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LISTA PARTIDAS" sheetId="1" r:id="rId1"/>
  </sheets>
  <definedNames>
    <definedName name="_xlnm._FilterDatabase" localSheetId="0" hidden="1">'LISTA PARTIDAS'!$A$6:$F$716</definedName>
    <definedName name="_xlnm.Print_Area" localSheetId="0">'LISTA PARTIDAS'!$A$1:$F$717</definedName>
  </definedNames>
  <calcPr calcId="152511"/>
</workbook>
</file>

<file path=xl/calcChain.xml><?xml version="1.0" encoding="utf-8"?>
<calcChain xmlns="http://schemas.openxmlformats.org/spreadsheetml/2006/main">
  <c r="F688" i="1" l="1"/>
  <c r="F686" i="1"/>
  <c r="F238" i="1" l="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1" i="1"/>
  <c r="F181" i="1" l="1"/>
  <c r="F383" i="1"/>
  <c r="F141" i="1"/>
  <c r="F100" i="1"/>
  <c r="F697" i="1"/>
  <c r="F689" i="1" l="1"/>
  <c r="F687" i="1"/>
  <c r="F685" i="1"/>
  <c r="F684"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4" i="1"/>
  <c r="F653" i="1"/>
  <c r="F652" i="1"/>
  <c r="F651" i="1"/>
  <c r="F650" i="1"/>
  <c r="F649" i="1"/>
  <c r="F648" i="1"/>
  <c r="F647" i="1"/>
  <c r="F646" i="1"/>
  <c r="F645" i="1"/>
  <c r="F644" i="1"/>
  <c r="F643" i="1"/>
  <c r="F642" i="1"/>
  <c r="F641" i="1"/>
  <c r="F640" i="1"/>
  <c r="F639" i="1"/>
  <c r="F690" i="1" l="1"/>
  <c r="F634" i="1" l="1"/>
  <c r="F633" i="1"/>
  <c r="F632" i="1"/>
  <c r="F629" i="1"/>
  <c r="F628" i="1"/>
  <c r="F627" i="1"/>
  <c r="F543" i="1"/>
  <c r="F513" i="1"/>
  <c r="F450" i="1"/>
  <c r="F696" i="1"/>
  <c r="F695" i="1"/>
  <c r="F621" i="1"/>
  <c r="F616" i="1"/>
  <c r="F615" i="1"/>
  <c r="F614" i="1"/>
  <c r="F611" i="1"/>
  <c r="F609" i="1"/>
  <c r="F608" i="1"/>
  <c r="F603" i="1"/>
  <c r="F600" i="1"/>
  <c r="F599" i="1"/>
  <c r="F596" i="1"/>
  <c r="F595" i="1"/>
  <c r="F594" i="1"/>
  <c r="F593" i="1"/>
  <c r="F592" i="1"/>
  <c r="F591" i="1"/>
  <c r="F590" i="1"/>
  <c r="F589" i="1"/>
  <c r="F588" i="1"/>
  <c r="F587" i="1"/>
  <c r="F586" i="1"/>
  <c r="F585" i="1"/>
  <c r="F582" i="1"/>
  <c r="F580" i="1"/>
  <c r="F579" i="1"/>
  <c r="F578" i="1"/>
  <c r="F577" i="1"/>
  <c r="F574" i="1"/>
  <c r="F569" i="1"/>
  <c r="F566" i="1"/>
  <c r="F563" i="1"/>
  <c r="F562" i="1"/>
  <c r="F561" i="1"/>
  <c r="F560" i="1"/>
  <c r="F559" i="1"/>
  <c r="F558" i="1"/>
  <c r="F557" i="1"/>
  <c r="F556" i="1"/>
  <c r="F555" i="1"/>
  <c r="F554" i="1"/>
  <c r="F553" i="1"/>
  <c r="F550" i="1"/>
  <c r="F547" i="1"/>
  <c r="F542" i="1"/>
  <c r="F540" i="1"/>
  <c r="F539" i="1"/>
  <c r="F531" i="1"/>
  <c r="F524" i="1"/>
  <c r="F520" i="1"/>
  <c r="F518" i="1"/>
  <c r="F517" i="1"/>
  <c r="F514" i="1"/>
  <c r="F512" i="1"/>
  <c r="F511" i="1"/>
  <c r="F506" i="1"/>
  <c r="F502" i="1"/>
  <c r="F501" i="1"/>
  <c r="F500" i="1"/>
  <c r="F499" i="1"/>
  <c r="F498" i="1"/>
  <c r="F497" i="1"/>
  <c r="F496" i="1"/>
  <c r="F493" i="1"/>
  <c r="F491" i="1"/>
  <c r="F490" i="1"/>
  <c r="F489" i="1"/>
  <c r="F488" i="1"/>
  <c r="F576" i="1"/>
  <c r="F575" i="1"/>
  <c r="F485" i="1"/>
  <c r="F480" i="1"/>
  <c r="F479" i="1"/>
  <c r="F476" i="1"/>
  <c r="F475" i="1"/>
  <c r="F472" i="1"/>
  <c r="F492" i="1"/>
  <c r="F470" i="1"/>
  <c r="F469" i="1"/>
  <c r="F468" i="1"/>
  <c r="F467" i="1"/>
  <c r="F466" i="1"/>
  <c r="F465" i="1"/>
  <c r="F464" i="1"/>
  <c r="F463" i="1"/>
  <c r="F462" i="1"/>
  <c r="F461" i="1"/>
  <c r="F460" i="1"/>
  <c r="F459" i="1"/>
  <c r="F458" i="1"/>
  <c r="F457" i="1"/>
  <c r="F454" i="1"/>
  <c r="F449" i="1"/>
  <c r="F446" i="1"/>
  <c r="F445" i="1"/>
  <c r="F444" i="1"/>
  <c r="F442" i="1"/>
  <c r="F441" i="1"/>
  <c r="F438" i="1"/>
  <c r="F436" i="1"/>
  <c r="F433" i="1"/>
  <c r="F427" i="1"/>
  <c r="F426" i="1"/>
  <c r="F425" i="1"/>
  <c r="F424" i="1"/>
  <c r="F423" i="1"/>
  <c r="F420" i="1"/>
  <c r="F417" i="1"/>
  <c r="F416" i="1"/>
  <c r="F413" i="1"/>
  <c r="F412" i="1"/>
  <c r="F411" i="1"/>
  <c r="F409" i="1"/>
  <c r="F406" i="1"/>
  <c r="F405" i="1"/>
  <c r="F404" i="1"/>
  <c r="F403" i="1"/>
  <c r="F402" i="1"/>
  <c r="F401" i="1"/>
  <c r="F400" i="1"/>
  <c r="F399" i="1"/>
  <c r="F398" i="1"/>
  <c r="F397" i="1"/>
  <c r="F396" i="1"/>
  <c r="F393" i="1"/>
  <c r="F392" i="1"/>
  <c r="F391" i="1"/>
  <c r="F390" i="1"/>
  <c r="F389" i="1"/>
  <c r="F388" i="1"/>
  <c r="F428" i="1" l="1"/>
  <c r="F635" i="1"/>
  <c r="F620" i="1"/>
  <c r="F534" i="1"/>
  <c r="F535" i="1"/>
  <c r="F443" i="1"/>
  <c r="F544" i="1"/>
  <c r="F453" i="1"/>
  <c r="F536" i="1"/>
  <c r="F622" i="1"/>
  <c r="F505" i="1"/>
  <c r="F541" i="1"/>
  <c r="F581" i="1"/>
  <c r="F521" i="1"/>
  <c r="F437" i="1"/>
  <c r="F487" i="1"/>
  <c r="F471" i="1"/>
  <c r="F486" i="1"/>
  <c r="F523" i="1"/>
  <c r="F525" i="1"/>
  <c r="F617" i="1"/>
  <c r="F519" i="1"/>
  <c r="F618" i="1"/>
  <c r="F623" i="1" l="1"/>
  <c r="F526" i="1"/>
  <c r="F239" i="1" l="1"/>
  <c r="F694" i="1" l="1"/>
  <c r="F693" i="1"/>
  <c r="F698" i="1" l="1"/>
  <c r="F700" i="1" l="1"/>
  <c r="F701" i="1" s="1"/>
  <c r="F709" i="1" l="1"/>
  <c r="F711" i="1"/>
  <c r="F706" i="1"/>
  <c r="F704" i="1"/>
  <c r="F707" i="1"/>
  <c r="F708" i="1"/>
  <c r="F713" i="1"/>
  <c r="F705" i="1"/>
  <c r="F710" i="1"/>
  <c r="E712" i="1" l="1"/>
  <c r="F712" i="1" s="1"/>
  <c r="F714" i="1" s="1"/>
  <c r="F716" i="1" s="1"/>
</calcChain>
</file>

<file path=xl/sharedStrings.xml><?xml version="1.0" encoding="utf-8"?>
<sst xmlns="http://schemas.openxmlformats.org/spreadsheetml/2006/main" count="1157" uniqueCount="589">
  <si>
    <t>Obra : MEJORAMIENTO ACUEDUCTO MAGUEYAL-HATO NUEVO CORTES</t>
  </si>
  <si>
    <t>Ubicación : PROV. AZUA</t>
  </si>
  <si>
    <t>ZONA II</t>
  </si>
  <si>
    <t>Partida</t>
  </si>
  <si>
    <t>Descripción</t>
  </si>
  <si>
    <t>Cantidad</t>
  </si>
  <si>
    <t>Und</t>
  </si>
  <si>
    <t>P.U. (RD$)</t>
  </si>
  <si>
    <t>Valor (RD$)</t>
  </si>
  <si>
    <t>A</t>
  </si>
  <si>
    <t>PRELIMINARES</t>
  </si>
  <si>
    <t>LIMPIEZA GENERAL</t>
  </si>
  <si>
    <t>PA</t>
  </si>
  <si>
    <t>CONSTRUCCION DE ESCALERA PROVISIONAL DE MADERA</t>
  </si>
  <si>
    <t>UD</t>
  </si>
  <si>
    <t>REPLANTEO  GENERAL</t>
  </si>
  <si>
    <t>M2</t>
  </si>
  <si>
    <t xml:space="preserve">DEMOLICIONES </t>
  </si>
  <si>
    <t>DEMOLICION DE MURO H.A. PARA ACCESO DE EQUIPOS</t>
  </si>
  <si>
    <t>M3</t>
  </si>
  <si>
    <t>DEMOLICION DE LOSA MURO H.A. PARA ZAPATA DE MUROS</t>
  </si>
  <si>
    <t>BOTE DE MATERIAL DEMOLIDO</t>
  </si>
  <si>
    <t>MOVIMIENTO DE TIERRA:</t>
  </si>
  <si>
    <t>BOTE DE MATERIAL EXCAVADO</t>
  </si>
  <si>
    <t>ZAPATA MUROS ZM-1.00X0.35 (0.98 QQ/M3)</t>
  </si>
  <si>
    <t>ZAPATA MUROS ZM-1.00X0.45 (1.37 QQ/M3)</t>
  </si>
  <si>
    <t>LOSA FONDO LF20 cm (2.91 QQ/M3)</t>
  </si>
  <si>
    <t>MUROS DE HORMIGON ARMADO W-20 (2.47 QQ/M3)</t>
  </si>
  <si>
    <t>MUROS DE HORMIGON ARMADO W-25 (2.62 QQ/M3)</t>
  </si>
  <si>
    <t>MUROS DE HORMIGON ARMADO W-30 (3.52 QQ/M3)</t>
  </si>
  <si>
    <t>MUROS DE HORMIGON ARMADO W-10 VERTEDOR (4.82 QQ/M3)</t>
  </si>
  <si>
    <t>MENSULA-25 CM (5.65 QQ/M3)</t>
  </si>
  <si>
    <t xml:space="preserve">VIGA V25X35 (3.93 QQ-M3) </t>
  </si>
  <si>
    <t>LOSA SUPERIOR LT-15cm PASARELA (1.44 QQ/M3)</t>
  </si>
  <si>
    <t>MURO DE BLOQUES DE HORMIGON</t>
  </si>
  <si>
    <t>BLOQUES HORMIGON DE 8" - 3/8" @ 0.60M EN TINA DE RETROLAVADO</t>
  </si>
  <si>
    <t>TERMINACION SUPERFICIE</t>
  </si>
  <si>
    <t>FRAGUACHE EN SUPERFICIE DE H. A.</t>
  </si>
  <si>
    <t>PAÑETE EXTERIOR EN MUROS</t>
  </si>
  <si>
    <t>PAÑETE INTERIOR EN MUROS</t>
  </si>
  <si>
    <t>PAÑETE INTERIOR EN TECHO</t>
  </si>
  <si>
    <t>MOCHETA</t>
  </si>
  <si>
    <t>M</t>
  </si>
  <si>
    <t>CANTOS</t>
  </si>
  <si>
    <t xml:space="preserve">M </t>
  </si>
  <si>
    <t>FINO DE LOSA DE FONDO</t>
  </si>
  <si>
    <t>REGISTROS</t>
  </si>
  <si>
    <t>REGISTRO DE ENTRADA AGUA CRUDA (SEGÚN DISEÑO)</t>
  </si>
  <si>
    <t>U</t>
  </si>
  <si>
    <t>REGISTROS DE DESAGUE (SEGÚN DISEÑO)</t>
  </si>
  <si>
    <t>FILTRACION DIRECTA</t>
  </si>
  <si>
    <t>TUBERIA 8" ACERO SCH-40 SIN COSTURA CON RECUBRIMIENTO ANTICORROSIVO</t>
  </si>
  <si>
    <t>NIPLE 8'' X 3" ACERO S/COSTURA CON RECUBRIMIENTO ANTICORROSIVO</t>
  </si>
  <si>
    <t>ABRAZADERAS DE ACERO P/SOPORTE DE TUBERIAS 8"</t>
  </si>
  <si>
    <t>SEDIMENTADORES (SUMINISTRO E INSTALACION)</t>
  </si>
  <si>
    <t>P3</t>
  </si>
  <si>
    <t>TEE 16 X 4 ACERO S/COSTURA CON RECUBRIMIENTO ANTICORROSIVO</t>
  </si>
  <si>
    <t>JUNTA TAPON 16" ACERO</t>
  </si>
  <si>
    <t>CANALETA EN GRP P/RECOLECCION DE AGUA SEDIMENTADA 0.25X0.30  L=4.30 M (SEGUN DETALLE)</t>
  </si>
  <si>
    <t>FILTROS (SUMINISTRO E INSTALACION)</t>
  </si>
  <si>
    <t>SUMINISTRO ARENA PARA FILTRO + 10%  REACOMODO</t>
  </si>
  <si>
    <t>ENVASADO DE ARENA</t>
  </si>
  <si>
    <t>COLOCACION ARENA PARA FILTRO + 10%  REACOMODO</t>
  </si>
  <si>
    <t>COMPUERTA CHANNEL ACERO INOXIDABLE TIPO PARED (0.40 X 0,40) CON VASTAGO EN ACERO INOXIDABLE H=3.60MT, PROTECCION VASTAGO, PEDESTAL Y MANIVELA. DESAGUE RETROLAVADO FILTROS</t>
  </si>
  <si>
    <t>VALVULA DE MARIPOSA Ø8¨H.F CON VASTAGO EN ACERO INOXIDABLE H=3.60MT, PROTECCION VASTAGO, PEDESTAL Y MANIVELA   (INC. 1 NIPLE PLATILLADO CON SU JUNTA DE GOMA Y TORNILLOS Y 1 JUNTA DRESSER). SALIDA DE AGUA FILTRADA</t>
  </si>
  <si>
    <t>VALVULA DE MARIPOSA Ø8¨H.F CON VASTAGO EN ACERO INOXIDABLE H=3.60MT, PROTECCION VASTAGO, PEDESTAL Y MANIVELA   (INC. 1 NIPLE PLATILLADO CON SU JUNTA DE GOMA Y TORNILLOS Y 1 JUNTA DRESSER).  ENTRADA DE AIRE ETROLAVADO DE  FILTROS</t>
  </si>
  <si>
    <t xml:space="preserve">PISO MONOLITICO PARA INSTALACION DE BOQUILLAS </t>
  </si>
  <si>
    <t>P2</t>
  </si>
  <si>
    <t>DESAGUE GENERAL</t>
  </si>
  <si>
    <t>TUBERIA 12" ACERO SCH-40 S/COSTURA CON RECUBRIMIENTO ANTICORROSIVO</t>
  </si>
  <si>
    <t>ESTRUCTURA METALICA</t>
  </si>
  <si>
    <t>SUMINISTRO Y COLOCACION ESTRUCTURA METALICA (SEGÚN DISEÑO)</t>
  </si>
  <si>
    <t>SUMINISTRO Y COLOCACION BARANDA METALICA EN PASARELA (SEGÚN DISEÑO)</t>
  </si>
  <si>
    <t>FLOCULADORES</t>
  </si>
  <si>
    <t>SUMINISTRO Y COLOCACION DE COMPUERTAS DE ENTRADA TIPO CHANNEL, MARCOS DE MAS DE 2" EN TOLAS DE 1/4 (MATERIALES EN ACERO INOXIDABLE)  FABRICACION   EN ACERO INOXIDABLE AISI316/304 VASTAGO EN HG 1 1/2, SOLIDO EN ACERO INOXIDABLE ( 0.50 x 0.40 )</t>
  </si>
  <si>
    <t>SUB TOTAL A</t>
  </si>
  <si>
    <t>COMPUERTA  ACERO INOXIDABLE TIPO CHANNEL (0.40 X 0,40) (INC. VASTAGO ACERO INOX. H=1.60M, PROTECCION VASTAGO, PEDESTAL Y MANIVELA). ENTRADA A FILTROS</t>
  </si>
  <si>
    <t>VALVULA DE MARIPOSA Ø8¨H.F CON VASTAGO EN ACERO INOXIDABLE H=3.60MT, PROTECCION VASTAGO, PEDESTAL Y MANIVELA   (INC. 1 NIPLE PLATILLADO CON SU JUNTA DE GOMA Y TORNILLOS Y 1 JUNTA DRESSER).  ENTRADA DE AGUA RETROLAVADO DE  FILTROS</t>
  </si>
  <si>
    <t>VALVULA DE MARIPOSA Ø6¨H.F CON VASTAGO EN ACERO INOXIDABLE H=3.60MT, PROTECCION VASTAGO, PEDESTAL Y MANIVELA   (INC. 1 NIPLE PLATILLADO CON SU JUNTA DE GOMA Y TORNILLOS Y 1 JUNTA DRESSER). DESAGUE DE FONDO FILTROS</t>
  </si>
  <si>
    <t>CANALETA EN GRP EN FILTROS 0.30X0.40 L=3.14 M (SEGUN DETALLE)</t>
  </si>
  <si>
    <t>SISTEMA DE TUBERIA Y LAVADO A PRESION</t>
  </si>
  <si>
    <t>REPLANTEO Y CONTROL TOPOGRAFICO</t>
  </si>
  <si>
    <t>MOVIMINENTO DE TIERRA:</t>
  </si>
  <si>
    <t>EXCAVACION EN MATERIAL COMPACTADO CON EQUIPO</t>
  </si>
  <si>
    <t>REGULARIZACION DE ZANJA</t>
  </si>
  <si>
    <t>ASIENTO DE ARENA</t>
  </si>
  <si>
    <t>RELLENO COMPACTADO CON MATERIAL DE MINA EN CAPAS DE 0.30 M</t>
  </si>
  <si>
    <t>BOTE EXCAVADO CON CAMION D=5 KM</t>
  </si>
  <si>
    <t>SUMINISTRO DE TUBERIAS</t>
  </si>
  <si>
    <t>TUBERIA PVC 1 1/2"X19' SCH-80 GRIS</t>
  </si>
  <si>
    <t xml:space="preserve"> M</t>
  </si>
  <si>
    <t xml:space="preserve">TUBERIA Ø8" ACERO SCH-40 </t>
  </si>
  <si>
    <t xml:space="preserve">TUBERIA Ø10" ACERO SCH-40 </t>
  </si>
  <si>
    <t xml:space="preserve">TUBERIA 12" ACERO SCH-40 </t>
  </si>
  <si>
    <t>PIEZAS PARA TUBERIAS</t>
  </si>
  <si>
    <t>CODO 1 1/2 X 90 PVC SCH-80</t>
  </si>
  <si>
    <t>CODO 1 1/2 X 45 PVC SCH-81</t>
  </si>
  <si>
    <t>COLOCACION DE TUBERIAS</t>
  </si>
  <si>
    <t>PRUEBA DE TUBERIAS</t>
  </si>
  <si>
    <t>B</t>
  </si>
  <si>
    <t>SUB TOTAL FASE B</t>
  </si>
  <si>
    <t>EXCAVACION EN MATERIAL COMPACTADO</t>
  </si>
  <si>
    <t>SUMINISTRO DE MATERIAL DE MINA PARA RELLENO COMPACTADO</t>
  </si>
  <si>
    <t>SUMINISTRO Y COLOCACION COLCHON DE ARENA</t>
  </si>
  <si>
    <t>BOTE MECANICO DE MATERIAL EXCAVADO</t>
  </si>
  <si>
    <t>VIGA BAJO NIVEL DE PISO 0.20 x 0.20 M (2.57 QQ/M3)</t>
  </si>
  <si>
    <t>LOSA FONDO 0.10 M-0.30 M EN HUECO (1.39 QQ/M3)</t>
  </si>
  <si>
    <t>COLUMNAS DE AMARRE 0.20 x 0.20 M (2.71 QQ/M3)</t>
  </si>
  <si>
    <t>VIGA DE AMARRE 0.20 x 0.20 M (3.05 QQ-M3)</t>
  </si>
  <si>
    <t>LOSA SUPERIOR DE 0.12 M (1.60 QQ/M3)</t>
  </si>
  <si>
    <t>BLOQUES HORMIGON DE 8" - 3/8" @ 0.60M</t>
  </si>
  <si>
    <t>BLOQUES CALADOS DE HORMIGON</t>
  </si>
  <si>
    <t>INSTALACIONES ELECTRICAS</t>
  </si>
  <si>
    <t>LUZ CENITAL</t>
  </si>
  <si>
    <t>INTERRUPTOR SENCILLO</t>
  </si>
  <si>
    <t>PUERTAS Y VENTANAS</t>
  </si>
  <si>
    <t>PUERTA ENROLLABLE DE ALUMINIO CON VENTANILLA DE VENTILACION</t>
  </si>
  <si>
    <t>CASA DE GENERADOR ELECTRICO</t>
  </si>
  <si>
    <t>C</t>
  </si>
  <si>
    <t>SUB-TOTAL C</t>
  </si>
  <si>
    <t>CORTE DE NIVELACION EN MATERIAL COMPACTADO e=0.20 M</t>
  </si>
  <si>
    <t xml:space="preserve">SUMINISTRO DE MATERIAL DE MINA PARA RELLENO DE NIVELACION COMPACTADO </t>
  </si>
  <si>
    <t>LOSA FONDO 0.25 M EN HUECO (1.39 QQ/M3)</t>
  </si>
  <si>
    <t>M4</t>
  </si>
  <si>
    <t>VIGA DE AMARRE 0.30 x 0.40 M (3.05 QQ-M3)</t>
  </si>
  <si>
    <t xml:space="preserve">PUERTA ENROLLABLE DE ALUMINIO </t>
  </si>
  <si>
    <t>PUERTA METALICA</t>
  </si>
  <si>
    <t>D</t>
  </si>
  <si>
    <t>CASA DE SOPLADORES</t>
  </si>
  <si>
    <t>SUB-TOTAL D</t>
  </si>
  <si>
    <t>CENTRO DE CONTROL DE MOTORES EN CASA DE MAQUINAS, COMPUESTO POR:</t>
  </si>
  <si>
    <t>SALIDAS CENITAL EN PVC</t>
  </si>
  <si>
    <t>SALIDA T.C 110V</t>
  </si>
  <si>
    <t>SALIDA INTERRUPTOR SENCILLO</t>
  </si>
  <si>
    <t>BREAKER DE 40/2 AMP</t>
  </si>
  <si>
    <t>BREAKER DE 40/3 AMP</t>
  </si>
  <si>
    <t>BREAKER DE 50/3 AMP</t>
  </si>
  <si>
    <t>BREAKER DE 70/3 AMP</t>
  </si>
  <si>
    <t>PANEL ARRANCADOR DIRECTO A LINEA NEMA 3R, PARA MOTOR DE 3 HP.</t>
  </si>
  <si>
    <t>PANEL ARRANCADOR DIRECTO A LINEA NEMA 3R, PARA MOTOR DE 5 HP.</t>
  </si>
  <si>
    <t>PANEL ARRANCADOR DIRECTO A LINEA NEMA 3R, PARA MOTOR DE 7.5 HP.</t>
  </si>
  <si>
    <t>PANEL ARRANCADOR SUAVES NEMA 3R, PARA MOTOR DE 15 HP.</t>
  </si>
  <si>
    <t>CASA DE MAQUINAS</t>
  </si>
  <si>
    <t>PANEL DE BREAKER DE 4/8 CIRCUITOS INCL. BREAKER</t>
  </si>
  <si>
    <t>8.10.1</t>
  </si>
  <si>
    <t>8.10.2</t>
  </si>
  <si>
    <t>8.10.3</t>
  </si>
  <si>
    <t>8.10.4</t>
  </si>
  <si>
    <t>8.10.5</t>
  </si>
  <si>
    <t>8.10.6</t>
  </si>
  <si>
    <t>8.10.7</t>
  </si>
  <si>
    <t>8.10.8</t>
  </si>
  <si>
    <t>8.10.9</t>
  </si>
  <si>
    <t>8.10.10</t>
  </si>
  <si>
    <t>8.10.11</t>
  </si>
  <si>
    <t>8.20.1</t>
  </si>
  <si>
    <t>8.20.2</t>
  </si>
  <si>
    <t>8.20.3</t>
  </si>
  <si>
    <t>8.20.4</t>
  </si>
  <si>
    <t>8.20.5</t>
  </si>
  <si>
    <t>CASA DE QUIMICOS</t>
  </si>
  <si>
    <t>MOVTO. TIERRAS</t>
  </si>
  <si>
    <t>REPLANTEO</t>
  </si>
  <si>
    <t>EXCAVACION ZAPATA MUROS</t>
  </si>
  <si>
    <t>EXCAVACION ZAPATA COLUMNAS Z1</t>
  </si>
  <si>
    <t>EXCAVACION ZAPATA COLUMNAS Z2</t>
  </si>
  <si>
    <t>EXCAVACION ZAPATA COLUMNAS Z3</t>
  </si>
  <si>
    <t>RELLENO COMPACTO</t>
  </si>
  <si>
    <t>HORMIGON ARMADO EN: FC= 210KG/CM2</t>
  </si>
  <si>
    <t>DINTELES</t>
  </si>
  <si>
    <t>LOSA ENTREPISO 0.15 - 1.14</t>
  </si>
  <si>
    <t>LOSA DE TECHO 0.12  - 1.29  QQ/M3</t>
  </si>
  <si>
    <t>LOSA EN TINA 0.20 - 0.92  QQ/M3</t>
  </si>
  <si>
    <t>MURO EN TINA 0.20 -  3.16   QQ/M3</t>
  </si>
  <si>
    <t>CONSTRUCCION ESCALERA H.A. C/BARANDAS H.G. 1 1/2"</t>
  </si>
  <si>
    <t>MOVIMIENTO DE TIERRA</t>
  </si>
  <si>
    <t>H.S. EN ESCALONES H=0.18; A=0.90</t>
  </si>
  <si>
    <t>TERMINACION DE ESCALERA</t>
  </si>
  <si>
    <t>BARANDAS DE H.G. 1 1/2''</t>
  </si>
  <si>
    <t>MUROS BLOQUES de 0.15 mt</t>
  </si>
  <si>
    <t>MUROS BLOQUES 0.15</t>
  </si>
  <si>
    <t>TERMINACIÓN DE SUPERFICIE</t>
  </si>
  <si>
    <t xml:space="preserve">FRAGUACHE VIGAS, COLUMNAS Y LOSAS </t>
  </si>
  <si>
    <t>PAÑETE INTERIOR</t>
  </si>
  <si>
    <t>PAÑETE EXTERIOR</t>
  </si>
  <si>
    <t>PAÑETE TECHOS</t>
  </si>
  <si>
    <t xml:space="preserve">CANTOS </t>
  </si>
  <si>
    <t>ML</t>
  </si>
  <si>
    <t>ANTEPECHO</t>
  </si>
  <si>
    <t>FINO LOSA DE TECHO</t>
  </si>
  <si>
    <t>ZABALETAS DE TECHO</t>
  </si>
  <si>
    <t>FINO EN LOSA ALREDEDOR TINA</t>
  </si>
  <si>
    <t>PAÑETE INTERIOR PULIDO MUROS TINA</t>
  </si>
  <si>
    <t>PAÑETE EXTERIOR  MUROS TINA</t>
  </si>
  <si>
    <t>FINO FONDO PULIDO TINA</t>
  </si>
  <si>
    <t>REVESTIDO FIBRA DE VIDRIO TINA</t>
  </si>
  <si>
    <t>PISO DE GRANITO</t>
  </si>
  <si>
    <t>ZOCALOS DE GRANITO</t>
  </si>
  <si>
    <t>SELLADOR DE TECHO POPÙLAR(DOS MANOS) INC. LOSA ESCALERA</t>
  </si>
  <si>
    <t>PINTURA ACRILICA (INC. BASE BCA)</t>
  </si>
  <si>
    <t>PUERTAS Y VENTANAS (SUM. E INST.)</t>
  </si>
  <si>
    <t>PUERTA POLIMETAL (0.80X2.10) (INC. MARCO Y LLAVIN)</t>
  </si>
  <si>
    <t>VENTANAS CELOSIAS DE ALUMINIO</t>
  </si>
  <si>
    <t>SUMINISTRO E INSTALACION DE:</t>
  </si>
  <si>
    <t>FREGADERO DOBLE INOXIDABLE</t>
  </si>
  <si>
    <t>GABINETE PISO PINO (TODO COSTO)</t>
  </si>
  <si>
    <t>PIE</t>
  </si>
  <si>
    <t xml:space="preserve">TOPE MARMOLITE,  (TODO COSTO) </t>
  </si>
  <si>
    <t>TINA DE SULFATO</t>
  </si>
  <si>
    <t>TARIMA DE MADERA P/ SULFATO  1.80X1.85X0.20</t>
  </si>
  <si>
    <t>DOSIFICADOR DE 1/4 HP, 1Ø, 240V</t>
  </si>
  <si>
    <t xml:space="preserve">DIFUSOR DE SULFATO </t>
  </si>
  <si>
    <t xml:space="preserve">SUMINISTRO E INSTALACION MOTOR AGITADOR 1Ø, 240V, 1HP </t>
  </si>
  <si>
    <t xml:space="preserve">DESAGUE 2" DE TINA P/SULFATO </t>
  </si>
  <si>
    <t>H.A. EN RAMPA TINA 0.15 - 2.96 QQ/M3</t>
  </si>
  <si>
    <t>H.S. EN ESCALONES TINA H=0.18; A=0.90</t>
  </si>
  <si>
    <t>TERMINACION DE ESCALERA TINA</t>
  </si>
  <si>
    <t xml:space="preserve">BARANDAS DE H.G. 1 1/2'' EN TINA </t>
  </si>
  <si>
    <t>ELEVADOR DE SULFATO</t>
  </si>
  <si>
    <t>EQUIPOS DE LABORATORIO</t>
  </si>
  <si>
    <t>TURBIDIMETRO NEFELOMETRICO T/MACH.MOD. 2100 P.</t>
  </si>
  <si>
    <t>EQ. DE PRUEBA DE JARRAS (CUBICAR C/FACTURA)</t>
  </si>
  <si>
    <t>BALANZA DE SEMIPRECISION DE 2610 GRS. M. CHAUS</t>
  </si>
  <si>
    <t>COMPARADOR DE CLORO LIBRE Y COMBINADO</t>
  </si>
  <si>
    <t>TERMÓMETRO DE VIDRIO DE 20 @ 110 · C</t>
  </si>
  <si>
    <t>JARRA 2000 M MARCA PHILLIPS BIRD</t>
  </si>
  <si>
    <t>MATRAZ AFORADO DE 100 M VIDRIO</t>
  </si>
  <si>
    <t>MANÓMETRO MANUAL</t>
  </si>
  <si>
    <t>INSTALACIONES SANITARIAS</t>
  </si>
  <si>
    <t>INODORO CORRIENTE, BCO., TAPA</t>
  </si>
  <si>
    <t>PILETAS/ AZULEJOS</t>
  </si>
  <si>
    <t>DUCHA:  (AGUA FRIA SOLAMENTE) C/LLAVE NIBCO</t>
  </si>
  <si>
    <t>DESAGÜE DE PISO 2", INSTALADO (TUB. MATRIZ 4"):</t>
  </si>
  <si>
    <t xml:space="preserve">DESAGÜE DE TECHO DE 3" </t>
  </si>
  <si>
    <t>CÁMARA DE INSPECCIÓN</t>
  </si>
  <si>
    <t>TUBO 4"X19', PVC SDR-41</t>
  </si>
  <si>
    <t>TUBO</t>
  </si>
  <si>
    <t>MOVIMIENTO DE TIERRA P/TUBERIA DE ARRASTRE INC. EL BOTE</t>
  </si>
  <si>
    <t>CAJA DE INSPECCION</t>
  </si>
  <si>
    <t>TRAMPA DE GRASA</t>
  </si>
  <si>
    <t>SEPTICO</t>
  </si>
  <si>
    <t>POZO FILTRANTE</t>
  </si>
  <si>
    <t>TUBERIAS Y PIEZAS</t>
  </si>
  <si>
    <t>MANO DE OBRA PLOMERO</t>
  </si>
  <si>
    <t>CENTRO DE CONTROL DE MOTORES EN CASA DE QUIMICO, COMPUESTO POR:</t>
  </si>
  <si>
    <t>SALIDAS CENITAL EN PVC 1/2</t>
  </si>
  <si>
    <t>SALIDA T.C 110V, PVC 1/2</t>
  </si>
  <si>
    <t>SALIDA INTERRUPTOR SENCILLO, PVC 1/2</t>
  </si>
  <si>
    <t>BREAKER DE 15/2 AMP</t>
  </si>
  <si>
    <t>BREAKER DE 15/3 AMP</t>
  </si>
  <si>
    <t>PANEL ARRANCADOR DIRECTO A LINEA NEMA 3R, PARA AGITADOR DE 1 HP.</t>
  </si>
  <si>
    <t>PANEL ARRANCADOR DIRECTO A LINEA NEMA 3R, PARA DOSIFICADOR DE 1/4 HP.</t>
  </si>
  <si>
    <t>PANEL DE BREAKER DE 4/8 CIRCUITOS, INCL. BREAKER</t>
  </si>
  <si>
    <t>MOBILIARIO</t>
  </si>
  <si>
    <t xml:space="preserve">BANQUETAS DE PINO </t>
  </si>
  <si>
    <t>ESCRITORIO SECRETARIAL DE METAL LAMINADO</t>
  </si>
  <si>
    <t>SILLON SECRETARIAL SISTEMA NEUMATICO</t>
  </si>
  <si>
    <t>UTENSILIOS P/ LIMPIEZA</t>
  </si>
  <si>
    <t xml:space="preserve">PALA DE CINSTRUCCION </t>
  </si>
  <si>
    <t>CEPILLO DE ALAMBRE</t>
  </si>
  <si>
    <t>ESPATULA DE ACERO</t>
  </si>
  <si>
    <t>COLADORES C/PALOS 3.00ML</t>
  </si>
  <si>
    <t>MACHETES</t>
  </si>
  <si>
    <t>AZADAS</t>
  </si>
  <si>
    <t>MANGUERA DE ALTA PRESION 11/2"</t>
  </si>
  <si>
    <t>CUBOS P/ LIMPIEZA</t>
  </si>
  <si>
    <t>SUAPER</t>
  </si>
  <si>
    <t>DETERGENTE</t>
  </si>
  <si>
    <t>ESCOBILLONES</t>
  </si>
  <si>
    <t>RASTRILLOS DE HOJAS (HOJALATA)</t>
  </si>
  <si>
    <t>RASTRILLOS DE HF(C/ DIENTES)</t>
  </si>
  <si>
    <t>E</t>
  </si>
  <si>
    <t>13.10.1</t>
  </si>
  <si>
    <t>13.10.2</t>
  </si>
  <si>
    <t>13.10.3</t>
  </si>
  <si>
    <t>13.10.4</t>
  </si>
  <si>
    <t>13.10.5</t>
  </si>
  <si>
    <t>13.10.6</t>
  </si>
  <si>
    <t>13.10.7</t>
  </si>
  <si>
    <t>13.10.8</t>
  </si>
  <si>
    <t>REVESTIMIENTOS</t>
  </si>
  <si>
    <t>PISO GRANITO</t>
  </si>
  <si>
    <t xml:space="preserve">ZOCALOS </t>
  </si>
  <si>
    <t>PINTURA ACRILICA (INC. BASE)</t>
  </si>
  <si>
    <t>PINTURA TECHO</t>
  </si>
  <si>
    <t>REVESTIMIENTO CERAMICAS BAÑO Y COCINA</t>
  </si>
  <si>
    <t>SUMINISTRO E INSTALACION SANITARIA</t>
  </si>
  <si>
    <t>PILETA BAÑERA</t>
  </si>
  <si>
    <t>INODORO COMPLETO</t>
  </si>
  <si>
    <t>LAVAMANOS COMPLETO</t>
  </si>
  <si>
    <t>BARRA PARA CORTINA</t>
  </si>
  <si>
    <t>DUCHA</t>
  </si>
  <si>
    <t>DESAGUE DE PISO</t>
  </si>
  <si>
    <t>MESETA DE MARMOLITE</t>
  </si>
  <si>
    <t>PL</t>
  </si>
  <si>
    <t>CAMARA DE INSPECCION</t>
  </si>
  <si>
    <t>CAMARA SEPTICA</t>
  </si>
  <si>
    <t>TUBERIAS Y PIEZAS INC MANO DE OBRA</t>
  </si>
  <si>
    <t>FREGADERO SENCILLO INOXIDABLE</t>
  </si>
  <si>
    <t>SALIDAS CENITAL EN PVC 1/2, NO INCL. TUBERIA</t>
  </si>
  <si>
    <t>SALIDA T.C 110V PVC 1/2</t>
  </si>
  <si>
    <t>SALIDA INTERRUPTOR SENCILLO PVC 1/2 NO INCL. TUBERIA</t>
  </si>
  <si>
    <t>SALIDA INTERRUPTOR DOBLE PVC 1/2, NO INCL. TUBERIA</t>
  </si>
  <si>
    <t>PORTAJE</t>
  </si>
  <si>
    <t>VENTANA</t>
  </si>
  <si>
    <t>VENTANA AA REFORZADA (ESPESOR .04 MM)</t>
  </si>
  <si>
    <t>INSTALACION DE:</t>
  </si>
  <si>
    <t xml:space="preserve">GABINETE DE PARED </t>
  </si>
  <si>
    <t>GABINETE DE PISO</t>
  </si>
  <si>
    <t>TOPE MARMOLITE</t>
  </si>
  <si>
    <t>p2</t>
  </si>
  <si>
    <t>TRAMSPORTE DE  MARMOLITE</t>
  </si>
  <si>
    <t>LIMPIEZA FINAL</t>
  </si>
  <si>
    <t xml:space="preserve">REMODELACION CASA DE OPERADOR </t>
  </si>
  <si>
    <t>SUB-TOTAL E</t>
  </si>
  <si>
    <t>F</t>
  </si>
  <si>
    <t>SUB-TOTAL F</t>
  </si>
  <si>
    <t xml:space="preserve">LINEA DE IMPULSION DESDE DEPOSITO DE 400 M3 HASTA EL NUDO 22 </t>
  </si>
  <si>
    <t xml:space="preserve"> REPLANTEO Y CONTROL TOPOGRAFICO </t>
  </si>
  <si>
    <t xml:space="preserve">CORTE, EXTRACCION Y BOTE DE CARPETA ASFALTICA </t>
  </si>
  <si>
    <t>CORTE DE ASFALTO  C/DISCO e=2"</t>
  </si>
  <si>
    <t xml:space="preserve">EXTRACCION DE ASFALTO C/EQUIPO </t>
  </si>
  <si>
    <t>BOTE DE  MATERIAL C/CAMION DIST.5KM</t>
  </si>
  <si>
    <t xml:space="preserve">EXCAVACION  MATERIAL COMPACTADO CON EQUIPO </t>
  </si>
  <si>
    <t xml:space="preserve">REGULARIZACION DE ZANJA </t>
  </si>
  <si>
    <t xml:space="preserve">ASIENTO DE ARENA (INCLUYE TRANSPORTE INTERNO) </t>
  </si>
  <si>
    <t>SUMINISTRO MATERIAL DE MINA PARA RELLENO DIST. PROM = 15 KM (SUJETO A APROBACION DE LA SUPERVISION)</t>
  </si>
  <si>
    <t xml:space="preserve">RELLENO COMPACTADO C/COMPACTADOR EN CAPAS DE 0.20 M </t>
  </si>
  <si>
    <t>BOTE DE MATERIAL CON CAMION DISTANCIA 5 KM</t>
  </si>
  <si>
    <t xml:space="preserve">DE 8" PVC (SDR-26)  C/ J.G. + 3 DE PERDIDA POR CAMPANA </t>
  </si>
  <si>
    <t xml:space="preserve">DE Ø8" ACERO SIN COSTURA  SCH 40 C/PROTECCION ANTICORROSIVA (ANCLADA CADA 6.0 m) </t>
  </si>
  <si>
    <t>SUMINISTRO DE PIEZAS ESPECIALES EN LINEA DE CONDUCCION DE 8"</t>
  </si>
  <si>
    <t xml:space="preserve">CODO 8" x 90º ACERO SCH-40 CON PROTECCION ANTICORROSIVA </t>
  </si>
  <si>
    <t xml:space="preserve">CODO 8" x 60º ACERO SCH-40 CON PROTECCION ANTICORROSIVA </t>
  </si>
  <si>
    <t xml:space="preserve">CODO 8"x50º ACERO SCH-40 CON PROTECCION ANTICORROSIVA </t>
  </si>
  <si>
    <t xml:space="preserve">CODO 8"x45º ACERO SCH-40 CON PROTECCION ANTICORROSIVA </t>
  </si>
  <si>
    <t xml:space="preserve">CODO 8"x40º ACERO SCH-40 CON PROTECCION ANTICORROSIVA </t>
  </si>
  <si>
    <t xml:space="preserve">CODO 8"x30º ACERO SCH-40 CON PROTECCION ANTICORROSIVA </t>
  </si>
  <si>
    <t xml:space="preserve">CODO 8"x25º ACERO SCH-40 CON PROTECCION ANTICORROSIVA </t>
  </si>
  <si>
    <t xml:space="preserve">CODO 8" x 20º ACERO SCH-40 CON PROTECCION ANTICORROSIVA </t>
  </si>
  <si>
    <t xml:space="preserve">CODO 8"x15º ACERO SCH-40 CON PROTECCION ANTICORROSIVA </t>
  </si>
  <si>
    <t xml:space="preserve">CODO 3"x90º ACERO SCH-40 CON PROTECCION ANTICORROSIVA </t>
  </si>
  <si>
    <t xml:space="preserve">TEE 3"x3" ACERO SCH-40 CON PROTECCION ANTICORROSIVA </t>
  </si>
  <si>
    <t xml:space="preserve">MANO DE OBRA PIEZAS DE 8" </t>
  </si>
  <si>
    <t xml:space="preserve">MANO DE OBRA PIEZAS DE 3" </t>
  </si>
  <si>
    <t xml:space="preserve">ANCLAJES DE H.A P/TUBERIA C/ 6 M  DE 8" ACERO  (CRUCE) V= 0.51 M3 - 1.50 QQ/M3 FC'= 210 KG/CM2  (SEGUN DETALLE DE PLANOS) </t>
  </si>
  <si>
    <t xml:space="preserve">ANCLAJES DE H.A P/PIEZAS ESPECIALES DE 8"  V PROM= 0.32 M 0.89 QQ/M3 FC'= 210 KG/CM2 </t>
  </si>
  <si>
    <t xml:space="preserve">ANCLAJES DE H.S,  P/PIEZAS ESPECIALES DE 3"  (SEGUN DETALLE DE PLANOS) </t>
  </si>
  <si>
    <t xml:space="preserve">SUMINISTRO DE: </t>
  </si>
  <si>
    <t xml:space="preserve">JUNTAS  MECANICAS TIPO DRESSER DE Ø8"  150 PSI </t>
  </si>
  <si>
    <t xml:space="preserve">JUNTAS  MECANICAS TIPO DRESSER DE Ø3"  150 PSI </t>
  </si>
  <si>
    <t xml:space="preserve">COLOCACIO DE: </t>
  </si>
  <si>
    <t>CRUCES</t>
  </si>
  <si>
    <t xml:space="preserve">CRUCE DE ALCANTARILLA Ø8" ACERO SCH-40 C/PROTECCION ANTICORROSIVA L=5 M  (4 U) </t>
  </si>
  <si>
    <t>10.1.1</t>
  </si>
  <si>
    <t xml:space="preserve">REPLANTEO </t>
  </si>
  <si>
    <t>10.1.2</t>
  </si>
  <si>
    <t>10.1.3</t>
  </si>
  <si>
    <t>10.1.4</t>
  </si>
  <si>
    <t>10.1.5</t>
  </si>
  <si>
    <t>10.1.6</t>
  </si>
  <si>
    <t xml:space="preserve">CODO DE Ø8" X 45 ACERO </t>
  </si>
  <si>
    <t>10.1.7</t>
  </si>
  <si>
    <t>JUNTA DRESSER DE Ø 8"</t>
  </si>
  <si>
    <t>10.1.8</t>
  </si>
  <si>
    <t>ANCLAJES DE H.A. P/PIEZAS Ø 8" 0.89 QQ/M3 FC'= 210 KG/CM2 (VER PLANOS DE DETALLE) (INCLUYE TRANSPORTE INTERNO DE LOS MATERIALES)</t>
  </si>
  <si>
    <t>10.1.9</t>
  </si>
  <si>
    <t xml:space="preserve">MANO DE OBRA </t>
  </si>
  <si>
    <t xml:space="preserve">SUMINISTRO Y COLOCACION DE: </t>
  </si>
  <si>
    <t xml:space="preserve">VALVULA DE AIRES COMBINADA Ø2" HF, 125 PSI. PLATILLADA COMPLETA EN TUBERIA DE PVC (INCLUYE: CUERPO DE LA VALVULA, NIPLES EN H.G, CODOS EN H.G. LLAVE DE PASO, CLAMP DEL Ø DE LA TUBERIA A CONECTAR, MOVIMIENTO DE TIERRA Y MANO DE OBRA) </t>
  </si>
  <si>
    <t xml:space="preserve">VALVULA DE AIRES COMBINADA Ø2" HF, 150 PSI. PLATILLADA COMPLETA  EN TUBERIA DE PVC  (INCLUYE: CUERPO DE LA VALVULA, NIPLES EN H.G, CODOS EN H.G. LLAVE DE PASO, CLAMP DEL Ø DE LA TUBERIA A CONECTAR, MOVIMIENTO DE TIERRA Y MANO DE OBRA) </t>
  </si>
  <si>
    <t xml:space="preserve">VALVULA REGULADORA DE PRESION Ø2" HF, 50 PSI. PLATILLADA COMPLETA </t>
  </si>
  <si>
    <t xml:space="preserve">CAJA TELESCOPICA P/VALVULAS DE DESAGUE </t>
  </si>
  <si>
    <t xml:space="preserve">REGISTRO PARA VALVULA DE AIRE COMBINADA (SEGUN DETALLE EN PLANOS) </t>
  </si>
  <si>
    <t xml:space="preserve">TUBERIA Ø8" PVC (SDR 26)  </t>
  </si>
  <si>
    <t>TUB. Ø8" ACERO SDCH 40, L=158.63m, ANCLADA CADA 6.0m</t>
  </si>
  <si>
    <t xml:space="preserve">PAVIMENTACION </t>
  </si>
  <si>
    <t>13.1.1</t>
  </si>
  <si>
    <t>11.1.2</t>
  </si>
  <si>
    <t>11.1.3</t>
  </si>
  <si>
    <t xml:space="preserve">SUMINISTRO DE MATERIAL BASE E=0.20 M D= 15 KM </t>
  </si>
  <si>
    <t>11.1.4</t>
  </si>
  <si>
    <t xml:space="preserve">SUMINISTRO Y COLOCACION CARPETA ASFALTICA </t>
  </si>
  <si>
    <t>13.2.1</t>
  </si>
  <si>
    <t xml:space="preserve">IMPRIMACION SENCILLA </t>
  </si>
  <si>
    <t>13.2.2</t>
  </si>
  <si>
    <t xml:space="preserve">RIEGO DE AHDERENCIA  </t>
  </si>
  <si>
    <t>13.2.3</t>
  </si>
  <si>
    <t>SUMINISTRO  DE ASFALTO e=2"</t>
  </si>
  <si>
    <t>13.2.4</t>
  </si>
  <si>
    <t>COLOCACION DE CARPETA ASFALTICA  e=2"</t>
  </si>
  <si>
    <t>13.2.5</t>
  </si>
  <si>
    <t xml:space="preserve">TRANSPORTE DE ASFALTO D= 30 KM EN PENDIENTES DE 0 - 8 % </t>
  </si>
  <si>
    <t xml:space="preserve">KM/M3 </t>
  </si>
  <si>
    <t>CONTROL Y MANEJO DE TRANSITO ( INCLUYE USO DE LETREROS, USO DE DE CONOS REFRACTARIOS Y HOMBRES CON BANDEROLAS)</t>
  </si>
  <si>
    <t xml:space="preserve">SEÑALIZACION, CONTROL Y SEGURIDAD EN LA OBRA  (INCLUYE PASARELAS, LETREROS PEQUEÑOS CON BASE EN ANGULARES, POSTES PARA CINTAS REFRACTARIA, MECHONES, BARRERAS DE PELIGRO NARANJA </t>
  </si>
  <si>
    <t xml:space="preserve">LIMPIEZA CONTINUA Y  FINAL (OBREROS, CAMION  Y HERRAMIENTAS MENORES) CON TRAMOS DE ALTA PENDIENTE </t>
  </si>
  <si>
    <t xml:space="preserve">RED DE DISTRIBUCION </t>
  </si>
  <si>
    <t xml:space="preserve">DE 3" PVC (SDR-26)  C/ J.G. + 2 DE PERDIDA POR CAMPANA </t>
  </si>
  <si>
    <t xml:space="preserve">SUMINISTRO DE PIEZAS ESPECIALES </t>
  </si>
  <si>
    <t xml:space="preserve">CODO 3"x90º ACERO SCH-80 CON PROTECCION ANTICORROSIVA </t>
  </si>
  <si>
    <t xml:space="preserve">CODO 3"x50º ACERO SCH-80 CON PROTECCION ANTICORROSIVA </t>
  </si>
  <si>
    <t xml:space="preserve">CODO 3"x25º ACERO SCH-80 CON PROTECCION ANTICORROSIVA </t>
  </si>
  <si>
    <t xml:space="preserve">CODO 3"x20º ACERO SCH-80 CON PROTECCION ANTICORROSIVA </t>
  </si>
  <si>
    <t xml:space="preserve">CODO 3"x 15º ACERO SCH-80 CON PROTECCION ANTICORROSIVA </t>
  </si>
  <si>
    <t xml:space="preserve">TEE 3"x3" ACERO SCH-80 CON PROTECCION ANTICORROSIVA </t>
  </si>
  <si>
    <t xml:space="preserve">YEE 3"x3" ACERO SCH-40 CON PROTECCION ANTICORROSIVA </t>
  </si>
  <si>
    <t xml:space="preserve">TAPON DE 3" ACERO SCH-80 CON PROTECCION ANTICORROSIVA </t>
  </si>
  <si>
    <t xml:space="preserve">ANCLAJES DE H.S P/PIEZAS ESPECIALES DE 3"  (SEGUN DETALLE DE PLANOS) </t>
  </si>
  <si>
    <t xml:space="preserve">ANCLAJES DE H.S P/TAPONES (SEGUN DETALLE DE PLANOS) </t>
  </si>
  <si>
    <t xml:space="preserve">SUMINISTRO  DE: </t>
  </si>
  <si>
    <t xml:space="preserve">COLOCACION DE: </t>
  </si>
  <si>
    <t xml:space="preserve">CRUCE DE ALCANTARILLA Ø3" ACERO SCH-80 C/PROTECCION ANTICORROSIVA L=5 M  (5 U) </t>
  </si>
  <si>
    <t>9.1.1</t>
  </si>
  <si>
    <t>9.1.2</t>
  </si>
  <si>
    <t>9.1.3</t>
  </si>
  <si>
    <t>9.1.4</t>
  </si>
  <si>
    <t>9.1.5</t>
  </si>
  <si>
    <t>9.1.6</t>
  </si>
  <si>
    <t xml:space="preserve">CODO DE Ø3" X 45 ACERO </t>
  </si>
  <si>
    <t>9.1.7</t>
  </si>
  <si>
    <t>JUNTA DRESSER DE Ø 3"</t>
  </si>
  <si>
    <t>9.1.8</t>
  </si>
  <si>
    <t>9.1.9</t>
  </si>
  <si>
    <t xml:space="preserve">ACOMETIDAS URBANAS (50 U )   </t>
  </si>
  <si>
    <t>COLLARIN EN POLIETILENO DE Ø3''(  ABRAZADERA)</t>
  </si>
  <si>
    <t>TUBERIA DE POLIETILENO DE ALTA DENSIDAD DE Ø1/2''INTERNO L=6.00 M (PROMEDIO)</t>
  </si>
  <si>
    <t xml:space="preserve">ADAPTADOR MACHO DE Ø1/2'' ROSCADO A MANGUERA </t>
  </si>
  <si>
    <t xml:space="preserve">ADAPTADOR HEMBRA  DE Ø1/2'' ROSCADO A MANGUERA </t>
  </si>
  <si>
    <t xml:space="preserve">LLAVE DE PASO DE Ø1/2'' </t>
  </si>
  <si>
    <t xml:space="preserve">CAJA DE ACOMETIDA PLASTICA EN POLIETILENO </t>
  </si>
  <si>
    <t xml:space="preserve">TUBERIA DE Ø1/2''  SCH-40 PVC LONGITUD PROMEDIO </t>
  </si>
  <si>
    <t>ANCLAJES DE H.S</t>
  </si>
  <si>
    <t xml:space="preserve">CEMENTO SOLVENTE Y  TEFLON </t>
  </si>
  <si>
    <t xml:space="preserve">TAPON HEMBRA DE 1/2 PVC </t>
  </si>
  <si>
    <t xml:space="preserve">EXCAVACION Y TAPADO A MANO </t>
  </si>
  <si>
    <t xml:space="preserve">TUBERIA Ø3" PVC (SDR 26)  </t>
  </si>
  <si>
    <t>Z</t>
  </si>
  <si>
    <t>VARIOS</t>
  </si>
  <si>
    <t>VALLA ANUNCIANDO OBRA 16'X 10' IMPRESION FULL COLOR CONTENIENDO LOGO DE INAPA, NOMBRE DE PROYECTO Y CONTRATISTA. ESTRUCTURA EN TUBOS GALVANIZADOS 1 1/2"X 1 1/2" Y SOPORTES EN TUBO CUAD. 4" X 4"</t>
  </si>
  <si>
    <t xml:space="preserve">CAMPAMENTO ( INCLUYE ALQUILER DEL SOLAR CON O SIN CASA, BAÑOS MOVILES Y CASETA DE MATERIALES) </t>
  </si>
  <si>
    <t>MESES</t>
  </si>
  <si>
    <t>G</t>
  </si>
  <si>
    <t>SUB-TOTAL G</t>
  </si>
  <si>
    <t>H</t>
  </si>
  <si>
    <t>SUB-TOTAL H</t>
  </si>
  <si>
    <t xml:space="preserve">CASETA DE CLORO Y CLORADOR </t>
  </si>
  <si>
    <t>INSTALACIONES ELÉCTRICAS</t>
  </si>
  <si>
    <t>SALIDA CENITAL EN PVC 1/2</t>
  </si>
  <si>
    <t>SALIDA T.C PVC 1/2</t>
  </si>
  <si>
    <t>SALIDA INTERRUPTOR SENCILLO PVC 1/2</t>
  </si>
  <si>
    <t>SISTEMA DE DESINFECCION</t>
  </si>
  <si>
    <t>DOSIFICADOR DE CLORO , CON RANGO DE AP. 30 LBS/DIA</t>
  </si>
  <si>
    <t>TARIMA DE MADERA 1.00X0.70X0.20MT</t>
  </si>
  <si>
    <t>I</t>
  </si>
  <si>
    <t>SUB-TOTAL I</t>
  </si>
  <si>
    <t>SUB-TOTAL Z</t>
  </si>
  <si>
    <t>CILINDROS DE CLORO CON CAPACIDAD 150 LBS</t>
  </si>
  <si>
    <t>SUB-TOTAL GENERAL</t>
  </si>
  <si>
    <t>GASTOS INDIRECTOS</t>
  </si>
  <si>
    <t>HONORARIOS PROFESIONALES</t>
  </si>
  <si>
    <t>TRANSPORTE</t>
  </si>
  <si>
    <t>SEGUROS,POLIZA Y FINANZA</t>
  </si>
  <si>
    <t>GASTOS  ADMINISTRATIVOS</t>
  </si>
  <si>
    <t>SUPERVISION DE LA OBRA</t>
  </si>
  <si>
    <t>ESTUDIOS</t>
  </si>
  <si>
    <t>LEY 3-86</t>
  </si>
  <si>
    <t xml:space="preserve">CODIA </t>
  </si>
  <si>
    <t>ITBIS 07-2007</t>
  </si>
  <si>
    <t>IMPREVISTOS</t>
  </si>
  <si>
    <t xml:space="preserve">SUB TOTAL GASTOS INDIRECTOS </t>
  </si>
  <si>
    <t>TOTAL A CONTRATAR</t>
  </si>
  <si>
    <t>MEDIA TENSION</t>
  </si>
  <si>
    <t>POSTE H.A.V 500 DAM 40`</t>
  </si>
  <si>
    <t>POSTE H.A.V 800 DAM 40`</t>
  </si>
  <si>
    <t>POSTE ELECTRICO CLASE lll DE 25'</t>
  </si>
  <si>
    <t>ESTRUCTURA MT-307</t>
  </si>
  <si>
    <t>ESTRUCTURA H.A 100B</t>
  </si>
  <si>
    <t>CUT OUT 100 AMP</t>
  </si>
  <si>
    <t>PARARRAYOS 9V, KV</t>
  </si>
  <si>
    <t>ESTRUCTURA PR-101</t>
  </si>
  <si>
    <t>ESTRUCTURA AP-103.</t>
  </si>
  <si>
    <t>CONDUCTOR ELECTRICO AAAC 2/0</t>
  </si>
  <si>
    <t>P</t>
  </si>
  <si>
    <t>MEDICION ELECTRICA EN BAJA</t>
  </si>
  <si>
    <t xml:space="preserve">HOYOS PARA POSTES </t>
  </si>
  <si>
    <t xml:space="preserve">HOYOS PARA VIENTOS </t>
  </si>
  <si>
    <t xml:space="preserve">INSTALACION DE POSTES </t>
  </si>
  <si>
    <t>ALIMENTADORES</t>
  </si>
  <si>
    <t xml:space="preserve">ALIMENTADOR ELECTRICO DESDE BANCO DE TRANSFORMADOR HASTA MEDICION ELECTRICA, COMPUESTO POR: 3 CONDUCTOR ELECTRICO THW NO.2 (FASE), 1 CONDUCTOR ELECTRICO THW NO.4 (NEUTRO), 1 CONDUCTOR ELECTRICO NO.2 DE 7 HILOS TRENSADO (TIERRA), TUBERIA IMC DE 2'', CONJUNTO DE CONECTORES Y SOPORTES DE TUBERIA. </t>
  </si>
  <si>
    <t xml:space="preserve">ALIMENTADOR ELECTRICO DESDE MEDICION ELECTRICA HASTA PIE DE POSTE, COMPUESTO POR:  3 CONDUCTOR ELECTRICO THW NO.2 (FASE), 1 CONDUCTOR ELECTRICO THW NO.4 (NEUTRO), 1 CONDUCTOR ELECTRICO NO.2 DE 7 HILOS TRENSADO (TIERRA), TUBERIA IMC DE 2'', CONJUNTO DE CONECTORES Y SOPORTES DE TUBERIA. </t>
  </si>
  <si>
    <t>ALIMENTADOR ELECTRICO DESDE PIE DE POSTE HASTA REGISTRO ELECTRICO EN CASETA DE GENERADOR, COMPUESTO POR:3 CONDUCTOR ELECTRICO THW NO.2 (FASE), 1 CONDUCTOR ELECTRICO THW NO.4 (NEUTRO), 1 CONDUCTOR ELECTRICO NO.2 DE 7 HILOS TRENSADO (TIERRA), TUBERIA PVC DE 2'', CONECTOR PVC MACHO HEMBRA, MOVIMIENTO DE TIERRA.</t>
  </si>
  <si>
    <t xml:space="preserve">ALIMENTADOR ELECTRICO DESDE REGISTRO ELECTRICO HASTA TRANFER SWITCH EN CASETA DE GENERADOR, COMPUESTO POR:3 CONDUCTOR ELECTRICO THW NO.2 (FASE), 1 CONDUCTOR ELECTRICO THW NO.4 (NEUTRO), 1 CONDUCTOR ELECTRICO NO.2 DE 7 HILOS TRENSADO (TIERRA), TUBERIA EMT DE 2'', CONJUNTO DE CONECTORES Y SOPORTES DE TUBERIA. </t>
  </si>
  <si>
    <t xml:space="preserve">ALIMENTADOR ELECTRICO DESDE TRANFER SWITCH HASTA MAIN BREAKER DE GENERADOR ELECTRICO, COMPUESTO POR: 3 CONDUCTOR ELECTRICO THW NO.4 (FASE), 1 CONDUCTORES ELECTRICO THW NO.6 (NEUTRO), 1 CONDUCTOR ELECTRICO NO.2 DE 7 HILOS TRENSADO (TIERRA), TUBERIA EMT DE 2'', CONJUNTO DE CONECTORES Y SOPORTES DE TUBERIA.      </t>
  </si>
  <si>
    <t>ALIMENTADOR ELECTRICO DESDE MAIN BREAKER DE GENERADOR HASTA GENERADOR ELECTRICO, COMPUESTO POR: 3 CONDUCTOR ELECTRICO THW NO.4 (FASE), 1 CONDUCTORES ELECTRICO THW NO.6 (NEUTRO), 1 CONDUCTOR ELECTRICO NO.2 DE 7 HILOS TRENSADO (TIERRA), TUBERIA L.T DE 2'', CONJUNTO DE CONECTORES Y SOPORTES DE TUBERIA.</t>
  </si>
  <si>
    <t>ALIMENTADOR ELECTRICO DESDE TRANSFER SWITCH HASTA MAIN BREAKER PANEL BOARD EN CASETA DE GENERADOR, COMPUESTO POR: 3 CONDUCTOR ELECTRICO THW NO.4 (FASE), 2 CONDUCTORES ELECTRICO THW NO.6 (NEUTRO), 1 CONDUCTOR ELECTRICO NO.2 DE 7 HILOS TRENSADO (TIERRA), TUBERIA EMT DE 2'', CONJUNTO DE CONECTORES Y SOPORTES DE TUBERIA.</t>
  </si>
  <si>
    <t xml:space="preserve">ALIMENTADOR ELECTRICO DESDE PANEL BOARD HASTA CENTRO DE CONTROL DE MOTORES EN CASA DE MAQUINAS, COMPUESTO POR:  3 CONDUTORES ELECTRICOS THW NO.4, 2 CONDUTOR ELECTRICO THW NO.6, TUBERIA PVC 2''. </t>
  </si>
  <si>
    <t xml:space="preserve">ALIMENTADOR ELECTRICO DESDE PANEL BOARD HASTA  PANEL ELECTRICO 4/8 EN CASETA DE OPERADOR, COMPUESTO POR: 2 CONDUCTORES ELECTRICOS THW NO.10, CONDUCTORES ELECTRICO THW NO.12, TUBERIA PVC 1''. </t>
  </si>
  <si>
    <t xml:space="preserve">ALIMENTADOR ELECTRICO DESDE PANEL BOARD HASTA PANEL ELECTRICO 4/8, EN CASETA DE CLORO, COMPUESTO POR: 2 CONDUCTORES ELECTRICOS THW NO.10, CONDUCTORES ELECTRICO THW NO.12, TUBERIA PVC 1''. </t>
  </si>
  <si>
    <t xml:space="preserve">ALIMENTADOR ELECTRICO DESDE REGISTRO ELECTRICO HASTA  PANEL ELECTRICO 4/8 EN CASETA DE OPERADOR, COMPUESTO POR: 2 CONDUCTORES ELECTRICOS THW NO.10, CONDUCTORES ELECTRICO THW NO.12, TUBERIA EMT 1''. </t>
  </si>
  <si>
    <t xml:space="preserve">ALIMENTADOR ELECTRICO DESDE REGISTRO HASTA PANEL ELECTRICO 4/8, EN CASETA DE CLORO, COMPUESTO POR: 2 CONDUCTORES ELECTRICOS THW NO.10, CONDUCTORES ELECTRICO THW NO.12, TUBERIA EMT 1''. </t>
  </si>
  <si>
    <t>ALIMENTADOR ELECTRICO DESDE PANEL BOARD HASTA CENTRO DE CARGA 12 CIRCUITOS EN CASETA DE CLORO, COMPUESTO POR: 2 CONDUCTORES ELECTRICOS THW NO.8, 2 CONDUCTORES ELECTRICOS THW NO.10, TUBERIA PVC 1'', CONJUNTO DE CONECTORES Y SOPORTES DE TUBERIA.</t>
  </si>
  <si>
    <t>ALIMENTADOR ELECTRICO DESDE PANEL ARRANCADOR HASTA ELECTROBOMBA DE LAVADO SUPERFICIAL Y SERVICIO, COMPUESTO POR: 2 CONDUCTORES ELECTRICOS THW NO.10, 1 CONDUCTORES ELECTRICOS THW NO.12, TUBERIA L.T 3/4'', CONJUNTO DE CONECTORES Y SOPORTES DE TUBERIA.</t>
  </si>
  <si>
    <t>ALIMENTADOR ELECTRICO DESDE PANEL ARRANCADOR HASTA ELECTROBOMBA DE LAVADO SUPERFICIAL Y SERVICIO, COMPUESTO POR: 2 CONDUCTORES ELECTRICOS THW NO.10, 1 CONDUCTORES ELECTRICOS THW NO.12, TUBERIA EMT 3/4'', CONJUNTO DE CONECTORES Y SOPORTES DE TUBERIA.</t>
  </si>
  <si>
    <t>ALIMENTADOR ELECTRICO DESDE PANEL ARRANCADOR HASTA ELECTROBOMBAS DE EJE HORIZONTAL, PARA BOMBEO AL DEPOSITO REGULADOR, COMPUESTO POR: 2 CONDUCTORES ELECTRICOS THW NO.6, 1 CONDUCTOR ELECTRICO THW NO.8, TUBERIA L.T 1, CONJUNTO DE CONECTORES Y SOPORTES DE TUBERIA.</t>
  </si>
  <si>
    <t>ALIMENTADOR ELECTRICO DESDE PANEL ARRANCADOR HASTA ELECTROBOMBAS DE EJE HORIZONTAL, PARA BOMBEO AL DEPOSITO REGULADOR, COMPUESTO POR: 2 CONDUCTORES ELECTRICOS THW NO.6, 1 CONDUCTOR ELECTRICO THW NO.8, TUBERIA EMT 1, CONJUNTO DE CONECTORES Y SOPORTES DE TUBERIA.</t>
  </si>
  <si>
    <t>ALIMENTADOR ELECTRICO DESDE PANEL ARRANCADOR HASTA ELECTROBOMBA PARA RETROLAVADO, COMPUESTO POR: 3 CONDUCTORES ELECTRICOS THW NO.8, 1 CONDUCTOR ELECTRICO THW NO.10, TUBERIA EMT 1, CONJUNTO DE CONECTORES Y SOPORTES DE TUBERIA.</t>
  </si>
  <si>
    <t>ALIMENTADOR ELECTRICO DESDE PANEL ARRANCADOR HASTA ELECTROBOMBA PARA RETROLAVADO, COMPUESTO POR: 3 CONDUCTORES ELECTRICOS THW NO.8, 1 CONDUCTOR ELECTRICO THW NO.10, TUBERIA L.T 1, CONJUNTO DE CONECTORES Y SOPORTES DE TUBERIA.</t>
  </si>
  <si>
    <t>ALIMENTADOR ELECTRICO DESDE PANEL ARRANCADOR  HASTA SOPLADORES, COMPUESTO POR: 3 CONDUCTOR ELECTRICO THW NO. 8, 1 CONDUCTOR ELECTRICO THW NO. 10, TUBERIA L.T 1", CONJUNTO DE CONECTORES Y SOPORTES DE TUBERIA.</t>
  </si>
  <si>
    <t>ALIMENTADOR ELECTRICO DESDE PANEL BOARD HASTA ILUMINACION EXTERIOR, COMPUESTO POR: 1 CONDUCTOR ELECTRICO DE VINIL 10/2</t>
  </si>
  <si>
    <t>ALIMENTADOR ELECTRICO DESDE PANEL BOARD HASTA CENTRO DE CONTROL DE MOTORES EN CASETA DE QUIMICOS, COMPUESTO POR: 2 CONDUCTOR ELECTRICO THW NO. 6, 1 CONDUCTOR ELECTRICO THW NO. 8, TUBERIA PVC 1 1/2".</t>
  </si>
  <si>
    <t>ALIMENTADOR ELECTRICO DESDE PANEL BOARD HASTA PANEL DE BREAKER 8/4 EN CASETA DE QUIMICOS, COMPUESTO POR: 2 CONDUCTOR ELECTRICO THW NO. 8, 1 CONDUCTOR ELECTRICO THW NO. 10, TUBERIA PVC 1".</t>
  </si>
  <si>
    <t>ALIMENTADOR ELECTRICO DESDE REGISTRO ELECTRICO HASTA PANEL DE BREAKER 8/4 EN CASETA DE QUIMICOS, COMPUESTO POR: 2 CONDUCTOR ELECTRICO THW NO. 8, 1 CONDUCTOR ELECTRICO THW NO. 10, TUBERIA EMT 1".</t>
  </si>
  <si>
    <t>ALIMENTADOR ELECTRICO DESDE PANEL EN CASA DE QUIMICOS HASTA CENTRO DE ASCENSOR DE DIFERENCIAL ELECTRICO, COMPUESTO POR: 2 CONDUCTOR ELECTRICO THW NO. 8, 1 CONDUCTOR ELECTRICO THW NO. 10, TUBERIA EMT 1".</t>
  </si>
  <si>
    <t>TRANSFER SWICTH MANUAL DE 200 AMPS</t>
  </si>
  <si>
    <t>MAIN BREAKER 70/3</t>
  </si>
  <si>
    <t>GENERADOR ELECTRICO 45KW,  120/240V</t>
  </si>
  <si>
    <t>PANEL BOARD CON BARRA DE 125 AMPS, COMPUESTO POR, MAIM BREAKER 125/3 AMP, 1 BREAKER DE 20/2 AMP, 1 BREAKER DE 30/2 AMP, 1 BREAKER DE 40/2 AMP, 1 BREAKER DE 50/3 AMP, 1 BREAKER DE 100/3 AMP</t>
  </si>
  <si>
    <t>PANEL DE BREAKER DE 4/8 CIRCUITOS INCL. BREAKER, CASA DE MAQUINA Y CASA DE CLORO</t>
  </si>
  <si>
    <t>BREAKER G.E DE 15/2</t>
  </si>
  <si>
    <t>TRANSFORMADOR DE 25KVA, 7200/240/220V, 1Ø, TIPO POSTE, SUMERGIDO EN ACEITE.</t>
  </si>
  <si>
    <t>J</t>
  </si>
  <si>
    <t>EQUIPOS ELECTROMECANICOS</t>
  </si>
  <si>
    <t xml:space="preserve">INTALACIONES ELECTRICAS </t>
  </si>
  <si>
    <t>PINTURA</t>
  </si>
  <si>
    <t>PINTURA EN MUROS EXTERIOR ACRILICA (INCLUYE BASE, DOS MANOS)</t>
  </si>
  <si>
    <t>SUMINISTRO Y COLOCACION DE MALLA CICLONICA DE 6" (VERIFICADA POR LA SUPERVISION)</t>
  </si>
  <si>
    <t>SUMINISTRO Y COLOCACION DE PUERTA MALLA CICLONICA DE 3 M (VERIFICADA POR LA SUPERVISION)</t>
  </si>
  <si>
    <t>VALVULA DE DESAGUE DE Ø12" H.F. (V.D.) DE 150 PSI PLATILLADA COMPLETA EN TUBERIA DE ACERO (INCLUYE: TEE Ø X Ø, JUNTA MECANICA TIPO DRESSER DE Ø, DOS TUBOS DE ACERO DE Ø", ANCLAJES DE H.S. F'C=180 KG/CM2, MOVIMIENTO DE TIERRA Y MANO DE OBRA)</t>
  </si>
  <si>
    <t xml:space="preserve">VALVULA DE DESAGUE Ø4" HF, 125 PSI. PLATILLADA COMPLETA EN TUBERIA DE PVC  (INCLUYE: TEE Ø X Ø , JUNTA MECANICA TIPO DRESSER DE Ø, DOS TUBOS DE ACERO DE Ø, ANCLAJES DE H.S. FC'= 180 KG/CM2, MOVIMIENTO DE TIERRA Y MANO DE OBRA) </t>
  </si>
  <si>
    <t xml:space="preserve">VALVULA DE DESAGUE Ø4" HF, 150 PSI. PLATILLADA COMPLETA EN TUBERIA DE PVC   (INCLUYE: TEE Ø X Ø , JUNTA MECANICA TIPO DRESSER DE Ø, DOS TUBOS DE ACERO DE Ø, ANCLAJES DE H.S. FC'= 180 KG/CM2, MOVIMIENTO DE TIERRA Y MANO DE OBRA) </t>
  </si>
  <si>
    <t xml:space="preserve">VALVULA DE COMPUERTA DE  Ø6" HF, 150 PSI. PLATILLADA COMPLETA (INCLUYE: CUERPO DE LA VALVULA, TORNILLOS DE 5/8¨x3¨, JUNTA DE GOMA, NIPLE PLATILLADO DE Ø X 12¨, JUNTA MECANICA TIPO DRESSER DE Ø, MOVIMIENTO DE TIERRA Y MANO DE OBRA) </t>
  </si>
  <si>
    <t xml:space="preserve">SUMINISTR Y COLOCACION VALVULA DE COMPUERTA Ø8¨ H. F. 150 PSI. PLATILLADA COMPLETA (INCLUYE: CUERPO DE LA VALVULA, TORNILLOS DE 5/8¨x3¨, JUNTA DE GOMA, NIPLE PLATILLADO DE Ø X 12¨, JUNTA MECANICA TIPO DRESSER DE Ø, MOVIMIENTO DE TIERRA Y MANO DE OBRA) </t>
  </si>
  <si>
    <t>TRABAJOS DE PERFORACION Y SELLADO CON CONCRETO EN CANAL (SEGÚN ESCIFICACIONES)</t>
  </si>
  <si>
    <t xml:space="preserve">SUMINISTRO TUBERIA DE Ø8" ACERO SCH-40 SIN COSTURA C/PROTECCION ANTICORROSIVA </t>
  </si>
  <si>
    <t xml:space="preserve">SUMINISTRO TUBERIA DE Ø3" ACERO SCH-80 SIN COSTURA C/PROTECCION ANTICORROSIVA </t>
  </si>
  <si>
    <t xml:space="preserve">SUMINISTRO DE MATERIAL DE MINA PARA CONFORMACION DE RAMPA DE ACCESO EQUIPOS </t>
  </si>
  <si>
    <r>
      <t xml:space="preserve">EXCAVACION A MANO PARA RETIRAR MATERIAL COMPACTADO EN CONFORMACION DE RAMPA. (INCLUYE </t>
    </r>
    <r>
      <rPr>
        <sz val="11"/>
        <color rgb="FFFF0000"/>
        <rFont val="Arial"/>
        <family val="2"/>
      </rPr>
      <t>CARGUIO</t>
    </r>
    <r>
      <rPr>
        <sz val="11"/>
        <rFont val="Arial"/>
        <family val="2"/>
      </rPr>
      <t>)</t>
    </r>
  </si>
  <si>
    <t xml:space="preserve">SUMINISTRO E INSTALACION PLACAS MATERIAL POLIPROPILENO REFORZADO, ESPESOR 0,0127 M (½") COLOCACIÓN CON PERFILES DE POLIPROPILENO DE 3"X 3"CON TORNILLOS HILTII INOXIDABLES SEPARADOS A 0,50 M CENTRO A CENTRO </t>
  </si>
  <si>
    <t>HORMIGON ARMADO EN: FC'=210 KG/CM2</t>
  </si>
  <si>
    <t xml:space="preserve">ZAPATA MUROS DE BLOQUES 0.25 x 0.60 M (0.57 QQ/M3) </t>
  </si>
  <si>
    <t>13.1.2</t>
  </si>
  <si>
    <t>13.1.3</t>
  </si>
  <si>
    <t>13.1.4</t>
  </si>
  <si>
    <r>
      <t>ZAPATA MUROS ZM-1.00X0.40 (1.42 QQ/M3)</t>
    </r>
    <r>
      <rPr>
        <sz val="11"/>
        <color rgb="FFFF0000"/>
        <rFont val="Arial"/>
        <family val="2"/>
      </rPr>
      <t xml:space="preserve"> </t>
    </r>
  </si>
  <si>
    <t xml:space="preserve">LOSA FONDO L30 (1.98 QQ/M3) </t>
  </si>
  <si>
    <r>
      <t>LOSA FONDO LF15 cm (1.42 QQ/M3)</t>
    </r>
    <r>
      <rPr>
        <sz val="11"/>
        <color rgb="FFFF0000"/>
        <rFont val="Arial"/>
        <family val="2"/>
      </rPr>
      <t xml:space="preserve"> </t>
    </r>
  </si>
  <si>
    <t xml:space="preserve">TUBERIA 12" ACERO SCH-40 S/COSTURA CON RECUBRIMIENTO ANTICORROSIVO. EN FONDO TOLVAS </t>
  </si>
  <si>
    <t>BOTE  DE MATERIAL EXCAVADO</t>
  </si>
  <si>
    <t>SUMINISTRO E INSTALACION DIFERENCIAL ELECTRICO PARA SULFATO DE ALUMINIO ,CAPACIDAD DE CARGA 1 TON. , CADENA DE DESPLAZAMIENTO A 10.00M. CONTROLES CON INTERRUPTORES AUTOMATICOS</t>
  </si>
  <si>
    <t>SUM. E INSTALACION ELEVADOR DE SULFATO SEGÚN DETALLES</t>
  </si>
  <si>
    <t xml:space="preserve">SUMINISTRO Y COLOCACION DE VÁLVULAS Ø 8" DE ENGRANAJE TIPO MARIPOSA ESPECIFICACIONES AWWA E504 CUERPO EN HIERRO FUNDIDO (ASTM A126) DISCO DE HIERRO FUNDIDO CON BORDE EN ACERO  INOXIDABLE REFUERZO POLIÉSTER RELLENO CON FIBRA DE VIDRIO VÁSTAGO EN ACERO INOXIDABLE CASQUILLO SUPERIOR VÁSTAGO EN POLIÉSTER COJINETES INTERNOS EN ACERO INOXIDABLE CAPACIDAD DE TRABAJAR SUMERGIDAS ESTRUCTURAS DE ARRIOSTRE Y ARTICULACION CADA 10'  RTICULACIONES EN ENGRANAJE PARA EVITAR AÑOS POR EXCENTRICIDAD. PRESIÓN MÁXIMA 150 PSI
</t>
  </si>
  <si>
    <t>TOBERAS  EN POLIPROPILENO INYECTADO P/LAVADO, CON RANURAS 0.30MM EN CABEZAL (MODELO ORTHOS TIPO D) PARA AGUA Y AIRE</t>
  </si>
  <si>
    <t>COLUMNAS 0.40 x 0.40 M (3.90 QQ/M3)</t>
  </si>
  <si>
    <t>COLUMNAS 0.30 x 0.30 M (3.22 QQ/M3)</t>
  </si>
  <si>
    <t>SUMINISTRO E INSTALACION DE PANELES LAMELARES, ESPESOR LÁMINA 1 MM Y TUBO HEXAGONAL 5-10 MMCOLOCACIÓN CON ANGULARES DE TOLA ACEROINOXIDABLE DE 2"X6"X⅜" PARA SOPORTE MÓDULOS CON TORNILLOS HILTER SEPARADOS A 0,50 M DE CENTRO A CENTROCUMPLIMIENTO NORMAS NSF-361</t>
  </si>
  <si>
    <t>HORMIGON ARMADO EN: FC'=280 KG/CM2 INDUSTRIAL</t>
  </si>
  <si>
    <t>ANCLAJES DE H.A. P/PIEZAS Ø 3"   - 0.89 QQ/M3 FC'= 210 KG/CM2 (VER PLANOS DE DETALLE) (INCLUYE TRANSPORTE INTERNO DE LOS MATERIALES)</t>
  </si>
  <si>
    <t>LAVAMANO 19"X17", BCO. COM MEZCLADORA SAYCO COMPLETO</t>
  </si>
  <si>
    <t>FREG. A. INOX. DOBLE, H.G., MANGUERA Y MEZCLADORA SAYCO</t>
  </si>
  <si>
    <t>PUERTA ENROLLABLE (2.3 X 2.65) MT.</t>
  </si>
  <si>
    <t>CODO DE ACERO DE Ø8" X 90 SCH 40</t>
  </si>
  <si>
    <t>CODO DE ACERO DE Ø8" X 45 SCH 40</t>
  </si>
  <si>
    <t>CODO DE ACERO DE Ø10"X90 SCH 40</t>
  </si>
  <si>
    <t>TEE DE ACERO DE 8"X8" SCH 40</t>
  </si>
  <si>
    <t>TEE DE ACERO DE 10"X10" SCH 40</t>
  </si>
  <si>
    <t>CODO 8'' X 90 ACERO SCH 40 S/COSTURA CON RECUBRIMIENTO ANTICORROSIVO</t>
  </si>
  <si>
    <t>PLANTA DE POTABILIZADORA DE FILTRACION RAPIDA CAP 25 LPS</t>
  </si>
  <si>
    <t>PUERTA POLIMETAL COMPLETA</t>
  </si>
  <si>
    <t>PUERTA POLIMETAL COMPLETA EN BAÑO</t>
  </si>
  <si>
    <t xml:space="preserve">RELLENO COMPACTADO PARA CONFORMACION DE RAMPA ACCESO DE EQUIPOS EN CAPAS </t>
  </si>
  <si>
    <t>H.A. EN ZAPATA - 0.79 QQ/M3 FC'= 210 KG/CM2</t>
  </si>
  <si>
    <t>H.A. EN RAMPA 0.15 - 2.96 QQ/M3 FC'= 210 KG/CM2</t>
  </si>
  <si>
    <r>
      <t xml:space="preserve">ZAPATA DE MUROS  </t>
    </r>
    <r>
      <rPr>
        <sz val="11"/>
        <color rgb="FFFF0000"/>
        <rFont val="Arial"/>
        <family val="2"/>
      </rPr>
      <t>0.95 QQ/M3</t>
    </r>
  </si>
  <si>
    <r>
      <t xml:space="preserve">ZAPATA DE COLUMNA Z1- ,1.70 X 1.70 X 0.40 - </t>
    </r>
    <r>
      <rPr>
        <sz val="11"/>
        <color rgb="FFFF0000"/>
        <rFont val="Arial"/>
        <family val="2"/>
      </rPr>
      <t>0.87 QQ/M3</t>
    </r>
  </si>
  <si>
    <r>
      <t xml:space="preserve">ZAPATA DE COLUMNA Z2- ,1.50 X 1.50 X 0.40 - </t>
    </r>
    <r>
      <rPr>
        <sz val="11"/>
        <color rgb="FFFF0000"/>
        <rFont val="Arial"/>
        <family val="2"/>
      </rPr>
      <t>0.88 QQ/M3</t>
    </r>
  </si>
  <si>
    <r>
      <t>ZAPATA DE COLUMNA Z3- ,1.20 X 1.20 X 0.40 -</t>
    </r>
    <r>
      <rPr>
        <sz val="11"/>
        <color rgb="FFFF0000"/>
        <rFont val="Arial"/>
        <family val="2"/>
      </rPr>
      <t xml:space="preserve"> 0.90 QQ/M3</t>
    </r>
  </si>
  <si>
    <r>
      <t xml:space="preserve">COLUMNA C-1 (40 X 40) </t>
    </r>
    <r>
      <rPr>
        <sz val="11"/>
        <color rgb="FFFF0000"/>
        <rFont val="Arial"/>
        <family val="2"/>
      </rPr>
      <t>6.09 QQ/M3</t>
    </r>
  </si>
  <si>
    <r>
      <t xml:space="preserve">COLUMNA C-2 (35 X 35) </t>
    </r>
    <r>
      <rPr>
        <sz val="11"/>
        <color rgb="FFFF0000"/>
        <rFont val="Arial"/>
        <family val="2"/>
      </rPr>
      <t>6.11 QQ/M3</t>
    </r>
  </si>
  <si>
    <r>
      <t xml:space="preserve">COLUMNA C-3 (20 X 20)  </t>
    </r>
    <r>
      <rPr>
        <sz val="11"/>
        <color rgb="FFFF0000"/>
        <rFont val="Arial"/>
        <family val="2"/>
      </rPr>
      <t>3.34 QQ/M3</t>
    </r>
  </si>
  <si>
    <r>
      <t xml:space="preserve">VIGA V20X50  </t>
    </r>
    <r>
      <rPr>
        <sz val="11"/>
        <color rgb="FFFF0000"/>
        <rFont val="Arial"/>
        <family val="2"/>
      </rPr>
      <t>9.93 QQ/M3</t>
    </r>
  </si>
  <si>
    <r>
      <t xml:space="preserve">VIGA V25X50 </t>
    </r>
    <r>
      <rPr>
        <sz val="11"/>
        <color rgb="FFFF0000"/>
        <rFont val="Arial"/>
        <family val="2"/>
      </rPr>
      <t>6.93 QQ/M3</t>
    </r>
    <r>
      <rPr>
        <sz val="11"/>
        <rFont val="Arial"/>
        <family val="2"/>
      </rPr>
      <t xml:space="preserve">
</t>
    </r>
  </si>
  <si>
    <r>
      <t xml:space="preserve">VIGA V15X22 - </t>
    </r>
    <r>
      <rPr>
        <sz val="11"/>
        <color rgb="FFFF0000"/>
        <rFont val="Arial"/>
        <family val="2"/>
      </rPr>
      <t xml:space="preserve">5.25 QQ/M3 </t>
    </r>
    <r>
      <rPr>
        <sz val="11"/>
        <rFont val="Arial"/>
        <family val="2"/>
      </rPr>
      <t xml:space="preserve">
</t>
    </r>
  </si>
  <si>
    <r>
      <t xml:space="preserve">PASARELA TINA </t>
    </r>
    <r>
      <rPr>
        <sz val="11"/>
        <color rgb="FFFF0000"/>
        <rFont val="Arial"/>
        <family val="2"/>
      </rPr>
      <t xml:space="preserve">1.65 QQ/M3 </t>
    </r>
  </si>
  <si>
    <t>SOPLADOR DE AIRE 7.5 HP, 3Ø, 240V, 825 GPM, 20´TDH, 1,750 RPM, 60 HZ</t>
  </si>
  <si>
    <t>SUMINISTRO E INSTALACION DE ELECTROBOMBA PARA LAVADO SUPERFICIAL Y SERVICIOS, CON MOTOR DE EJE HORIZONTAL 3 HP, 1Ø, 240V, 70 GPM, 80´TDH, 1,750 RPM, 60 HZ. INCLUYE ARRANCADOR MAGNETICO DIRECTO A LINEA. SEGÚN ESPECIFICACIONES TECNICAS</t>
  </si>
  <si>
    <t>ELECTROBOMBA PARA DEPOSITO REGULADOR, CON MOTOR DE EJE HORIZONTAL 15 HP,3Ø, 240V, 230´GPM,136´TDH, 1,750 RPM, 60 HZ. INCLUYE ARRANCADOR MAGNETICO DIRECTO A LINEA. SEGÚN ESPECIFICACIONES TECNICAS</t>
  </si>
  <si>
    <t>ELECTROBOMBA PARA RETROLAVADO, CON MOTOR DE EJE HORIZONTAL 5 HP,3Ø, 240V. INCLUYE ARRANCADOR MAGNETICO DIRECTO A LINEA. SEGÚN ESPECIFICACIONES TECNICAS</t>
  </si>
  <si>
    <t>SELLADOR DE TECHO TIPO PINTURA (DOS MANOS)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</si>
</sst>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 #,##0.00_-;_-* &quot;-&quot;??_-;_-@_-"/>
    <numFmt numFmtId="165" formatCode="_(* #,##0.00_);_(* \(#,##0.00\);_(* &quot;-&quot;??_);_(@_)"/>
    <numFmt numFmtId="166" formatCode="0.00_)"/>
    <numFmt numFmtId="167" formatCode="0_)"/>
  </numFmts>
  <fonts count="11" x14ac:knownFonts="1">
    <font>
      <sz val="11"/>
      <color theme="1"/>
      <name val="Calibri"/>
      <family val="2"/>
      <scheme val="minor"/>
    </font>
    <font>
      <sz val="11"/>
      <color theme="1"/>
      <name val="Calibri"/>
      <family val="2"/>
      <scheme val="minor"/>
    </font>
    <font>
      <b/>
      <sz val="11"/>
      <name val="Arial"/>
      <family val="2"/>
    </font>
    <font>
      <sz val="10"/>
      <name val="Arial"/>
      <family val="2"/>
    </font>
    <font>
      <sz val="11"/>
      <name val="Arial"/>
      <family val="2"/>
    </font>
    <font>
      <sz val="8"/>
      <name val="Arial"/>
      <family val="2"/>
    </font>
    <font>
      <sz val="12"/>
      <name val="Arial"/>
      <family val="2"/>
    </font>
    <font>
      <sz val="12"/>
      <name val="Courier"/>
      <family val="3"/>
    </font>
    <font>
      <sz val="11"/>
      <color theme="1"/>
      <name val="Arial"/>
      <family val="2"/>
    </font>
    <font>
      <sz val="11"/>
      <color rgb="FFFF0000"/>
      <name val="Arial"/>
      <family val="2"/>
    </font>
    <font>
      <b/>
      <sz val="11"/>
      <color rgb="FFFF000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0">
    <xf numFmtId="0" fontId="0" fillId="0" borderId="0"/>
    <xf numFmtId="43" fontId="1" fillId="0" borderId="0" applyFont="0" applyFill="0" applyBorder="0" applyAlignment="0" applyProtection="0"/>
    <xf numFmtId="0" fontId="1" fillId="0" borderId="0"/>
    <xf numFmtId="0" fontId="3" fillId="0" borderId="0"/>
    <xf numFmtId="0" fontId="5" fillId="0" borderId="0"/>
    <xf numFmtId="165" fontId="1" fillId="0" borderId="0" applyFont="0" applyFill="0" applyBorder="0" applyAlignment="0" applyProtection="0"/>
    <xf numFmtId="166" fontId="6" fillId="0" borderId="0"/>
    <xf numFmtId="0" fontId="5" fillId="0" borderId="0"/>
    <xf numFmtId="0" fontId="3" fillId="0" borderId="0"/>
    <xf numFmtId="167" fontId="3" fillId="0" borderId="0" applyFont="0" applyFill="0" applyBorder="0" applyAlignment="0" applyProtection="0"/>
    <xf numFmtId="39" fontId="7" fillId="0" borderId="0"/>
    <xf numFmtId="164" fontId="3" fillId="0" borderId="0" applyFont="0" applyFill="0" applyBorder="0" applyAlignment="0" applyProtection="0"/>
    <xf numFmtId="165" fontId="3" fillId="0" borderId="0" applyFont="0" applyFill="0" applyBorder="0" applyAlignment="0" applyProtection="0"/>
    <xf numFmtId="39" fontId="7" fillId="0" borderId="0"/>
    <xf numFmtId="0" fontId="3" fillId="0" borderId="0"/>
    <xf numFmtId="167" fontId="3" fillId="0" borderId="0" applyFont="0" applyFill="0" applyBorder="0" applyAlignment="0" applyProtection="0"/>
    <xf numFmtId="9" fontId="1" fillId="0" borderId="0" applyFont="0" applyFill="0" applyBorder="0" applyAlignment="0" applyProtection="0"/>
    <xf numFmtId="39" fontId="7" fillId="0" borderId="0"/>
    <xf numFmtId="0" fontId="3" fillId="0" borderId="0"/>
    <xf numFmtId="0" fontId="3" fillId="0" borderId="0"/>
  </cellStyleXfs>
  <cellXfs count="149">
    <xf numFmtId="0" fontId="0" fillId="0" borderId="0" xfId="0"/>
    <xf numFmtId="43" fontId="2" fillId="2" borderId="3" xfId="1" applyFont="1" applyFill="1" applyBorder="1" applyAlignment="1" applyProtection="1">
      <alignment horizontal="center" vertical="top" wrapText="1"/>
    </xf>
    <xf numFmtId="43" fontId="4" fillId="2" borderId="3" xfId="1" applyFont="1" applyFill="1" applyBorder="1" applyAlignment="1" applyProtection="1">
      <alignment horizontal="center" vertical="top" wrapText="1"/>
    </xf>
    <xf numFmtId="43" fontId="4" fillId="2" borderId="3" xfId="1" applyFont="1" applyFill="1" applyBorder="1" applyAlignment="1" applyProtection="1">
      <alignment horizontal="center" vertical="top" wrapText="1"/>
      <protection locked="0"/>
    </xf>
    <xf numFmtId="43" fontId="2" fillId="2" borderId="3" xfId="1" applyFont="1" applyFill="1" applyBorder="1" applyAlignment="1" applyProtection="1">
      <alignment horizontal="center" vertical="top" wrapText="1"/>
      <protection locked="0"/>
    </xf>
    <xf numFmtId="43" fontId="4" fillId="2" borderId="4" xfId="1" applyFont="1" applyFill="1" applyBorder="1" applyAlignment="1" applyProtection="1">
      <alignment horizontal="center" vertical="top" wrapText="1"/>
      <protection locked="0"/>
    </xf>
    <xf numFmtId="43" fontId="2" fillId="2" borderId="4" xfId="1" applyFont="1" applyFill="1" applyBorder="1" applyAlignment="1" applyProtection="1">
      <alignment horizontal="center" vertical="top" wrapText="1"/>
      <protection locked="0"/>
    </xf>
    <xf numFmtId="43" fontId="9" fillId="2" borderId="3" xfId="1" applyFont="1" applyFill="1" applyBorder="1" applyAlignment="1" applyProtection="1">
      <alignment horizontal="center" vertical="top" wrapText="1"/>
    </xf>
    <xf numFmtId="0" fontId="2" fillId="2" borderId="3" xfId="3" applyFont="1" applyFill="1" applyBorder="1" applyAlignment="1" applyProtection="1">
      <alignment vertical="top" wrapText="1"/>
    </xf>
    <xf numFmtId="43" fontId="4" fillId="2" borderId="3" xfId="1" applyFont="1" applyFill="1" applyBorder="1" applyAlignment="1" applyProtection="1">
      <alignment vertical="top"/>
    </xf>
    <xf numFmtId="43" fontId="4" fillId="2" borderId="3" xfId="1" applyFont="1" applyFill="1" applyBorder="1" applyAlignment="1" applyProtection="1">
      <alignment horizontal="center" vertical="top"/>
    </xf>
    <xf numFmtId="166" fontId="2" fillId="2" borderId="3" xfId="6" applyFont="1" applyFill="1" applyBorder="1" applyAlignment="1" applyProtection="1">
      <alignment vertical="top" wrapText="1"/>
    </xf>
    <xf numFmtId="43" fontId="4" fillId="2" borderId="3" xfId="1" applyFont="1" applyFill="1" applyBorder="1" applyAlignment="1" applyProtection="1">
      <alignment horizontal="right" vertical="top"/>
    </xf>
    <xf numFmtId="43" fontId="4" fillId="2" borderId="3" xfId="1" applyFont="1" applyFill="1" applyBorder="1" applyAlignment="1" applyProtection="1">
      <alignment vertical="top"/>
      <protection locked="0"/>
    </xf>
    <xf numFmtId="43" fontId="2" fillId="2" borderId="3" xfId="1" applyFont="1" applyFill="1" applyBorder="1" applyAlignment="1" applyProtection="1">
      <alignment vertical="top"/>
      <protection locked="0"/>
    </xf>
    <xf numFmtId="166" fontId="4" fillId="2" borderId="3" xfId="6" applyFont="1" applyFill="1" applyBorder="1" applyAlignment="1" applyProtection="1">
      <alignment vertical="top" wrapText="1"/>
    </xf>
    <xf numFmtId="43" fontId="2" fillId="2" borderId="3" xfId="1" applyFont="1" applyFill="1" applyBorder="1" applyAlignment="1" applyProtection="1">
      <alignment horizontal="right" vertical="top"/>
    </xf>
    <xf numFmtId="43" fontId="4" fillId="2" borderId="3" xfId="1" applyFont="1" applyFill="1" applyBorder="1" applyAlignment="1" applyProtection="1">
      <alignment horizontal="center" vertical="top"/>
      <protection locked="0"/>
    </xf>
    <xf numFmtId="43" fontId="4" fillId="2" borderId="3" xfId="1" applyFont="1" applyFill="1" applyBorder="1" applyAlignment="1" applyProtection="1">
      <alignment vertical="top" wrapText="1"/>
      <protection locked="0"/>
    </xf>
    <xf numFmtId="43" fontId="4" fillId="2" borderId="3" xfId="1" applyFont="1" applyFill="1" applyBorder="1" applyAlignment="1" applyProtection="1">
      <alignment horizontal="right" vertical="top" wrapText="1"/>
      <protection locked="0"/>
    </xf>
    <xf numFmtId="0" fontId="2" fillId="2" borderId="0" xfId="0" applyFont="1" applyFill="1" applyBorder="1" applyAlignment="1" applyProtection="1">
      <alignment horizontal="center" vertical="top" wrapText="1"/>
      <protection locked="0"/>
    </xf>
    <xf numFmtId="0" fontId="4" fillId="0" borderId="0" xfId="0" applyFont="1" applyAlignment="1" applyProtection="1">
      <alignment vertical="top"/>
      <protection locked="0"/>
    </xf>
    <xf numFmtId="0" fontId="3" fillId="2" borderId="3" xfId="19" applyFont="1" applyFill="1" applyBorder="1" applyAlignment="1" applyProtection="1">
      <alignment vertical="top" wrapText="1"/>
      <protection locked="0"/>
    </xf>
    <xf numFmtId="43" fontId="2" fillId="2" borderId="3" xfId="1" applyFont="1" applyFill="1" applyBorder="1" applyAlignment="1" applyProtection="1">
      <alignment horizontal="center" vertical="top"/>
      <protection locked="0"/>
    </xf>
    <xf numFmtId="43" fontId="2" fillId="2" borderId="4" xfId="1" applyFont="1" applyFill="1" applyBorder="1" applyAlignment="1" applyProtection="1">
      <alignment horizontal="center" vertical="top"/>
      <protection locked="0"/>
    </xf>
    <xf numFmtId="43" fontId="4" fillId="0" borderId="0" xfId="0" applyNumberFormat="1" applyFont="1" applyAlignment="1" applyProtection="1">
      <alignment vertical="top"/>
      <protection locked="0"/>
    </xf>
    <xf numFmtId="0" fontId="9" fillId="2" borderId="3" xfId="2" applyFont="1" applyFill="1" applyBorder="1" applyAlignment="1" applyProtection="1">
      <alignment vertical="top" wrapText="1"/>
      <protection locked="0"/>
    </xf>
    <xf numFmtId="43" fontId="9" fillId="2" borderId="3" xfId="1" applyFont="1" applyFill="1" applyBorder="1" applyAlignment="1" applyProtection="1">
      <alignment horizontal="center" vertical="top" wrapText="1"/>
      <protection locked="0"/>
    </xf>
    <xf numFmtId="0" fontId="10" fillId="2" borderId="3" xfId="8" applyFont="1" applyFill="1" applyBorder="1" applyAlignment="1" applyProtection="1">
      <alignment vertical="top"/>
      <protection locked="0"/>
    </xf>
    <xf numFmtId="0" fontId="6" fillId="2" borderId="3" xfId="19" applyNumberFormat="1" applyFont="1" applyFill="1" applyBorder="1" applyAlignment="1" applyProtection="1">
      <alignment vertical="top" wrapText="1"/>
      <protection locked="0"/>
    </xf>
    <xf numFmtId="0" fontId="4" fillId="2" borderId="0" xfId="0" applyFont="1" applyFill="1" applyAlignment="1" applyProtection="1">
      <alignment vertical="top"/>
      <protection locked="0"/>
    </xf>
    <xf numFmtId="43" fontId="4" fillId="2" borderId="4" xfId="1" applyFont="1" applyFill="1" applyBorder="1" applyAlignment="1" applyProtection="1">
      <alignment vertical="top"/>
      <protection locked="0"/>
    </xf>
    <xf numFmtId="43" fontId="9" fillId="2" borderId="3" xfId="1" applyFont="1" applyFill="1" applyBorder="1" applyAlignment="1" applyProtection="1">
      <alignment vertical="top"/>
      <protection locked="0"/>
    </xf>
    <xf numFmtId="0" fontId="9" fillId="0" borderId="0" xfId="0" applyFont="1" applyAlignment="1" applyProtection="1">
      <alignment vertical="top"/>
      <protection locked="0"/>
    </xf>
    <xf numFmtId="43" fontId="4" fillId="2" borderId="3" xfId="1" applyFont="1" applyFill="1" applyBorder="1" applyAlignment="1" applyProtection="1">
      <alignment horizontal="right" vertical="top"/>
      <protection locked="0"/>
    </xf>
    <xf numFmtId="43" fontId="2" fillId="2" borderId="4" xfId="1" applyFont="1" applyFill="1" applyBorder="1" applyAlignment="1" applyProtection="1">
      <alignment vertical="top"/>
      <protection locked="0"/>
    </xf>
    <xf numFmtId="43" fontId="2" fillId="2" borderId="3" xfId="1" applyFont="1" applyFill="1" applyBorder="1" applyAlignment="1" applyProtection="1">
      <alignment vertical="top" wrapText="1"/>
      <protection locked="0"/>
    </xf>
    <xf numFmtId="43" fontId="4" fillId="2" borderId="0" xfId="1" applyFont="1" applyFill="1" applyAlignment="1" applyProtection="1">
      <alignment vertical="top"/>
      <protection locked="0"/>
    </xf>
    <xf numFmtId="0" fontId="4" fillId="2" borderId="0" xfId="0" applyFont="1" applyFill="1" applyAlignment="1" applyProtection="1">
      <alignment vertical="top" wrapText="1"/>
      <protection locked="0"/>
    </xf>
    <xf numFmtId="43" fontId="2" fillId="2" borderId="0" xfId="1" applyFont="1" applyFill="1" applyAlignment="1" applyProtection="1">
      <alignment vertical="top"/>
      <protection locked="0"/>
    </xf>
    <xf numFmtId="43" fontId="8" fillId="2" borderId="3" xfId="1" applyFont="1" applyFill="1" applyBorder="1" applyAlignment="1" applyProtection="1">
      <alignment vertical="top"/>
      <protection locked="0"/>
    </xf>
    <xf numFmtId="43" fontId="4" fillId="2" borderId="7" xfId="1" applyFont="1" applyFill="1" applyBorder="1" applyAlignment="1" applyProtection="1">
      <alignment vertical="top"/>
      <protection locked="0"/>
    </xf>
    <xf numFmtId="43" fontId="2" fillId="2" borderId="7" xfId="1" applyFont="1" applyFill="1" applyBorder="1" applyAlignment="1" applyProtection="1">
      <alignment vertical="top"/>
      <protection locked="0"/>
    </xf>
    <xf numFmtId="43" fontId="4" fillId="2" borderId="8" xfId="1" applyFont="1" applyFill="1" applyBorder="1" applyAlignment="1" applyProtection="1">
      <alignment vertical="top"/>
      <protection locked="0"/>
    </xf>
    <xf numFmtId="43" fontId="2" fillId="2" borderId="8" xfId="1" applyFont="1" applyFill="1" applyBorder="1" applyAlignment="1" applyProtection="1">
      <alignment vertical="top"/>
      <protection locked="0"/>
    </xf>
    <xf numFmtId="43" fontId="4" fillId="0" borderId="0" xfId="1" applyFont="1" applyAlignment="1" applyProtection="1">
      <alignment vertical="top"/>
      <protection locked="0"/>
    </xf>
    <xf numFmtId="43" fontId="2" fillId="2" borderId="3" xfId="1" applyFont="1" applyFill="1" applyBorder="1" applyAlignment="1" applyProtection="1">
      <alignment horizontal="center" vertical="top"/>
    </xf>
    <xf numFmtId="0" fontId="2" fillId="2" borderId="3" xfId="0" applyFont="1" applyFill="1" applyBorder="1" applyAlignment="1" applyProtection="1">
      <alignment horizontal="center" vertical="top" wrapText="1"/>
    </xf>
    <xf numFmtId="0" fontId="2" fillId="2" borderId="3" xfId="0" applyFont="1" applyFill="1" applyBorder="1" applyAlignment="1" applyProtection="1">
      <alignment vertical="top" wrapText="1"/>
    </xf>
    <xf numFmtId="0" fontId="4" fillId="2" borderId="3" xfId="0" applyFont="1" applyFill="1" applyBorder="1" applyAlignment="1" applyProtection="1">
      <alignment vertical="top" wrapText="1"/>
    </xf>
    <xf numFmtId="0" fontId="2" fillId="2" borderId="3" xfId="2" applyFont="1" applyFill="1" applyBorder="1" applyAlignment="1" applyProtection="1">
      <alignment vertical="top" wrapText="1"/>
    </xf>
    <xf numFmtId="0" fontId="4" fillId="2" borderId="3" xfId="2" applyFont="1" applyFill="1" applyBorder="1" applyAlignment="1" applyProtection="1">
      <alignment vertical="top" wrapText="1"/>
    </xf>
    <xf numFmtId="43" fontId="4" fillId="2" borderId="3" xfId="1" applyNumberFormat="1" applyFont="1" applyFill="1" applyBorder="1" applyAlignment="1" applyProtection="1">
      <alignment horizontal="center" vertical="top" wrapText="1"/>
    </xf>
    <xf numFmtId="0" fontId="9" fillId="2" borderId="3" xfId="2" applyFont="1" applyFill="1" applyBorder="1" applyAlignment="1" applyProtection="1">
      <alignment vertical="top" wrapText="1"/>
    </xf>
    <xf numFmtId="43" fontId="9" fillId="2" borderId="3" xfId="1" applyNumberFormat="1" applyFont="1" applyFill="1" applyBorder="1" applyAlignment="1" applyProtection="1">
      <alignment horizontal="center" vertical="top" wrapText="1"/>
    </xf>
    <xf numFmtId="0" fontId="10" fillId="2" borderId="3" xfId="8" applyFont="1" applyFill="1" applyBorder="1" applyAlignment="1" applyProtection="1">
      <alignment vertical="top"/>
    </xf>
    <xf numFmtId="0" fontId="4" fillId="2" borderId="3" xfId="0" applyNumberFormat="1" applyFont="1" applyFill="1" applyBorder="1" applyAlignment="1" applyProtection="1">
      <alignment vertical="top" wrapText="1"/>
    </xf>
    <xf numFmtId="0" fontId="2" fillId="2" borderId="3" xfId="0" applyNumberFormat="1" applyFont="1" applyFill="1" applyBorder="1" applyAlignment="1" applyProtection="1">
      <alignment horizontal="left" vertical="top" wrapText="1"/>
    </xf>
    <xf numFmtId="0" fontId="9" fillId="2" borderId="3" xfId="0" applyNumberFormat="1" applyFont="1" applyFill="1" applyBorder="1" applyAlignment="1" applyProtection="1">
      <alignment vertical="top" wrapText="1"/>
    </xf>
    <xf numFmtId="0" fontId="4" fillId="2" borderId="3" xfId="0" applyNumberFormat="1" applyFont="1" applyFill="1" applyBorder="1" applyAlignment="1" applyProtection="1">
      <alignment horizontal="left" vertical="top" wrapText="1"/>
    </xf>
    <xf numFmtId="0" fontId="2" fillId="2" borderId="3" xfId="0" applyNumberFormat="1" applyFont="1" applyFill="1" applyBorder="1" applyAlignment="1" applyProtection="1">
      <alignment vertical="top" wrapText="1"/>
    </xf>
    <xf numFmtId="0" fontId="2" fillId="2" borderId="3" xfId="2" applyFont="1" applyFill="1" applyBorder="1" applyAlignment="1" applyProtection="1">
      <alignment horizontal="center" vertical="top" wrapText="1"/>
    </xf>
    <xf numFmtId="0" fontId="2" fillId="2" borderId="3" xfId="0" applyFont="1" applyFill="1" applyBorder="1" applyAlignment="1" applyProtection="1">
      <alignment vertical="top"/>
    </xf>
    <xf numFmtId="0" fontId="4" fillId="2" borderId="3" xfId="0" applyFont="1" applyFill="1" applyBorder="1" applyAlignment="1" applyProtection="1">
      <alignment vertical="top"/>
    </xf>
    <xf numFmtId="0" fontId="4" fillId="2" borderId="3" xfId="0" applyFont="1" applyFill="1" applyBorder="1" applyAlignment="1" applyProtection="1">
      <alignment horizontal="left" vertical="top" wrapText="1"/>
    </xf>
    <xf numFmtId="43" fontId="9" fillId="2" borderId="3" xfId="1" applyFont="1" applyFill="1" applyBorder="1" applyAlignment="1" applyProtection="1">
      <alignment horizontal="center" vertical="top"/>
    </xf>
    <xf numFmtId="0" fontId="9" fillId="2" borderId="3" xfId="0" applyFont="1" applyFill="1" applyBorder="1" applyAlignment="1" applyProtection="1">
      <alignment horizontal="left" vertical="top" wrapText="1"/>
    </xf>
    <xf numFmtId="0" fontId="9" fillId="2" borderId="3" xfId="0" applyFont="1" applyFill="1" applyBorder="1" applyAlignment="1" applyProtection="1">
      <alignment vertical="top" wrapText="1"/>
    </xf>
    <xf numFmtId="43" fontId="4" fillId="2" borderId="3" xfId="1" applyFont="1" applyFill="1" applyBorder="1" applyAlignment="1" applyProtection="1">
      <alignment horizontal="right" vertical="top" wrapText="1"/>
    </xf>
    <xf numFmtId="0" fontId="2" fillId="2" borderId="3" xfId="4" applyFont="1" applyFill="1" applyBorder="1" applyAlignment="1" applyProtection="1">
      <alignment horizontal="center" vertical="top"/>
    </xf>
    <xf numFmtId="0" fontId="2" fillId="2" borderId="3" xfId="7" applyFont="1" applyFill="1" applyBorder="1" applyAlignment="1" applyProtection="1">
      <alignment vertical="top" wrapText="1"/>
    </xf>
    <xf numFmtId="0" fontId="4" fillId="2" borderId="3" xfId="7" applyFont="1" applyFill="1" applyBorder="1" applyAlignment="1" applyProtection="1">
      <alignment vertical="top" wrapText="1"/>
    </xf>
    <xf numFmtId="0" fontId="2" fillId="2" borderId="3" xfId="4" applyFont="1" applyFill="1" applyBorder="1" applyAlignment="1" applyProtection="1">
      <alignment horizontal="center" vertical="top" wrapText="1"/>
    </xf>
    <xf numFmtId="0" fontId="4" fillId="2" borderId="3" xfId="0" applyNumberFormat="1" applyFont="1" applyFill="1" applyBorder="1" applyAlignment="1" applyProtection="1">
      <alignment horizontal="left" vertical="top"/>
    </xf>
    <xf numFmtId="0" fontId="2" fillId="2" borderId="3" xfId="8" applyNumberFormat="1" applyFont="1" applyFill="1" applyBorder="1" applyAlignment="1" applyProtection="1">
      <alignment horizontal="center" vertical="top"/>
    </xf>
    <xf numFmtId="0" fontId="2" fillId="2" borderId="3" xfId="0" applyNumberFormat="1" applyFont="1" applyFill="1" applyBorder="1" applyAlignment="1" applyProtection="1">
      <alignment horizontal="left" vertical="top"/>
    </xf>
    <xf numFmtId="49" fontId="2" fillId="2" borderId="3" xfId="10" applyNumberFormat="1" applyFont="1" applyFill="1" applyBorder="1" applyAlignment="1" applyProtection="1">
      <alignment vertical="top" wrapText="1"/>
    </xf>
    <xf numFmtId="43" fontId="2" fillId="2" borderId="3" xfId="1" applyFont="1" applyFill="1" applyBorder="1" applyAlignment="1" applyProtection="1">
      <alignment vertical="top" wrapText="1"/>
    </xf>
    <xf numFmtId="0" fontId="9" fillId="2" borderId="3" xfId="0" applyNumberFormat="1" applyFont="1" applyFill="1" applyBorder="1" applyAlignment="1" applyProtection="1">
      <alignment horizontal="left" vertical="top" wrapText="1"/>
    </xf>
    <xf numFmtId="43" fontId="4" fillId="2" borderId="3" xfId="1" applyFont="1" applyFill="1" applyBorder="1" applyAlignment="1" applyProtection="1">
      <alignment vertical="top" wrapText="1"/>
    </xf>
    <xf numFmtId="0" fontId="4" fillId="2" borderId="3" xfId="7" applyFont="1" applyFill="1" applyBorder="1" applyAlignment="1" applyProtection="1">
      <alignment vertical="top"/>
    </xf>
    <xf numFmtId="0" fontId="2" fillId="2" borderId="3" xfId="8" applyFont="1" applyFill="1" applyBorder="1" applyAlignment="1" applyProtection="1">
      <alignment vertical="top"/>
    </xf>
    <xf numFmtId="0" fontId="4" fillId="2" borderId="3" xfId="8" applyFont="1" applyFill="1" applyBorder="1" applyAlignment="1" applyProtection="1">
      <alignment vertical="top"/>
    </xf>
    <xf numFmtId="0" fontId="4" fillId="2" borderId="0" xfId="0" applyFont="1" applyFill="1" applyBorder="1" applyAlignment="1" applyProtection="1">
      <alignment vertical="top"/>
    </xf>
    <xf numFmtId="0" fontId="2" fillId="2" borderId="3" xfId="0" applyFont="1" applyFill="1" applyBorder="1" applyAlignment="1" applyProtection="1">
      <alignment horizontal="left" vertical="top" wrapText="1"/>
    </xf>
    <xf numFmtId="4" fontId="4" fillId="2" borderId="3" xfId="0" applyNumberFormat="1" applyFont="1" applyFill="1" applyBorder="1" applyAlignment="1" applyProtection="1">
      <alignment vertical="top" wrapText="1"/>
    </xf>
    <xf numFmtId="4" fontId="2" fillId="2" borderId="3" xfId="0" applyNumberFormat="1" applyFont="1" applyFill="1" applyBorder="1" applyAlignment="1" applyProtection="1">
      <alignment vertical="top"/>
    </xf>
    <xf numFmtId="39" fontId="2" fillId="2" borderId="5" xfId="0" applyNumberFormat="1" applyFont="1" applyFill="1" applyBorder="1" applyAlignment="1" applyProtection="1">
      <alignment vertical="top" wrapText="1"/>
    </xf>
    <xf numFmtId="39" fontId="4" fillId="2" borderId="5" xfId="0" applyNumberFormat="1" applyFont="1" applyFill="1" applyBorder="1" applyAlignment="1" applyProtection="1">
      <alignment vertical="top"/>
    </xf>
    <xf numFmtId="39" fontId="4" fillId="2" borderId="5" xfId="0" applyNumberFormat="1" applyFont="1" applyFill="1" applyBorder="1" applyAlignment="1" applyProtection="1">
      <alignment vertical="top" wrapText="1"/>
    </xf>
    <xf numFmtId="39" fontId="4" fillId="2" borderId="3" xfId="13" applyFont="1" applyFill="1" applyBorder="1" applyAlignment="1" applyProtection="1">
      <alignment horizontal="left" vertical="top" wrapText="1"/>
    </xf>
    <xf numFmtId="0" fontId="2" fillId="2" borderId="3" xfId="0" applyFont="1" applyFill="1" applyBorder="1" applyAlignment="1" applyProtection="1">
      <alignment horizontal="center" vertical="top"/>
    </xf>
    <xf numFmtId="0" fontId="4" fillId="2" borderId="3" xfId="0" applyFont="1" applyFill="1" applyBorder="1" applyAlignment="1" applyProtection="1">
      <alignment horizontal="left" vertical="top"/>
    </xf>
    <xf numFmtId="39" fontId="9" fillId="2" borderId="5" xfId="0" applyNumberFormat="1" applyFont="1" applyFill="1" applyBorder="1" applyAlignment="1" applyProtection="1">
      <alignment vertical="top" wrapText="1"/>
    </xf>
    <xf numFmtId="0" fontId="2" fillId="2" borderId="3" xfId="0" quotePrefix="1" applyFont="1" applyFill="1" applyBorder="1" applyAlignment="1" applyProtection="1">
      <alignment horizontal="center" vertical="top"/>
    </xf>
    <xf numFmtId="43" fontId="2" fillId="2" borderId="3" xfId="1" quotePrefix="1" applyFont="1" applyFill="1" applyBorder="1" applyAlignment="1" applyProtection="1">
      <alignment horizontal="center" vertical="top"/>
    </xf>
    <xf numFmtId="0" fontId="2" fillId="2" borderId="3" xfId="0" applyFont="1" applyFill="1" applyBorder="1" applyAlignment="1" applyProtection="1">
      <alignment horizontal="left" vertical="top"/>
    </xf>
    <xf numFmtId="39" fontId="2" fillId="2" borderId="3" xfId="17" applyFont="1" applyFill="1" applyBorder="1" applyAlignment="1" applyProtection="1">
      <alignment vertical="top"/>
    </xf>
    <xf numFmtId="43" fontId="4" fillId="2" borderId="7" xfId="1" applyFont="1" applyFill="1" applyBorder="1" applyAlignment="1" applyProtection="1">
      <alignment horizontal="right" vertical="top"/>
    </xf>
    <xf numFmtId="0" fontId="2" fillId="2" borderId="7" xfId="0" applyFont="1" applyFill="1" applyBorder="1" applyAlignment="1" applyProtection="1">
      <alignment horizontal="center" vertical="top"/>
    </xf>
    <xf numFmtId="43" fontId="2" fillId="2" borderId="7" xfId="1" applyFont="1" applyFill="1" applyBorder="1" applyAlignment="1" applyProtection="1">
      <alignment horizontal="center" vertical="top"/>
    </xf>
    <xf numFmtId="43" fontId="4" fillId="2" borderId="8" xfId="1" applyFont="1" applyFill="1" applyBorder="1" applyAlignment="1" applyProtection="1">
      <alignment horizontal="right" vertical="top"/>
    </xf>
    <xf numFmtId="0" fontId="2" fillId="2" borderId="8" xfId="0" applyFont="1" applyFill="1" applyBorder="1" applyAlignment="1" applyProtection="1">
      <alignment horizontal="center" vertical="top"/>
    </xf>
    <xf numFmtId="43" fontId="2" fillId="2" borderId="8" xfId="1" applyFont="1" applyFill="1" applyBorder="1" applyAlignment="1" applyProtection="1">
      <alignment horizontal="center" vertical="top"/>
    </xf>
    <xf numFmtId="0" fontId="2" fillId="2" borderId="3" xfId="0" applyFont="1" applyFill="1" applyBorder="1" applyAlignment="1" applyProtection="1">
      <alignment horizontal="right" vertical="top"/>
    </xf>
    <xf numFmtId="0" fontId="4" fillId="2" borderId="3" xfId="0" applyFont="1" applyFill="1" applyBorder="1" applyAlignment="1" applyProtection="1">
      <alignment horizontal="right" vertical="top"/>
    </xf>
    <xf numFmtId="10" fontId="9" fillId="2" borderId="3" xfId="16" applyNumberFormat="1" applyFont="1" applyFill="1" applyBorder="1" applyAlignment="1" applyProtection="1">
      <alignment horizontal="right" vertical="top" wrapText="1"/>
    </xf>
    <xf numFmtId="43" fontId="2" fillId="2" borderId="3" xfId="1" applyNumberFormat="1" applyFont="1" applyFill="1" applyBorder="1" applyAlignment="1" applyProtection="1">
      <alignment horizontal="center" vertical="top"/>
    </xf>
    <xf numFmtId="43" fontId="2" fillId="2" borderId="3" xfId="1" applyNumberFormat="1" applyFont="1" applyFill="1" applyBorder="1" applyAlignment="1" applyProtection="1">
      <alignment horizontal="center" vertical="top" wrapText="1"/>
    </xf>
    <xf numFmtId="43" fontId="4" fillId="2" borderId="0" xfId="1" applyNumberFormat="1" applyFont="1" applyFill="1" applyBorder="1" applyAlignment="1" applyProtection="1">
      <alignment horizontal="center" vertical="top" wrapText="1"/>
    </xf>
    <xf numFmtId="43" fontId="4" fillId="2" borderId="3" xfId="1" applyNumberFormat="1" applyFont="1" applyFill="1" applyBorder="1" applyAlignment="1" applyProtection="1">
      <alignment vertical="top"/>
    </xf>
    <xf numFmtId="43" fontId="9" fillId="2" borderId="3" xfId="1" applyNumberFormat="1" applyFont="1" applyFill="1" applyBorder="1" applyAlignment="1" applyProtection="1">
      <alignment vertical="top"/>
    </xf>
    <xf numFmtId="43" fontId="4" fillId="2" borderId="3" xfId="1" applyNumberFormat="1" applyFont="1" applyFill="1" applyBorder="1" applyAlignment="1" applyProtection="1">
      <alignment horizontal="right" vertical="top" wrapText="1"/>
    </xf>
    <xf numFmtId="43" fontId="4" fillId="2" borderId="3" xfId="1" applyNumberFormat="1" applyFont="1" applyFill="1" applyBorder="1" applyAlignment="1" applyProtection="1">
      <alignment horizontal="center" vertical="top"/>
    </xf>
    <xf numFmtId="43" fontId="4" fillId="2" borderId="0" xfId="1" applyNumberFormat="1" applyFont="1" applyFill="1" applyBorder="1" applyAlignment="1" applyProtection="1">
      <alignment vertical="top"/>
    </xf>
    <xf numFmtId="43" fontId="4" fillId="2" borderId="3" xfId="1" applyNumberFormat="1" applyFont="1" applyFill="1" applyBorder="1" applyAlignment="1" applyProtection="1">
      <alignment horizontal="right" vertical="top"/>
    </xf>
    <xf numFmtId="43" fontId="4" fillId="2" borderId="4" xfId="1" applyNumberFormat="1" applyFont="1" applyFill="1" applyBorder="1" applyAlignment="1" applyProtection="1">
      <alignment horizontal="center" vertical="top"/>
    </xf>
    <xf numFmtId="43" fontId="2" fillId="2" borderId="3" xfId="1" applyNumberFormat="1" applyFont="1" applyFill="1" applyBorder="1" applyAlignment="1" applyProtection="1">
      <alignment vertical="top"/>
    </xf>
    <xf numFmtId="43" fontId="2" fillId="2" borderId="3" xfId="1" applyNumberFormat="1" applyFont="1" applyFill="1" applyBorder="1" applyAlignment="1" applyProtection="1">
      <alignment vertical="top" wrapText="1"/>
    </xf>
    <xf numFmtId="43" fontId="9" fillId="2" borderId="3" xfId="1" applyNumberFormat="1" applyFont="1" applyFill="1" applyBorder="1" applyAlignment="1" applyProtection="1">
      <alignment horizontal="right" vertical="top"/>
    </xf>
    <xf numFmtId="43" fontId="4" fillId="2" borderId="3" xfId="1" applyNumberFormat="1" applyFont="1" applyFill="1" applyBorder="1" applyAlignment="1" applyProtection="1">
      <alignment vertical="top" wrapText="1"/>
    </xf>
    <xf numFmtId="43" fontId="2" fillId="2" borderId="3" xfId="1" applyNumberFormat="1" applyFont="1" applyFill="1" applyBorder="1" applyAlignment="1" applyProtection="1">
      <alignment horizontal="right" vertical="top"/>
    </xf>
    <xf numFmtId="43" fontId="4" fillId="2" borderId="5" xfId="1" applyNumberFormat="1" applyFont="1" applyFill="1" applyBorder="1" applyAlignment="1" applyProtection="1">
      <alignment horizontal="right" vertical="top" wrapText="1"/>
    </xf>
    <xf numFmtId="43" fontId="2" fillId="2" borderId="3" xfId="1" quotePrefix="1" applyNumberFormat="1" applyFont="1" applyFill="1" applyBorder="1" applyAlignment="1" applyProtection="1">
      <alignment horizontal="center" vertical="top"/>
    </xf>
    <xf numFmtId="43" fontId="2" fillId="2" borderId="7" xfId="1" applyNumberFormat="1" applyFont="1" applyFill="1" applyBorder="1" applyAlignment="1" applyProtection="1">
      <alignment horizontal="center" vertical="top"/>
    </xf>
    <xf numFmtId="43" fontId="2" fillId="2" borderId="8" xfId="1" applyNumberFormat="1" applyFont="1" applyFill="1" applyBorder="1" applyAlignment="1" applyProtection="1">
      <alignment horizontal="center" vertical="top"/>
    </xf>
    <xf numFmtId="43" fontId="4" fillId="2" borderId="0" xfId="1" applyNumberFormat="1" applyFont="1" applyFill="1" applyAlignment="1" applyProtection="1">
      <alignment vertical="top"/>
      <protection locked="0"/>
    </xf>
    <xf numFmtId="43" fontId="2" fillId="2" borderId="3" xfId="1" applyFont="1" applyFill="1" applyBorder="1" applyAlignment="1" applyProtection="1">
      <alignment horizontal="right" vertical="top" wrapText="1"/>
    </xf>
    <xf numFmtId="43" fontId="9" fillId="2" borderId="3" xfId="1" applyFont="1" applyFill="1" applyBorder="1" applyAlignment="1" applyProtection="1">
      <alignment horizontal="right" vertical="top" wrapText="1"/>
    </xf>
    <xf numFmtId="43" fontId="10" fillId="2" borderId="3" xfId="1" applyFont="1" applyFill="1" applyBorder="1" applyAlignment="1" applyProtection="1">
      <alignment horizontal="right" vertical="top" wrapText="1"/>
    </xf>
    <xf numFmtId="43" fontId="4" fillId="2" borderId="3" xfId="1" quotePrefix="1" applyFont="1" applyFill="1" applyBorder="1" applyAlignment="1" applyProtection="1">
      <alignment horizontal="right" vertical="top" wrapText="1"/>
    </xf>
    <xf numFmtId="43" fontId="2" fillId="2" borderId="3" xfId="1" quotePrefix="1" applyFont="1" applyFill="1" applyBorder="1" applyAlignment="1" applyProtection="1">
      <alignment horizontal="right" vertical="top" wrapText="1"/>
    </xf>
    <xf numFmtId="43" fontId="4" fillId="2" borderId="0" xfId="1" applyFont="1" applyFill="1" applyAlignment="1" applyProtection="1">
      <alignment horizontal="right" vertical="top"/>
      <protection locked="0"/>
    </xf>
    <xf numFmtId="0" fontId="4" fillId="2" borderId="0" xfId="0" applyFont="1" applyFill="1" applyBorder="1" applyAlignment="1" applyProtection="1">
      <alignment horizontal="left" vertical="top" wrapText="1"/>
    </xf>
    <xf numFmtId="43" fontId="4" fillId="2" borderId="0" xfId="1" applyFont="1" applyFill="1" applyAlignment="1" applyProtection="1">
      <alignment horizontal="center" vertical="top" wrapText="1"/>
    </xf>
    <xf numFmtId="43" fontId="4" fillId="2" borderId="0" xfId="1" applyNumberFormat="1" applyFont="1" applyFill="1" applyAlignment="1" applyProtection="1">
      <alignment horizontal="center" vertical="top" wrapText="1"/>
    </xf>
    <xf numFmtId="0" fontId="4" fillId="2" borderId="1" xfId="0" applyFont="1" applyFill="1" applyBorder="1" applyAlignment="1" applyProtection="1">
      <alignment horizontal="center" vertical="top" wrapText="1"/>
    </xf>
    <xf numFmtId="43" fontId="2" fillId="2" borderId="2" xfId="1" applyFont="1" applyFill="1" applyBorder="1" applyAlignment="1" applyProtection="1">
      <alignment horizontal="right" vertical="top"/>
    </xf>
    <xf numFmtId="0" fontId="2" fillId="2" borderId="2" xfId="0" applyFont="1" applyFill="1" applyBorder="1" applyAlignment="1" applyProtection="1">
      <alignment horizontal="center" vertical="top" wrapText="1"/>
    </xf>
    <xf numFmtId="43" fontId="2" fillId="2" borderId="2" xfId="1" applyNumberFormat="1" applyFont="1" applyFill="1" applyBorder="1" applyAlignment="1" applyProtection="1">
      <alignment horizontal="center" vertical="top"/>
    </xf>
    <xf numFmtId="43" fontId="2" fillId="2" borderId="2" xfId="1" applyFont="1" applyFill="1" applyBorder="1" applyAlignment="1" applyProtection="1">
      <alignment horizontal="center" vertical="top"/>
    </xf>
    <xf numFmtId="43" fontId="2" fillId="2" borderId="6" xfId="1" applyFont="1" applyFill="1" applyBorder="1" applyAlignment="1" applyProtection="1">
      <alignment horizontal="center" vertical="top"/>
    </xf>
    <xf numFmtId="43" fontId="4" fillId="2" borderId="3" xfId="1" applyFont="1" applyFill="1" applyBorder="1" applyAlignment="1" applyProtection="1">
      <alignment horizontal="center" vertical="center"/>
    </xf>
    <xf numFmtId="43" fontId="4" fillId="2" borderId="3" xfId="1" applyFont="1" applyFill="1" applyBorder="1" applyAlignment="1" applyProtection="1">
      <alignment horizontal="center" vertical="center" wrapText="1"/>
      <protection locked="0"/>
    </xf>
    <xf numFmtId="43" fontId="4" fillId="2" borderId="3" xfId="1" applyFont="1" applyFill="1" applyBorder="1" applyAlignment="1" applyProtection="1">
      <alignment vertical="center"/>
      <protection locked="0"/>
    </xf>
    <xf numFmtId="43" fontId="4" fillId="2" borderId="3" xfId="1" applyNumberFormat="1" applyFont="1" applyFill="1" applyBorder="1" applyAlignment="1" applyProtection="1">
      <alignment vertical="center"/>
    </xf>
    <xf numFmtId="43" fontId="4" fillId="2" borderId="3" xfId="1" applyNumberFormat="1" applyFont="1" applyFill="1" applyBorder="1" applyAlignment="1" applyProtection="1">
      <alignment horizontal="right" vertical="center"/>
      <protection locked="0"/>
    </xf>
    <xf numFmtId="0" fontId="9" fillId="2" borderId="3" xfId="7" applyFont="1" applyFill="1" applyBorder="1" applyAlignment="1" applyProtection="1">
      <alignment vertical="top" wrapText="1"/>
    </xf>
    <xf numFmtId="166" fontId="9" fillId="2" borderId="3" xfId="6" applyFont="1" applyFill="1" applyBorder="1" applyAlignment="1" applyProtection="1">
      <alignment vertical="top" wrapText="1"/>
    </xf>
  </cellXfs>
  <cellStyles count="20">
    <cellStyle name="Millares" xfId="1" builtinId="3"/>
    <cellStyle name="Millares 10" xfId="12"/>
    <cellStyle name="Millares 2" xfId="11"/>
    <cellStyle name="Millares 3" xfId="9"/>
    <cellStyle name="Millares 4" xfId="15"/>
    <cellStyle name="Millares 5" xfId="5"/>
    <cellStyle name="Normal" xfId="0" builtinId="0"/>
    <cellStyle name="Normal 10 2" xfId="14"/>
    <cellStyle name="Normal 13 2" xfId="8"/>
    <cellStyle name="Normal 2 2 2" xfId="18"/>
    <cellStyle name="Normal 2 3" xfId="3"/>
    <cellStyle name="Normal 3" xfId="4"/>
    <cellStyle name="Normal 47" xfId="2"/>
    <cellStyle name="Normal 6" xfId="19"/>
    <cellStyle name="Normal_50-09 EXTENSION LINEA LA CUARENTA Y CABUYA 2" xfId="13"/>
    <cellStyle name="Normal_ACUEDUCTO MULTIPLE DE ESTEBANIA LAS CHARCAS" xfId="6"/>
    <cellStyle name="Normal_Copia de Copia de Copia de Copia de 153-09 ELECTRIFICACION..." xfId="17"/>
    <cellStyle name="Normal_Hoja1" xfId="10"/>
    <cellStyle name="Normal_PRESUPUESTO" xfId="7"/>
    <cellStyle name="Porcentaje" xfId="16"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1304925</xdr:colOff>
      <xdr:row>119</xdr:row>
      <xdr:rowOff>0</xdr:rowOff>
    </xdr:from>
    <xdr:ext cx="0" cy="790575"/>
    <xdr:sp macro="" textlink="">
      <xdr:nvSpPr>
        <xdr:cNvPr id="2"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3"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4"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5"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6"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7"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8"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9"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10"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11"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12"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13"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14"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15"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16"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17"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18"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19"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20"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21"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22"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23"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24"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25"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26"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27"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28"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29"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30"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31"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32"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33"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34"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35"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36"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37"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38"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39"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40"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41"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42"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43"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44"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45"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46"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47"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48"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49"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50"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51"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52"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53"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54"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55"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56"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57"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58"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59"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60"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61"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62"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63"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64"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65"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66"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67"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68"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69"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70"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71"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72"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119</xdr:row>
      <xdr:rowOff>0</xdr:rowOff>
    </xdr:from>
    <xdr:ext cx="0" cy="790575"/>
    <xdr:sp macro="" textlink="">
      <xdr:nvSpPr>
        <xdr:cNvPr id="73"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74"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75"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76"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77"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78"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79"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80"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81"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82"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83"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84"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85"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86"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87"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88"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89"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90"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91"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92"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93"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94"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95"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96"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97"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98"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99"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00"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01"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02"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03"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04"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05"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06"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07"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08"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09"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10"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11"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12"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13"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14"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15"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16"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17"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18"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19"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20"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21"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22"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23"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24"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25"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26"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27"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28"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29"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30"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31"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32"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33"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34"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35"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36"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37"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38"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39"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40"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41"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42"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43"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44" name="Text Box 8"/>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162</xdr:row>
      <xdr:rowOff>0</xdr:rowOff>
    </xdr:from>
    <xdr:ext cx="0" cy="790575"/>
    <xdr:sp macro="" textlink="">
      <xdr:nvSpPr>
        <xdr:cNvPr id="145" name="Text Box 9"/>
        <xdr:cNvSpPr txBox="1">
          <a:spLocks noChangeArrowheads="1"/>
        </xdr:cNvSpPr>
      </xdr:nvSpPr>
      <xdr:spPr bwMode="auto">
        <a:xfrm>
          <a:off x="2076450" y="381000"/>
          <a:ext cx="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6"/>
  <sheetViews>
    <sheetView tabSelected="1" view="pageBreakPreview" zoomScale="85" zoomScaleNormal="100" zoomScaleSheetLayoutView="85" workbookViewId="0">
      <selection sqref="A1:F1"/>
    </sheetView>
  </sheetViews>
  <sheetFormatPr baseColWidth="10" defaultColWidth="9.140625" defaultRowHeight="14.25" x14ac:dyDescent="0.25"/>
  <cols>
    <col min="1" max="1" width="9.42578125" style="132" bestFit="1" customWidth="1"/>
    <col min="2" max="2" width="57.7109375" style="38" customWidth="1"/>
    <col min="3" max="3" width="15.7109375" style="126" bestFit="1" customWidth="1"/>
    <col min="4" max="4" width="10.140625" style="37" customWidth="1"/>
    <col min="5" max="5" width="16.42578125" style="37" bestFit="1" customWidth="1"/>
    <col min="6" max="6" width="18.5703125" style="37" bestFit="1" customWidth="1"/>
    <col min="7" max="7" width="55.42578125" style="21" bestFit="1" customWidth="1"/>
    <col min="8" max="8" width="9.140625" style="21"/>
    <col min="9" max="9" width="17.5703125" style="21" bestFit="1" customWidth="1"/>
    <col min="10" max="16384" width="9.140625" style="21"/>
  </cols>
  <sheetData>
    <row r="1" spans="1:7" ht="15" x14ac:dyDescent="0.25">
      <c r="A1" s="20"/>
      <c r="B1" s="20"/>
      <c r="C1" s="20"/>
      <c r="D1" s="20"/>
      <c r="E1" s="20"/>
      <c r="F1" s="20"/>
    </row>
    <row r="2" spans="1:7" ht="15" x14ac:dyDescent="0.25">
      <c r="A2" s="20"/>
      <c r="B2" s="20"/>
      <c r="C2" s="20"/>
      <c r="D2" s="20"/>
      <c r="E2" s="20"/>
      <c r="F2" s="20"/>
    </row>
    <row r="3" spans="1:7" x14ac:dyDescent="0.25">
      <c r="A3" s="133" t="s">
        <v>0</v>
      </c>
      <c r="B3" s="133"/>
      <c r="C3" s="133"/>
      <c r="D3" s="133"/>
      <c r="E3" s="133"/>
      <c r="F3" s="134"/>
      <c r="G3" s="22"/>
    </row>
    <row r="4" spans="1:7" x14ac:dyDescent="0.25">
      <c r="A4" s="133" t="s">
        <v>1</v>
      </c>
      <c r="B4" s="133"/>
      <c r="C4" s="135"/>
      <c r="D4" s="134"/>
      <c r="E4" s="134" t="s">
        <v>2</v>
      </c>
      <c r="F4" s="134"/>
    </row>
    <row r="5" spans="1:7" x14ac:dyDescent="0.25">
      <c r="A5" s="136"/>
      <c r="B5" s="136"/>
      <c r="C5" s="136"/>
      <c r="D5" s="136"/>
      <c r="E5" s="136"/>
      <c r="F5" s="136"/>
    </row>
    <row r="6" spans="1:7" ht="15" x14ac:dyDescent="0.25">
      <c r="A6" s="137" t="s">
        <v>3</v>
      </c>
      <c r="B6" s="138" t="s">
        <v>4</v>
      </c>
      <c r="C6" s="139" t="s">
        <v>5</v>
      </c>
      <c r="D6" s="140" t="s">
        <v>6</v>
      </c>
      <c r="E6" s="140" t="s">
        <v>7</v>
      </c>
      <c r="F6" s="141" t="s">
        <v>8</v>
      </c>
    </row>
    <row r="7" spans="1:7" ht="15" x14ac:dyDescent="0.25">
      <c r="A7" s="16"/>
      <c r="B7" s="47"/>
      <c r="C7" s="107"/>
      <c r="D7" s="46"/>
      <c r="E7" s="23"/>
      <c r="F7" s="24"/>
    </row>
    <row r="8" spans="1:7" ht="30" x14ac:dyDescent="0.25">
      <c r="A8" s="127" t="s">
        <v>9</v>
      </c>
      <c r="B8" s="48" t="s">
        <v>567</v>
      </c>
      <c r="C8" s="108"/>
      <c r="D8" s="1"/>
      <c r="E8" s="4"/>
      <c r="F8" s="6"/>
    </row>
    <row r="9" spans="1:7" x14ac:dyDescent="0.25">
      <c r="A9" s="68"/>
      <c r="B9" s="49"/>
      <c r="C9" s="52"/>
      <c r="D9" s="2"/>
      <c r="E9" s="3"/>
      <c r="F9" s="5"/>
    </row>
    <row r="10" spans="1:7" ht="15" x14ac:dyDescent="0.25">
      <c r="A10" s="127">
        <v>1</v>
      </c>
      <c r="B10" s="50" t="s">
        <v>10</v>
      </c>
      <c r="C10" s="108"/>
      <c r="D10" s="1"/>
      <c r="E10" s="4"/>
      <c r="F10" s="6"/>
    </row>
    <row r="11" spans="1:7" x14ac:dyDescent="0.25">
      <c r="A11" s="68">
        <v>1.1000000000000001</v>
      </c>
      <c r="B11" s="51" t="s">
        <v>11</v>
      </c>
      <c r="C11" s="52">
        <v>1</v>
      </c>
      <c r="D11" s="2" t="s">
        <v>12</v>
      </c>
      <c r="E11" s="3"/>
      <c r="F11" s="5">
        <f>ROUND((+E11*C11),2)</f>
        <v>0</v>
      </c>
      <c r="G11" s="25"/>
    </row>
    <row r="12" spans="1:7" ht="28.5" x14ac:dyDescent="0.25">
      <c r="A12" s="68">
        <v>1.2</v>
      </c>
      <c r="B12" s="51" t="s">
        <v>13</v>
      </c>
      <c r="C12" s="52">
        <v>1</v>
      </c>
      <c r="D12" s="2" t="s">
        <v>14</v>
      </c>
      <c r="E12" s="3"/>
      <c r="F12" s="5">
        <f t="shared" ref="F12:F75" si="0">ROUND((+E12*C12),2)</f>
        <v>0</v>
      </c>
    </row>
    <row r="13" spans="1:7" x14ac:dyDescent="0.25">
      <c r="A13" s="68">
        <v>1.3</v>
      </c>
      <c r="B13" s="51" t="s">
        <v>15</v>
      </c>
      <c r="C13" s="52">
        <v>600</v>
      </c>
      <c r="D13" s="2" t="s">
        <v>16</v>
      </c>
      <c r="E13" s="3"/>
      <c r="F13" s="5">
        <f t="shared" si="0"/>
        <v>0</v>
      </c>
    </row>
    <row r="14" spans="1:7" x14ac:dyDescent="0.25">
      <c r="A14" s="68"/>
      <c r="B14" s="51"/>
      <c r="C14" s="52"/>
      <c r="D14" s="2"/>
      <c r="E14" s="3"/>
      <c r="F14" s="5">
        <f t="shared" si="0"/>
        <v>0</v>
      </c>
    </row>
    <row r="15" spans="1:7" ht="15" x14ac:dyDescent="0.25">
      <c r="A15" s="127">
        <v>2</v>
      </c>
      <c r="B15" s="50" t="s">
        <v>17</v>
      </c>
      <c r="C15" s="108"/>
      <c r="D15" s="1"/>
      <c r="E15" s="4"/>
      <c r="F15" s="5">
        <f t="shared" si="0"/>
        <v>0</v>
      </c>
    </row>
    <row r="16" spans="1:7" ht="28.5" x14ac:dyDescent="0.25">
      <c r="A16" s="68">
        <v>2.0099999999999998</v>
      </c>
      <c r="B16" s="51" t="s">
        <v>18</v>
      </c>
      <c r="C16" s="52">
        <v>4.5</v>
      </c>
      <c r="D16" s="2" t="s">
        <v>19</v>
      </c>
      <c r="E16" s="3"/>
      <c r="F16" s="5">
        <f t="shared" si="0"/>
        <v>0</v>
      </c>
    </row>
    <row r="17" spans="1:6" ht="28.5" x14ac:dyDescent="0.25">
      <c r="A17" s="68">
        <v>2.02</v>
      </c>
      <c r="B17" s="51" t="s">
        <v>20</v>
      </c>
      <c r="C17" s="109">
        <v>14.67</v>
      </c>
      <c r="D17" s="2" t="s">
        <v>19</v>
      </c>
      <c r="E17" s="3"/>
      <c r="F17" s="5">
        <f t="shared" si="0"/>
        <v>0</v>
      </c>
    </row>
    <row r="18" spans="1:6" x14ac:dyDescent="0.25">
      <c r="A18" s="68">
        <v>2.0299999999999998</v>
      </c>
      <c r="B18" s="51" t="s">
        <v>21</v>
      </c>
      <c r="C18" s="109">
        <v>24.92</v>
      </c>
      <c r="D18" s="2" t="s">
        <v>19</v>
      </c>
      <c r="E18" s="3"/>
      <c r="F18" s="5">
        <f t="shared" si="0"/>
        <v>0</v>
      </c>
    </row>
    <row r="19" spans="1:6" x14ac:dyDescent="0.25">
      <c r="A19" s="68"/>
      <c r="B19" s="51"/>
      <c r="C19" s="109"/>
      <c r="D19" s="2"/>
      <c r="E19" s="3"/>
      <c r="F19" s="5">
        <f t="shared" si="0"/>
        <v>0</v>
      </c>
    </row>
    <row r="20" spans="1:6" ht="15" x14ac:dyDescent="0.25">
      <c r="A20" s="127">
        <v>3</v>
      </c>
      <c r="B20" s="50" t="s">
        <v>22</v>
      </c>
      <c r="C20" s="108"/>
      <c r="D20" s="1"/>
      <c r="E20" s="4"/>
      <c r="F20" s="5">
        <f t="shared" si="0"/>
        <v>0</v>
      </c>
    </row>
    <row r="21" spans="1:6" ht="28.5" x14ac:dyDescent="0.25">
      <c r="A21" s="68">
        <v>3.01</v>
      </c>
      <c r="B21" s="53" t="s">
        <v>536</v>
      </c>
      <c r="C21" s="52">
        <v>22.5</v>
      </c>
      <c r="D21" s="2" t="s">
        <v>19</v>
      </c>
      <c r="E21" s="3"/>
      <c r="F21" s="5">
        <f t="shared" si="0"/>
        <v>0</v>
      </c>
    </row>
    <row r="22" spans="1:6" ht="28.5" x14ac:dyDescent="0.25">
      <c r="A22" s="128">
        <v>3.02</v>
      </c>
      <c r="B22" s="53" t="s">
        <v>570</v>
      </c>
      <c r="C22" s="54">
        <v>18.75</v>
      </c>
      <c r="D22" s="7" t="s">
        <v>19</v>
      </c>
      <c r="E22" s="27"/>
      <c r="F22" s="5">
        <f t="shared" si="0"/>
        <v>0</v>
      </c>
    </row>
    <row r="23" spans="1:6" ht="42.75" x14ac:dyDescent="0.25">
      <c r="A23" s="128">
        <v>3.03</v>
      </c>
      <c r="B23" s="51" t="s">
        <v>537</v>
      </c>
      <c r="C23" s="52">
        <v>22.5</v>
      </c>
      <c r="D23" s="2" t="s">
        <v>19</v>
      </c>
      <c r="E23" s="3"/>
      <c r="F23" s="5">
        <f t="shared" si="0"/>
        <v>0</v>
      </c>
    </row>
    <row r="24" spans="1:6" x14ac:dyDescent="0.25">
      <c r="A24" s="128">
        <v>3.04</v>
      </c>
      <c r="B24" s="51" t="s">
        <v>23</v>
      </c>
      <c r="C24" s="109">
        <v>27</v>
      </c>
      <c r="D24" s="2" t="s">
        <v>19</v>
      </c>
      <c r="E24" s="3"/>
      <c r="F24" s="5">
        <f t="shared" si="0"/>
        <v>0</v>
      </c>
    </row>
    <row r="25" spans="1:6" x14ac:dyDescent="0.25">
      <c r="A25" s="68"/>
      <c r="B25" s="51"/>
      <c r="C25" s="52"/>
      <c r="D25" s="2"/>
      <c r="E25" s="3"/>
      <c r="F25" s="5">
        <f t="shared" si="0"/>
        <v>0</v>
      </c>
    </row>
    <row r="26" spans="1:6" ht="15" x14ac:dyDescent="0.25">
      <c r="A26" s="127">
        <v>4</v>
      </c>
      <c r="B26" s="55" t="s">
        <v>556</v>
      </c>
      <c r="C26" s="108"/>
      <c r="D26" s="1"/>
      <c r="E26" s="4"/>
      <c r="F26" s="5">
        <f t="shared" si="0"/>
        <v>0</v>
      </c>
    </row>
    <row r="27" spans="1:6" x14ac:dyDescent="0.25">
      <c r="A27" s="68">
        <v>4.01</v>
      </c>
      <c r="B27" s="51" t="s">
        <v>24</v>
      </c>
      <c r="C27" s="52">
        <v>0.32</v>
      </c>
      <c r="D27" s="2" t="s">
        <v>19</v>
      </c>
      <c r="E27" s="3"/>
      <c r="F27" s="5">
        <f t="shared" si="0"/>
        <v>0</v>
      </c>
    </row>
    <row r="28" spans="1:6" x14ac:dyDescent="0.25">
      <c r="A28" s="68">
        <v>4.0199999999999996</v>
      </c>
      <c r="B28" s="51" t="s">
        <v>544</v>
      </c>
      <c r="C28" s="52">
        <v>1.65</v>
      </c>
      <c r="D28" s="2" t="s">
        <v>19</v>
      </c>
      <c r="E28" s="3"/>
      <c r="F28" s="5">
        <f t="shared" si="0"/>
        <v>0</v>
      </c>
    </row>
    <row r="29" spans="1:6" x14ac:dyDescent="0.25">
      <c r="A29" s="68">
        <v>4.03</v>
      </c>
      <c r="B29" s="51" t="s">
        <v>25</v>
      </c>
      <c r="C29" s="52">
        <v>17.95</v>
      </c>
      <c r="D29" s="2" t="s">
        <v>19</v>
      </c>
      <c r="E29" s="3"/>
      <c r="F29" s="5">
        <f t="shared" si="0"/>
        <v>0</v>
      </c>
    </row>
    <row r="30" spans="1:6" x14ac:dyDescent="0.25">
      <c r="A30" s="68">
        <v>4.04</v>
      </c>
      <c r="B30" s="51" t="s">
        <v>545</v>
      </c>
      <c r="C30" s="52">
        <v>5.03</v>
      </c>
      <c r="D30" s="2" t="s">
        <v>19</v>
      </c>
      <c r="E30" s="3"/>
      <c r="F30" s="5">
        <f t="shared" si="0"/>
        <v>0</v>
      </c>
    </row>
    <row r="31" spans="1:6" x14ac:dyDescent="0.25">
      <c r="A31" s="68">
        <v>4.05</v>
      </c>
      <c r="B31" s="51" t="s">
        <v>546</v>
      </c>
      <c r="C31" s="52">
        <v>0.52</v>
      </c>
      <c r="D31" s="2" t="s">
        <v>19</v>
      </c>
      <c r="E31" s="3"/>
      <c r="F31" s="5">
        <f t="shared" si="0"/>
        <v>0</v>
      </c>
    </row>
    <row r="32" spans="1:6" x14ac:dyDescent="0.25">
      <c r="A32" s="68">
        <v>4.0599999999999996</v>
      </c>
      <c r="B32" s="51" t="s">
        <v>26</v>
      </c>
      <c r="C32" s="52">
        <v>9.9</v>
      </c>
      <c r="D32" s="2" t="s">
        <v>19</v>
      </c>
      <c r="E32" s="3"/>
      <c r="F32" s="5">
        <f t="shared" si="0"/>
        <v>0</v>
      </c>
    </row>
    <row r="33" spans="1:6" x14ac:dyDescent="0.25">
      <c r="A33" s="68">
        <v>4.07</v>
      </c>
      <c r="B33" s="51" t="s">
        <v>27</v>
      </c>
      <c r="C33" s="52">
        <v>4.4000000000000004</v>
      </c>
      <c r="D33" s="2" t="s">
        <v>19</v>
      </c>
      <c r="E33" s="3"/>
      <c r="F33" s="5">
        <f t="shared" si="0"/>
        <v>0</v>
      </c>
    </row>
    <row r="34" spans="1:6" x14ac:dyDescent="0.25">
      <c r="A34" s="68">
        <v>4.08</v>
      </c>
      <c r="B34" s="51" t="s">
        <v>28</v>
      </c>
      <c r="C34" s="52">
        <v>38.07</v>
      </c>
      <c r="D34" s="2" t="s">
        <v>19</v>
      </c>
      <c r="E34" s="3"/>
      <c r="F34" s="5">
        <f t="shared" si="0"/>
        <v>0</v>
      </c>
    </row>
    <row r="35" spans="1:6" x14ac:dyDescent="0.25">
      <c r="A35" s="68">
        <v>4.09</v>
      </c>
      <c r="B35" s="51" t="s">
        <v>29</v>
      </c>
      <c r="C35" s="52">
        <v>54.14</v>
      </c>
      <c r="D35" s="2" t="s">
        <v>19</v>
      </c>
      <c r="E35" s="3"/>
      <c r="F35" s="5">
        <f t="shared" si="0"/>
        <v>0</v>
      </c>
    </row>
    <row r="36" spans="1:6" ht="28.5" x14ac:dyDescent="0.25">
      <c r="A36" s="68">
        <v>4.0999999999999996</v>
      </c>
      <c r="B36" s="51" t="s">
        <v>30</v>
      </c>
      <c r="C36" s="52">
        <v>0.05</v>
      </c>
      <c r="D36" s="2" t="s">
        <v>19</v>
      </c>
      <c r="E36" s="3"/>
      <c r="F36" s="5">
        <f t="shared" si="0"/>
        <v>0</v>
      </c>
    </row>
    <row r="37" spans="1:6" x14ac:dyDescent="0.25">
      <c r="A37" s="68">
        <v>4.1100000000000003</v>
      </c>
      <c r="B37" s="51" t="s">
        <v>31</v>
      </c>
      <c r="C37" s="52">
        <v>0.7</v>
      </c>
      <c r="D37" s="2" t="s">
        <v>19</v>
      </c>
      <c r="E37" s="3"/>
      <c r="F37" s="5">
        <f t="shared" si="0"/>
        <v>0</v>
      </c>
    </row>
    <row r="38" spans="1:6" x14ac:dyDescent="0.25">
      <c r="A38" s="68">
        <v>4.12</v>
      </c>
      <c r="B38" s="51" t="s">
        <v>32</v>
      </c>
      <c r="C38" s="52">
        <v>0.65</v>
      </c>
      <c r="D38" s="2" t="s">
        <v>19</v>
      </c>
      <c r="E38" s="3"/>
      <c r="F38" s="5">
        <f t="shared" si="0"/>
        <v>0</v>
      </c>
    </row>
    <row r="39" spans="1:6" x14ac:dyDescent="0.25">
      <c r="A39" s="68">
        <v>4.13</v>
      </c>
      <c r="B39" s="51" t="s">
        <v>33</v>
      </c>
      <c r="C39" s="52">
        <v>6.56</v>
      </c>
      <c r="D39" s="2" t="s">
        <v>19</v>
      </c>
      <c r="E39" s="3"/>
      <c r="F39" s="5">
        <f t="shared" si="0"/>
        <v>0</v>
      </c>
    </row>
    <row r="40" spans="1:6" x14ac:dyDescent="0.25">
      <c r="A40" s="68"/>
      <c r="B40" s="51"/>
      <c r="C40" s="52"/>
      <c r="D40" s="2"/>
      <c r="E40" s="3"/>
      <c r="F40" s="5">
        <f t="shared" si="0"/>
        <v>0</v>
      </c>
    </row>
    <row r="41" spans="1:6" ht="15" x14ac:dyDescent="0.25">
      <c r="A41" s="127">
        <v>5</v>
      </c>
      <c r="B41" s="48" t="s">
        <v>34</v>
      </c>
      <c r="C41" s="108"/>
      <c r="D41" s="1"/>
      <c r="E41" s="4"/>
      <c r="F41" s="5">
        <f t="shared" si="0"/>
        <v>0</v>
      </c>
    </row>
    <row r="42" spans="1:6" ht="28.5" x14ac:dyDescent="0.25">
      <c r="A42" s="68">
        <v>5.0999999999999996</v>
      </c>
      <c r="B42" s="49" t="s">
        <v>35</v>
      </c>
      <c r="C42" s="52">
        <v>57.68</v>
      </c>
      <c r="D42" s="2" t="s">
        <v>16</v>
      </c>
      <c r="E42" s="3"/>
      <c r="F42" s="5">
        <f t="shared" si="0"/>
        <v>0</v>
      </c>
    </row>
    <row r="43" spans="1:6" x14ac:dyDescent="0.25">
      <c r="A43" s="68"/>
      <c r="B43" s="51"/>
      <c r="C43" s="52"/>
      <c r="D43" s="2"/>
      <c r="E43" s="3"/>
      <c r="F43" s="5">
        <f t="shared" si="0"/>
        <v>0</v>
      </c>
    </row>
    <row r="44" spans="1:6" ht="15" x14ac:dyDescent="0.25">
      <c r="A44" s="127">
        <v>6</v>
      </c>
      <c r="B44" s="50" t="s">
        <v>36</v>
      </c>
      <c r="C44" s="108"/>
      <c r="D44" s="1"/>
      <c r="E44" s="4"/>
      <c r="F44" s="5">
        <f t="shared" si="0"/>
        <v>0</v>
      </c>
    </row>
    <row r="45" spans="1:6" x14ac:dyDescent="0.25">
      <c r="A45" s="68">
        <v>6.01</v>
      </c>
      <c r="B45" s="51" t="s">
        <v>37</v>
      </c>
      <c r="C45" s="52">
        <v>723.52</v>
      </c>
      <c r="D45" s="2" t="s">
        <v>16</v>
      </c>
      <c r="E45" s="3"/>
      <c r="F45" s="5">
        <f t="shared" si="0"/>
        <v>0</v>
      </c>
    </row>
    <row r="46" spans="1:6" x14ac:dyDescent="0.25">
      <c r="A46" s="68">
        <v>6.02</v>
      </c>
      <c r="B46" s="51" t="s">
        <v>38</v>
      </c>
      <c r="C46" s="52">
        <v>419.44</v>
      </c>
      <c r="D46" s="2" t="s">
        <v>16</v>
      </c>
      <c r="E46" s="3"/>
      <c r="F46" s="5">
        <f t="shared" si="0"/>
        <v>0</v>
      </c>
    </row>
    <row r="47" spans="1:6" x14ac:dyDescent="0.25">
      <c r="A47" s="68">
        <v>6.03</v>
      </c>
      <c r="B47" s="51" t="s">
        <v>39</v>
      </c>
      <c r="C47" s="52">
        <v>419.44</v>
      </c>
      <c r="D47" s="2" t="s">
        <v>16</v>
      </c>
      <c r="E47" s="3"/>
      <c r="F47" s="5">
        <f t="shared" si="0"/>
        <v>0</v>
      </c>
    </row>
    <row r="48" spans="1:6" x14ac:dyDescent="0.25">
      <c r="A48" s="68">
        <v>6.04</v>
      </c>
      <c r="B48" s="51" t="s">
        <v>40</v>
      </c>
      <c r="C48" s="52">
        <v>43.75</v>
      </c>
      <c r="D48" s="2" t="s">
        <v>16</v>
      </c>
      <c r="E48" s="3"/>
      <c r="F48" s="5">
        <f t="shared" si="0"/>
        <v>0</v>
      </c>
    </row>
    <row r="49" spans="1:7" x14ac:dyDescent="0.25">
      <c r="A49" s="68">
        <v>6.05</v>
      </c>
      <c r="B49" s="51" t="s">
        <v>41</v>
      </c>
      <c r="C49" s="52">
        <v>131.5</v>
      </c>
      <c r="D49" s="2" t="s">
        <v>42</v>
      </c>
      <c r="E49" s="3"/>
      <c r="F49" s="5">
        <f t="shared" si="0"/>
        <v>0</v>
      </c>
    </row>
    <row r="50" spans="1:7" x14ac:dyDescent="0.25">
      <c r="A50" s="68">
        <v>6.06</v>
      </c>
      <c r="B50" s="51" t="s">
        <v>43</v>
      </c>
      <c r="C50" s="52">
        <v>263</v>
      </c>
      <c r="D50" s="2" t="s">
        <v>44</v>
      </c>
      <c r="E50" s="3"/>
      <c r="F50" s="5">
        <f t="shared" si="0"/>
        <v>0</v>
      </c>
    </row>
    <row r="51" spans="1:7" x14ac:dyDescent="0.25">
      <c r="A51" s="68">
        <v>6.07</v>
      </c>
      <c r="B51" s="51" t="s">
        <v>45</v>
      </c>
      <c r="C51" s="52">
        <v>112.07</v>
      </c>
      <c r="D51" s="2" t="s">
        <v>16</v>
      </c>
      <c r="E51" s="3"/>
      <c r="F51" s="5">
        <f t="shared" si="0"/>
        <v>0</v>
      </c>
    </row>
    <row r="52" spans="1:7" x14ac:dyDescent="0.25">
      <c r="A52" s="68"/>
      <c r="B52" s="51"/>
      <c r="C52" s="52"/>
      <c r="D52" s="2"/>
      <c r="E52" s="3"/>
      <c r="F52" s="5">
        <f t="shared" si="0"/>
        <v>0</v>
      </c>
    </row>
    <row r="53" spans="1:7" ht="15" x14ac:dyDescent="0.25">
      <c r="A53" s="127">
        <v>7</v>
      </c>
      <c r="B53" s="50" t="s">
        <v>524</v>
      </c>
      <c r="C53" s="108"/>
      <c r="D53" s="1"/>
      <c r="E53" s="4"/>
      <c r="F53" s="5">
        <f t="shared" si="0"/>
        <v>0</v>
      </c>
    </row>
    <row r="54" spans="1:7" ht="28.5" x14ac:dyDescent="0.25">
      <c r="A54" s="128">
        <v>7.01</v>
      </c>
      <c r="B54" s="51" t="s">
        <v>525</v>
      </c>
      <c r="C54" s="52">
        <v>419.44</v>
      </c>
      <c r="D54" s="2" t="s">
        <v>16</v>
      </c>
      <c r="E54" s="3"/>
      <c r="F54" s="5">
        <f t="shared" si="0"/>
        <v>0</v>
      </c>
    </row>
    <row r="55" spans="1:7" x14ac:dyDescent="0.25">
      <c r="A55" s="68"/>
      <c r="B55" s="51"/>
      <c r="C55" s="52"/>
      <c r="D55" s="2"/>
      <c r="E55" s="3"/>
      <c r="F55" s="5">
        <f t="shared" si="0"/>
        <v>0</v>
      </c>
    </row>
    <row r="56" spans="1:7" ht="15" x14ac:dyDescent="0.25">
      <c r="A56" s="127">
        <v>8</v>
      </c>
      <c r="B56" s="50" t="s">
        <v>46</v>
      </c>
      <c r="C56" s="108"/>
      <c r="D56" s="1"/>
      <c r="E56" s="4"/>
      <c r="F56" s="5">
        <f t="shared" si="0"/>
        <v>0</v>
      </c>
    </row>
    <row r="57" spans="1:7" ht="28.5" x14ac:dyDescent="0.25">
      <c r="A57" s="128">
        <v>8.01</v>
      </c>
      <c r="B57" s="51" t="s">
        <v>47</v>
      </c>
      <c r="C57" s="52">
        <v>1</v>
      </c>
      <c r="D57" s="2" t="s">
        <v>48</v>
      </c>
      <c r="E57" s="3"/>
      <c r="F57" s="5">
        <f t="shared" si="0"/>
        <v>0</v>
      </c>
    </row>
    <row r="58" spans="1:7" x14ac:dyDescent="0.25">
      <c r="A58" s="128">
        <v>8.02</v>
      </c>
      <c r="B58" s="51" t="s">
        <v>49</v>
      </c>
      <c r="C58" s="52">
        <v>4</v>
      </c>
      <c r="D58" s="2" t="s">
        <v>48</v>
      </c>
      <c r="E58" s="3"/>
      <c r="F58" s="5">
        <f t="shared" si="0"/>
        <v>0</v>
      </c>
    </row>
    <row r="59" spans="1:7" x14ac:dyDescent="0.25">
      <c r="A59" s="68"/>
      <c r="B59" s="51"/>
      <c r="C59" s="52"/>
      <c r="D59" s="2"/>
      <c r="E59" s="3"/>
      <c r="F59" s="5">
        <f t="shared" si="0"/>
        <v>0</v>
      </c>
    </row>
    <row r="60" spans="1:7" ht="15" x14ac:dyDescent="0.25">
      <c r="A60" s="127">
        <v>9</v>
      </c>
      <c r="B60" s="50" t="s">
        <v>73</v>
      </c>
      <c r="C60" s="108"/>
      <c r="D60" s="1"/>
      <c r="E60" s="4"/>
      <c r="F60" s="5">
        <f t="shared" si="0"/>
        <v>0</v>
      </c>
    </row>
    <row r="61" spans="1:7" ht="85.5" x14ac:dyDescent="0.25">
      <c r="A61" s="68">
        <v>9.01</v>
      </c>
      <c r="B61" s="51" t="s">
        <v>532</v>
      </c>
      <c r="C61" s="52">
        <v>1</v>
      </c>
      <c r="D61" s="2" t="s">
        <v>48</v>
      </c>
      <c r="E61" s="3"/>
      <c r="F61" s="5">
        <f t="shared" si="0"/>
        <v>0</v>
      </c>
    </row>
    <row r="62" spans="1:7" ht="85.5" x14ac:dyDescent="0.25">
      <c r="A62" s="68">
        <v>9.02</v>
      </c>
      <c r="B62" s="51" t="s">
        <v>74</v>
      </c>
      <c r="C62" s="52">
        <v>1</v>
      </c>
      <c r="D62" s="2" t="s">
        <v>48</v>
      </c>
      <c r="E62" s="3"/>
      <c r="F62" s="5">
        <f t="shared" si="0"/>
        <v>0</v>
      </c>
    </row>
    <row r="63" spans="1:7" s="30" customFormat="1" ht="76.5" customHeight="1" x14ac:dyDescent="0.25">
      <c r="A63" s="68">
        <v>9.0299999999999994</v>
      </c>
      <c r="B63" s="53" t="s">
        <v>538</v>
      </c>
      <c r="C63" s="52">
        <v>2886.42</v>
      </c>
      <c r="D63" s="2" t="s">
        <v>67</v>
      </c>
      <c r="E63" s="3"/>
      <c r="F63" s="5">
        <f t="shared" si="0"/>
        <v>0</v>
      </c>
      <c r="G63" s="29"/>
    </row>
    <row r="64" spans="1:7" x14ac:dyDescent="0.25">
      <c r="A64" s="68"/>
      <c r="B64" s="56"/>
      <c r="C64" s="52"/>
      <c r="D64" s="2"/>
      <c r="E64" s="3"/>
      <c r="F64" s="5">
        <f t="shared" si="0"/>
        <v>0</v>
      </c>
    </row>
    <row r="65" spans="1:6" ht="15" x14ac:dyDescent="0.25">
      <c r="A65" s="127">
        <v>10</v>
      </c>
      <c r="B65" s="50" t="s">
        <v>50</v>
      </c>
      <c r="C65" s="108"/>
      <c r="D65" s="1"/>
      <c r="E65" s="4"/>
      <c r="F65" s="5">
        <f t="shared" si="0"/>
        <v>0</v>
      </c>
    </row>
    <row r="66" spans="1:6" ht="28.5" x14ac:dyDescent="0.25">
      <c r="A66" s="68">
        <v>10.01</v>
      </c>
      <c r="B66" s="51" t="s">
        <v>51</v>
      </c>
      <c r="C66" s="52">
        <v>9.86</v>
      </c>
      <c r="D66" s="2" t="s">
        <v>42</v>
      </c>
      <c r="E66" s="3"/>
      <c r="F66" s="5">
        <f t="shared" si="0"/>
        <v>0</v>
      </c>
    </row>
    <row r="67" spans="1:6" ht="28.5" x14ac:dyDescent="0.25">
      <c r="A67" s="68">
        <v>10.02</v>
      </c>
      <c r="B67" s="51" t="s">
        <v>566</v>
      </c>
      <c r="C67" s="52">
        <v>2</v>
      </c>
      <c r="D67" s="2" t="s">
        <v>48</v>
      </c>
      <c r="E67" s="3"/>
      <c r="F67" s="5">
        <f t="shared" si="0"/>
        <v>0</v>
      </c>
    </row>
    <row r="68" spans="1:6" ht="28.5" x14ac:dyDescent="0.25">
      <c r="A68" s="68">
        <v>10.029999999999999</v>
      </c>
      <c r="B68" s="51" t="s">
        <v>52</v>
      </c>
      <c r="C68" s="52">
        <v>2</v>
      </c>
      <c r="D68" s="2" t="s">
        <v>48</v>
      </c>
      <c r="E68" s="3"/>
      <c r="F68" s="5">
        <f t="shared" si="0"/>
        <v>0</v>
      </c>
    </row>
    <row r="69" spans="1:6" ht="18" customHeight="1" x14ac:dyDescent="0.25">
      <c r="A69" s="68">
        <v>10.039999999999999</v>
      </c>
      <c r="B69" s="51" t="s">
        <v>53</v>
      </c>
      <c r="C69" s="52">
        <v>7</v>
      </c>
      <c r="D69" s="2" t="s">
        <v>48</v>
      </c>
      <c r="E69" s="3"/>
      <c r="F69" s="5">
        <f t="shared" si="0"/>
        <v>0</v>
      </c>
    </row>
    <row r="70" spans="1:6" ht="173.25" customHeight="1" x14ac:dyDescent="0.25">
      <c r="A70" s="68">
        <v>10.050000000000001</v>
      </c>
      <c r="B70" s="53" t="s">
        <v>551</v>
      </c>
      <c r="C70" s="52">
        <v>1</v>
      </c>
      <c r="D70" s="2" t="s">
        <v>48</v>
      </c>
      <c r="E70" s="3"/>
      <c r="F70" s="5">
        <f t="shared" si="0"/>
        <v>0</v>
      </c>
    </row>
    <row r="71" spans="1:6" x14ac:dyDescent="0.25">
      <c r="A71" s="68"/>
      <c r="B71" s="51"/>
      <c r="C71" s="52"/>
      <c r="D71" s="2"/>
      <c r="E71" s="3"/>
      <c r="F71" s="5">
        <f t="shared" si="0"/>
        <v>0</v>
      </c>
    </row>
    <row r="72" spans="1:6" ht="15" x14ac:dyDescent="0.25">
      <c r="A72" s="127">
        <v>11</v>
      </c>
      <c r="B72" s="57" t="s">
        <v>54</v>
      </c>
      <c r="C72" s="108"/>
      <c r="D72" s="1"/>
      <c r="E72" s="4"/>
      <c r="F72" s="5">
        <f t="shared" si="0"/>
        <v>0</v>
      </c>
    </row>
    <row r="73" spans="1:6" ht="89.25" customHeight="1" x14ac:dyDescent="0.25">
      <c r="A73" s="128">
        <v>11.01</v>
      </c>
      <c r="B73" s="58" t="s">
        <v>555</v>
      </c>
      <c r="C73" s="52">
        <v>751</v>
      </c>
      <c r="D73" s="2" t="s">
        <v>55</v>
      </c>
      <c r="E73" s="3"/>
      <c r="F73" s="5">
        <f t="shared" si="0"/>
        <v>0</v>
      </c>
    </row>
    <row r="74" spans="1:6" ht="32.25" customHeight="1" x14ac:dyDescent="0.25">
      <c r="A74" s="128">
        <v>11.02</v>
      </c>
      <c r="B74" s="58" t="s">
        <v>547</v>
      </c>
      <c r="C74" s="52">
        <v>3</v>
      </c>
      <c r="D74" s="2" t="s">
        <v>42</v>
      </c>
      <c r="E74" s="3"/>
      <c r="F74" s="5">
        <f t="shared" si="0"/>
        <v>0</v>
      </c>
    </row>
    <row r="75" spans="1:6" ht="28.5" x14ac:dyDescent="0.25">
      <c r="A75" s="128">
        <v>11.03</v>
      </c>
      <c r="B75" s="56" t="s">
        <v>56</v>
      </c>
      <c r="C75" s="52">
        <v>6</v>
      </c>
      <c r="D75" s="2" t="s">
        <v>48</v>
      </c>
      <c r="E75" s="3"/>
      <c r="F75" s="5">
        <f t="shared" si="0"/>
        <v>0</v>
      </c>
    </row>
    <row r="76" spans="1:6" x14ac:dyDescent="0.25">
      <c r="A76" s="128">
        <v>11.04</v>
      </c>
      <c r="B76" s="56" t="s">
        <v>57</v>
      </c>
      <c r="C76" s="52">
        <v>2</v>
      </c>
      <c r="D76" s="2" t="s">
        <v>48</v>
      </c>
      <c r="E76" s="3"/>
      <c r="F76" s="5">
        <f t="shared" ref="F76:F99" si="1">ROUND((+E76*C76),2)</f>
        <v>0</v>
      </c>
    </row>
    <row r="77" spans="1:6" ht="85.5" x14ac:dyDescent="0.25">
      <c r="A77" s="128">
        <v>11.05</v>
      </c>
      <c r="B77" s="59" t="s">
        <v>528</v>
      </c>
      <c r="C77" s="52">
        <v>1</v>
      </c>
      <c r="D77" s="2" t="s">
        <v>48</v>
      </c>
      <c r="E77" s="3"/>
      <c r="F77" s="5">
        <f t="shared" si="1"/>
        <v>0</v>
      </c>
    </row>
    <row r="78" spans="1:6" ht="28.5" x14ac:dyDescent="0.25">
      <c r="A78" s="128">
        <v>11.06</v>
      </c>
      <c r="B78" s="59" t="s">
        <v>58</v>
      </c>
      <c r="C78" s="52">
        <v>1</v>
      </c>
      <c r="D78" s="2" t="s">
        <v>48</v>
      </c>
      <c r="E78" s="3"/>
      <c r="F78" s="5">
        <f t="shared" si="1"/>
        <v>0</v>
      </c>
    </row>
    <row r="79" spans="1:6" x14ac:dyDescent="0.25">
      <c r="A79" s="68"/>
      <c r="B79" s="56"/>
      <c r="C79" s="52"/>
      <c r="D79" s="2"/>
      <c r="E79" s="3"/>
      <c r="F79" s="5">
        <f t="shared" si="1"/>
        <v>0</v>
      </c>
    </row>
    <row r="80" spans="1:6" ht="15" x14ac:dyDescent="0.25">
      <c r="A80" s="127">
        <v>12</v>
      </c>
      <c r="B80" s="60" t="s">
        <v>59</v>
      </c>
      <c r="C80" s="108"/>
      <c r="D80" s="1"/>
      <c r="E80" s="4"/>
      <c r="F80" s="5">
        <f t="shared" si="1"/>
        <v>0</v>
      </c>
    </row>
    <row r="81" spans="1:6" s="30" customFormat="1" ht="42.75" x14ac:dyDescent="0.25">
      <c r="A81" s="68">
        <v>12.01</v>
      </c>
      <c r="B81" s="58" t="s">
        <v>552</v>
      </c>
      <c r="C81" s="54">
        <v>607</v>
      </c>
      <c r="D81" s="2" t="s">
        <v>48</v>
      </c>
      <c r="E81" s="3"/>
      <c r="F81" s="5">
        <f t="shared" si="1"/>
        <v>0</v>
      </c>
    </row>
    <row r="82" spans="1:6" ht="28.5" x14ac:dyDescent="0.25">
      <c r="A82" s="68">
        <v>12.02</v>
      </c>
      <c r="B82" s="56" t="s">
        <v>60</v>
      </c>
      <c r="C82" s="52">
        <v>13</v>
      </c>
      <c r="D82" s="2" t="s">
        <v>19</v>
      </c>
      <c r="E82" s="3"/>
      <c r="F82" s="5">
        <f t="shared" si="1"/>
        <v>0</v>
      </c>
    </row>
    <row r="83" spans="1:6" x14ac:dyDescent="0.25">
      <c r="A83" s="68">
        <v>12.03</v>
      </c>
      <c r="B83" s="56" t="s">
        <v>61</v>
      </c>
      <c r="C83" s="52">
        <v>13</v>
      </c>
      <c r="D83" s="2" t="s">
        <v>19</v>
      </c>
      <c r="E83" s="3"/>
      <c r="F83" s="5">
        <f t="shared" si="1"/>
        <v>0</v>
      </c>
    </row>
    <row r="84" spans="1:6" ht="28.5" x14ac:dyDescent="0.25">
      <c r="A84" s="68">
        <v>12.04</v>
      </c>
      <c r="B84" s="56" t="s">
        <v>62</v>
      </c>
      <c r="C84" s="52">
        <v>13</v>
      </c>
      <c r="D84" s="2" t="s">
        <v>19</v>
      </c>
      <c r="E84" s="3"/>
      <c r="F84" s="5">
        <f t="shared" si="1"/>
        <v>0</v>
      </c>
    </row>
    <row r="85" spans="1:6" ht="57" x14ac:dyDescent="0.25">
      <c r="A85" s="68">
        <v>12.05</v>
      </c>
      <c r="B85" s="59" t="s">
        <v>76</v>
      </c>
      <c r="C85" s="52">
        <v>3</v>
      </c>
      <c r="D85" s="2" t="s">
        <v>48</v>
      </c>
      <c r="E85" s="3"/>
      <c r="F85" s="5">
        <f t="shared" si="1"/>
        <v>0</v>
      </c>
    </row>
    <row r="86" spans="1:6" ht="71.25" x14ac:dyDescent="0.25">
      <c r="A86" s="68">
        <v>12.06</v>
      </c>
      <c r="B86" s="59" t="s">
        <v>63</v>
      </c>
      <c r="C86" s="52">
        <v>3</v>
      </c>
      <c r="D86" s="2" t="s">
        <v>48</v>
      </c>
      <c r="E86" s="3"/>
      <c r="F86" s="5">
        <f t="shared" si="1"/>
        <v>0</v>
      </c>
    </row>
    <row r="87" spans="1:6" ht="71.25" x14ac:dyDescent="0.25">
      <c r="A87" s="68">
        <v>12.07</v>
      </c>
      <c r="B87" s="59" t="s">
        <v>64</v>
      </c>
      <c r="C87" s="52">
        <v>3</v>
      </c>
      <c r="D87" s="2" t="s">
        <v>48</v>
      </c>
      <c r="E87" s="3"/>
      <c r="F87" s="5">
        <f t="shared" si="1"/>
        <v>0</v>
      </c>
    </row>
    <row r="88" spans="1:6" ht="71.25" x14ac:dyDescent="0.25">
      <c r="A88" s="68">
        <v>12.08</v>
      </c>
      <c r="B88" s="59" t="s">
        <v>78</v>
      </c>
      <c r="C88" s="52">
        <v>3</v>
      </c>
      <c r="D88" s="2" t="s">
        <v>48</v>
      </c>
      <c r="E88" s="3"/>
      <c r="F88" s="5">
        <f t="shared" si="1"/>
        <v>0</v>
      </c>
    </row>
    <row r="89" spans="1:6" ht="85.5" x14ac:dyDescent="0.25">
      <c r="A89" s="68">
        <v>12.09</v>
      </c>
      <c r="B89" s="59" t="s">
        <v>77</v>
      </c>
      <c r="C89" s="52">
        <v>3</v>
      </c>
      <c r="D89" s="2" t="s">
        <v>48</v>
      </c>
      <c r="E89" s="3"/>
      <c r="F89" s="5">
        <f t="shared" si="1"/>
        <v>0</v>
      </c>
    </row>
    <row r="90" spans="1:6" ht="85.5" x14ac:dyDescent="0.25">
      <c r="A90" s="68">
        <v>12.1</v>
      </c>
      <c r="B90" s="59" t="s">
        <v>65</v>
      </c>
      <c r="C90" s="52">
        <v>3</v>
      </c>
      <c r="D90" s="2" t="s">
        <v>48</v>
      </c>
      <c r="E90" s="3"/>
      <c r="F90" s="5">
        <f t="shared" si="1"/>
        <v>0</v>
      </c>
    </row>
    <row r="91" spans="1:6" ht="28.5" x14ac:dyDescent="0.25">
      <c r="A91" s="68">
        <v>12.11</v>
      </c>
      <c r="B91" s="59" t="s">
        <v>79</v>
      </c>
      <c r="C91" s="52">
        <v>3</v>
      </c>
      <c r="D91" s="2" t="s">
        <v>48</v>
      </c>
      <c r="E91" s="3"/>
      <c r="F91" s="5">
        <f t="shared" si="1"/>
        <v>0</v>
      </c>
    </row>
    <row r="92" spans="1:6" x14ac:dyDescent="0.25">
      <c r="A92" s="68">
        <v>12.12</v>
      </c>
      <c r="B92" s="59" t="s">
        <v>66</v>
      </c>
      <c r="C92" s="52">
        <v>223.11</v>
      </c>
      <c r="D92" s="2" t="s">
        <v>67</v>
      </c>
      <c r="E92" s="3"/>
      <c r="F92" s="5">
        <f t="shared" si="1"/>
        <v>0</v>
      </c>
    </row>
    <row r="93" spans="1:6" x14ac:dyDescent="0.25">
      <c r="A93" s="68"/>
      <c r="B93" s="56"/>
      <c r="C93" s="52"/>
      <c r="D93" s="2"/>
      <c r="E93" s="3"/>
      <c r="F93" s="5">
        <f t="shared" si="1"/>
        <v>0</v>
      </c>
    </row>
    <row r="94" spans="1:6" ht="15" x14ac:dyDescent="0.25">
      <c r="A94" s="127">
        <v>13</v>
      </c>
      <c r="B94" s="60" t="s">
        <v>68</v>
      </c>
      <c r="C94" s="108"/>
      <c r="D94" s="1"/>
      <c r="E94" s="4"/>
      <c r="F94" s="5">
        <f t="shared" si="1"/>
        <v>0</v>
      </c>
    </row>
    <row r="95" spans="1:6" ht="28.5" x14ac:dyDescent="0.25">
      <c r="A95" s="128">
        <v>13.01</v>
      </c>
      <c r="B95" s="56" t="s">
        <v>69</v>
      </c>
      <c r="C95" s="52">
        <v>16.690000000000001</v>
      </c>
      <c r="D95" s="2" t="s">
        <v>42</v>
      </c>
      <c r="E95" s="3"/>
      <c r="F95" s="5">
        <f t="shared" si="1"/>
        <v>0</v>
      </c>
    </row>
    <row r="96" spans="1:6" x14ac:dyDescent="0.25">
      <c r="A96" s="68"/>
      <c r="B96" s="56"/>
      <c r="C96" s="52"/>
      <c r="D96" s="2"/>
      <c r="E96" s="3"/>
      <c r="F96" s="5">
        <f t="shared" si="1"/>
        <v>0</v>
      </c>
    </row>
    <row r="97" spans="1:6" ht="15" x14ac:dyDescent="0.25">
      <c r="A97" s="127">
        <v>14</v>
      </c>
      <c r="B97" s="60" t="s">
        <v>70</v>
      </c>
      <c r="C97" s="108"/>
      <c r="D97" s="1"/>
      <c r="E97" s="4"/>
      <c r="F97" s="5">
        <f t="shared" si="1"/>
        <v>0</v>
      </c>
    </row>
    <row r="98" spans="1:6" ht="28.5" x14ac:dyDescent="0.25">
      <c r="A98" s="128">
        <v>14.01</v>
      </c>
      <c r="B98" s="51" t="s">
        <v>71</v>
      </c>
      <c r="C98" s="52">
        <v>1</v>
      </c>
      <c r="D98" s="2" t="s">
        <v>48</v>
      </c>
      <c r="E98" s="3"/>
      <c r="F98" s="5">
        <f t="shared" si="1"/>
        <v>0</v>
      </c>
    </row>
    <row r="99" spans="1:6" ht="28.5" x14ac:dyDescent="0.25">
      <c r="A99" s="128">
        <v>14.02</v>
      </c>
      <c r="B99" s="51" t="s">
        <v>72</v>
      </c>
      <c r="C99" s="52">
        <v>67</v>
      </c>
      <c r="D99" s="2" t="s">
        <v>42</v>
      </c>
      <c r="E99" s="3"/>
      <c r="F99" s="5">
        <f t="shared" si="1"/>
        <v>0</v>
      </c>
    </row>
    <row r="100" spans="1:6" ht="15" x14ac:dyDescent="0.25">
      <c r="A100" s="127"/>
      <c r="B100" s="61" t="s">
        <v>75</v>
      </c>
      <c r="C100" s="108"/>
      <c r="D100" s="1"/>
      <c r="E100" s="4"/>
      <c r="F100" s="6">
        <f>SUM(F11:F99)</f>
        <v>0</v>
      </c>
    </row>
    <row r="101" spans="1:6" ht="15" x14ac:dyDescent="0.25">
      <c r="A101" s="127"/>
      <c r="B101" s="61"/>
      <c r="C101" s="108"/>
      <c r="D101" s="1"/>
      <c r="E101" s="4"/>
      <c r="F101" s="6"/>
    </row>
    <row r="102" spans="1:6" ht="15" x14ac:dyDescent="0.25">
      <c r="A102" s="127" t="s">
        <v>99</v>
      </c>
      <c r="B102" s="48" t="s">
        <v>80</v>
      </c>
      <c r="C102" s="108"/>
      <c r="D102" s="1"/>
      <c r="E102" s="4"/>
      <c r="F102" s="6"/>
    </row>
    <row r="103" spans="1:6" x14ac:dyDescent="0.25">
      <c r="A103" s="68"/>
      <c r="B103" s="49"/>
      <c r="C103" s="52"/>
      <c r="D103" s="2"/>
      <c r="E103" s="3"/>
      <c r="F103" s="5"/>
    </row>
    <row r="104" spans="1:6" ht="15" x14ac:dyDescent="0.25">
      <c r="A104" s="127">
        <v>1</v>
      </c>
      <c r="B104" s="50" t="s">
        <v>10</v>
      </c>
      <c r="C104" s="108"/>
      <c r="D104" s="1"/>
      <c r="E104" s="4"/>
      <c r="F104" s="5">
        <f t="shared" ref="F104:F140" si="2">ROUND((+E104*C104),2)</f>
        <v>0</v>
      </c>
    </row>
    <row r="105" spans="1:6" x14ac:dyDescent="0.25">
      <c r="A105" s="68">
        <v>1.1000000000000001</v>
      </c>
      <c r="B105" s="51" t="s">
        <v>11</v>
      </c>
      <c r="C105" s="52">
        <v>1</v>
      </c>
      <c r="D105" s="2" t="s">
        <v>12</v>
      </c>
      <c r="E105" s="3"/>
      <c r="F105" s="5">
        <f t="shared" si="2"/>
        <v>0</v>
      </c>
    </row>
    <row r="106" spans="1:6" x14ac:dyDescent="0.25">
      <c r="A106" s="68">
        <v>1.2</v>
      </c>
      <c r="B106" s="51" t="s">
        <v>81</v>
      </c>
      <c r="C106" s="52">
        <v>139.26</v>
      </c>
      <c r="D106" s="2" t="s">
        <v>42</v>
      </c>
      <c r="E106" s="3"/>
      <c r="F106" s="5">
        <f t="shared" si="2"/>
        <v>0</v>
      </c>
    </row>
    <row r="107" spans="1:6" x14ac:dyDescent="0.25">
      <c r="A107" s="68"/>
      <c r="B107" s="51"/>
      <c r="C107" s="109"/>
      <c r="D107" s="2"/>
      <c r="E107" s="3"/>
      <c r="F107" s="5">
        <f t="shared" si="2"/>
        <v>0</v>
      </c>
    </row>
    <row r="108" spans="1:6" ht="15" x14ac:dyDescent="0.25">
      <c r="A108" s="127">
        <v>3</v>
      </c>
      <c r="B108" s="62" t="s">
        <v>82</v>
      </c>
      <c r="C108" s="110"/>
      <c r="D108" s="10"/>
      <c r="E108" s="13"/>
      <c r="F108" s="5">
        <f t="shared" si="2"/>
        <v>0</v>
      </c>
    </row>
    <row r="109" spans="1:6" x14ac:dyDescent="0.25">
      <c r="A109" s="68">
        <v>3.01</v>
      </c>
      <c r="B109" s="63" t="s">
        <v>83</v>
      </c>
      <c r="C109" s="52">
        <v>71.02</v>
      </c>
      <c r="D109" s="10" t="s">
        <v>19</v>
      </c>
      <c r="E109" s="13"/>
      <c r="F109" s="5">
        <f t="shared" si="2"/>
        <v>0</v>
      </c>
    </row>
    <row r="110" spans="1:6" x14ac:dyDescent="0.25">
      <c r="A110" s="68">
        <v>3.02</v>
      </c>
      <c r="B110" s="63" t="s">
        <v>84</v>
      </c>
      <c r="C110" s="52">
        <v>118.37</v>
      </c>
      <c r="D110" s="10" t="s">
        <v>16</v>
      </c>
      <c r="E110" s="13"/>
      <c r="F110" s="5">
        <f t="shared" si="2"/>
        <v>0</v>
      </c>
    </row>
    <row r="111" spans="1:6" x14ac:dyDescent="0.25">
      <c r="A111" s="68">
        <v>3.03</v>
      </c>
      <c r="B111" s="63" t="s">
        <v>85</v>
      </c>
      <c r="C111" s="52">
        <v>23.67</v>
      </c>
      <c r="D111" s="10" t="s">
        <v>19</v>
      </c>
      <c r="E111" s="13"/>
      <c r="F111" s="5">
        <f t="shared" si="2"/>
        <v>0</v>
      </c>
    </row>
    <row r="112" spans="1:6" ht="28.5" x14ac:dyDescent="0.25">
      <c r="A112" s="68">
        <v>3.04</v>
      </c>
      <c r="B112" s="49" t="s">
        <v>86</v>
      </c>
      <c r="C112" s="52">
        <v>35.51</v>
      </c>
      <c r="D112" s="10" t="s">
        <v>19</v>
      </c>
      <c r="E112" s="13"/>
      <c r="F112" s="5">
        <f t="shared" si="2"/>
        <v>0</v>
      </c>
    </row>
    <row r="113" spans="1:6" x14ac:dyDescent="0.25">
      <c r="A113" s="68">
        <v>3.05</v>
      </c>
      <c r="B113" s="63" t="s">
        <v>87</v>
      </c>
      <c r="C113" s="110">
        <v>56.82</v>
      </c>
      <c r="D113" s="10" t="s">
        <v>19</v>
      </c>
      <c r="E113" s="13"/>
      <c r="F113" s="5">
        <f t="shared" si="2"/>
        <v>0</v>
      </c>
    </row>
    <row r="114" spans="1:6" x14ac:dyDescent="0.25">
      <c r="A114" s="68"/>
      <c r="B114" s="63"/>
      <c r="C114" s="110"/>
      <c r="D114" s="10"/>
      <c r="E114" s="13"/>
      <c r="F114" s="5">
        <f t="shared" si="2"/>
        <v>0</v>
      </c>
    </row>
    <row r="115" spans="1:6" ht="15" x14ac:dyDescent="0.25">
      <c r="A115" s="127">
        <v>4</v>
      </c>
      <c r="B115" s="62" t="s">
        <v>88</v>
      </c>
      <c r="C115" s="110"/>
      <c r="D115" s="10"/>
      <c r="E115" s="13"/>
      <c r="F115" s="5">
        <f t="shared" si="2"/>
        <v>0</v>
      </c>
    </row>
    <row r="116" spans="1:6" x14ac:dyDescent="0.25">
      <c r="A116" s="68">
        <v>4.01</v>
      </c>
      <c r="B116" s="64" t="s">
        <v>89</v>
      </c>
      <c r="C116" s="110">
        <v>40</v>
      </c>
      <c r="D116" s="10" t="s">
        <v>90</v>
      </c>
      <c r="E116" s="13"/>
      <c r="F116" s="5">
        <f t="shared" si="2"/>
        <v>0</v>
      </c>
    </row>
    <row r="117" spans="1:6" x14ac:dyDescent="0.25">
      <c r="A117" s="68">
        <v>4.0199999999999996</v>
      </c>
      <c r="B117" s="49" t="s">
        <v>91</v>
      </c>
      <c r="C117" s="110">
        <v>65</v>
      </c>
      <c r="D117" s="10" t="s">
        <v>90</v>
      </c>
      <c r="E117" s="13"/>
      <c r="F117" s="5">
        <f t="shared" si="2"/>
        <v>0</v>
      </c>
    </row>
    <row r="118" spans="1:6" x14ac:dyDescent="0.25">
      <c r="A118" s="68">
        <v>4.03</v>
      </c>
      <c r="B118" s="49" t="s">
        <v>92</v>
      </c>
      <c r="C118" s="110">
        <v>25.11</v>
      </c>
      <c r="D118" s="10" t="s">
        <v>90</v>
      </c>
      <c r="E118" s="13"/>
      <c r="F118" s="5">
        <f t="shared" si="2"/>
        <v>0</v>
      </c>
    </row>
    <row r="119" spans="1:6" x14ac:dyDescent="0.25">
      <c r="A119" s="68">
        <v>4.04</v>
      </c>
      <c r="B119" s="49" t="s">
        <v>93</v>
      </c>
      <c r="C119" s="110">
        <v>16.690000000000001</v>
      </c>
      <c r="D119" s="10" t="s">
        <v>42</v>
      </c>
      <c r="E119" s="13"/>
      <c r="F119" s="5">
        <f t="shared" si="2"/>
        <v>0</v>
      </c>
    </row>
    <row r="120" spans="1:6" x14ac:dyDescent="0.25">
      <c r="A120" s="68"/>
      <c r="B120" s="63"/>
      <c r="C120" s="110"/>
      <c r="D120" s="10"/>
      <c r="E120" s="13"/>
      <c r="F120" s="5">
        <f t="shared" si="2"/>
        <v>0</v>
      </c>
    </row>
    <row r="121" spans="1:6" ht="15" x14ac:dyDescent="0.25">
      <c r="A121" s="129">
        <v>5</v>
      </c>
      <c r="B121" s="62" t="s">
        <v>94</v>
      </c>
      <c r="C121" s="110"/>
      <c r="D121" s="10"/>
      <c r="E121" s="13"/>
      <c r="F121" s="5">
        <f t="shared" si="2"/>
        <v>0</v>
      </c>
    </row>
    <row r="122" spans="1:6" x14ac:dyDescent="0.25">
      <c r="A122" s="128">
        <v>5.01</v>
      </c>
      <c r="B122" s="64" t="s">
        <v>95</v>
      </c>
      <c r="C122" s="110">
        <v>10</v>
      </c>
      <c r="D122" s="10" t="s">
        <v>90</v>
      </c>
      <c r="E122" s="13"/>
      <c r="F122" s="5">
        <f t="shared" si="2"/>
        <v>0</v>
      </c>
    </row>
    <row r="123" spans="1:6" x14ac:dyDescent="0.25">
      <c r="A123" s="128">
        <v>5.0199999999999996</v>
      </c>
      <c r="B123" s="64" t="s">
        <v>96</v>
      </c>
      <c r="C123" s="110">
        <v>2</v>
      </c>
      <c r="D123" s="10" t="s">
        <v>90</v>
      </c>
      <c r="E123" s="13"/>
      <c r="F123" s="5">
        <f t="shared" si="2"/>
        <v>0</v>
      </c>
    </row>
    <row r="124" spans="1:6" x14ac:dyDescent="0.25">
      <c r="A124" s="128">
        <v>5.03</v>
      </c>
      <c r="B124" s="66" t="s">
        <v>561</v>
      </c>
      <c r="C124" s="110">
        <v>4</v>
      </c>
      <c r="D124" s="10" t="s">
        <v>48</v>
      </c>
      <c r="E124" s="13"/>
      <c r="F124" s="5">
        <f t="shared" si="2"/>
        <v>0</v>
      </c>
    </row>
    <row r="125" spans="1:6" x14ac:dyDescent="0.25">
      <c r="A125" s="128">
        <v>5.04</v>
      </c>
      <c r="B125" s="66" t="s">
        <v>562</v>
      </c>
      <c r="C125" s="110">
        <v>1</v>
      </c>
      <c r="D125" s="10" t="s">
        <v>48</v>
      </c>
      <c r="E125" s="13"/>
      <c r="F125" s="5">
        <f t="shared" si="2"/>
        <v>0</v>
      </c>
    </row>
    <row r="126" spans="1:6" x14ac:dyDescent="0.25">
      <c r="A126" s="128">
        <v>5.05</v>
      </c>
      <c r="B126" s="66" t="s">
        <v>563</v>
      </c>
      <c r="C126" s="110">
        <v>4</v>
      </c>
      <c r="D126" s="10" t="s">
        <v>48</v>
      </c>
      <c r="E126" s="13"/>
      <c r="F126" s="5">
        <f t="shared" si="2"/>
        <v>0</v>
      </c>
    </row>
    <row r="127" spans="1:6" x14ac:dyDescent="0.25">
      <c r="A127" s="128">
        <v>5.0599999999999996</v>
      </c>
      <c r="B127" s="66" t="s">
        <v>564</v>
      </c>
      <c r="C127" s="110">
        <v>2</v>
      </c>
      <c r="D127" s="10" t="s">
        <v>48</v>
      </c>
      <c r="E127" s="13"/>
      <c r="F127" s="5">
        <f t="shared" si="2"/>
        <v>0</v>
      </c>
    </row>
    <row r="128" spans="1:6" x14ac:dyDescent="0.25">
      <c r="A128" s="128">
        <v>5.07</v>
      </c>
      <c r="B128" s="66" t="s">
        <v>565</v>
      </c>
      <c r="C128" s="110">
        <v>1</v>
      </c>
      <c r="D128" s="10" t="s">
        <v>48</v>
      </c>
      <c r="E128" s="13"/>
      <c r="F128" s="5">
        <f t="shared" si="2"/>
        <v>0</v>
      </c>
    </row>
    <row r="129" spans="1:6" x14ac:dyDescent="0.25">
      <c r="A129" s="128"/>
      <c r="B129" s="49"/>
      <c r="C129" s="110"/>
      <c r="D129" s="10"/>
      <c r="E129" s="13"/>
      <c r="F129" s="5">
        <f t="shared" si="2"/>
        <v>0</v>
      </c>
    </row>
    <row r="130" spans="1:6" ht="15" x14ac:dyDescent="0.25">
      <c r="A130" s="129">
        <v>6</v>
      </c>
      <c r="B130" s="62" t="s">
        <v>97</v>
      </c>
      <c r="C130" s="110"/>
      <c r="D130" s="10"/>
      <c r="E130" s="13"/>
      <c r="F130" s="5">
        <f t="shared" si="2"/>
        <v>0</v>
      </c>
    </row>
    <row r="131" spans="1:6" x14ac:dyDescent="0.25">
      <c r="A131" s="128">
        <v>6.01</v>
      </c>
      <c r="B131" s="64" t="s">
        <v>89</v>
      </c>
      <c r="C131" s="110">
        <v>40</v>
      </c>
      <c r="D131" s="10" t="s">
        <v>90</v>
      </c>
      <c r="E131" s="13"/>
      <c r="F131" s="5">
        <f t="shared" si="2"/>
        <v>0</v>
      </c>
    </row>
    <row r="132" spans="1:6" x14ac:dyDescent="0.25">
      <c r="A132" s="128">
        <v>6.02</v>
      </c>
      <c r="B132" s="49" t="s">
        <v>91</v>
      </c>
      <c r="C132" s="110">
        <v>65</v>
      </c>
      <c r="D132" s="10" t="s">
        <v>90</v>
      </c>
      <c r="E132" s="13"/>
      <c r="F132" s="5">
        <f t="shared" si="2"/>
        <v>0</v>
      </c>
    </row>
    <row r="133" spans="1:6" x14ac:dyDescent="0.25">
      <c r="A133" s="128">
        <v>6.03</v>
      </c>
      <c r="B133" s="49" t="s">
        <v>92</v>
      </c>
      <c r="C133" s="110">
        <v>25.11</v>
      </c>
      <c r="D133" s="10" t="s">
        <v>90</v>
      </c>
      <c r="E133" s="13"/>
      <c r="F133" s="5">
        <f t="shared" si="2"/>
        <v>0</v>
      </c>
    </row>
    <row r="134" spans="1:6" x14ac:dyDescent="0.25">
      <c r="A134" s="128">
        <v>6.04</v>
      </c>
      <c r="B134" s="49" t="s">
        <v>93</v>
      </c>
      <c r="C134" s="110">
        <v>16.690000000000001</v>
      </c>
      <c r="D134" s="10" t="s">
        <v>42</v>
      </c>
      <c r="E134" s="13"/>
      <c r="F134" s="5">
        <f t="shared" si="2"/>
        <v>0</v>
      </c>
    </row>
    <row r="135" spans="1:6" x14ac:dyDescent="0.25">
      <c r="A135" s="128"/>
      <c r="B135" s="49"/>
      <c r="C135" s="110"/>
      <c r="D135" s="10"/>
      <c r="E135" s="13"/>
      <c r="F135" s="5">
        <f t="shared" si="2"/>
        <v>0</v>
      </c>
    </row>
    <row r="136" spans="1:6" ht="15" x14ac:dyDescent="0.25">
      <c r="A136" s="129">
        <v>7</v>
      </c>
      <c r="B136" s="8" t="s">
        <v>98</v>
      </c>
      <c r="C136" s="110"/>
      <c r="D136" s="9"/>
      <c r="E136" s="13"/>
      <c r="F136" s="5">
        <f t="shared" si="2"/>
        <v>0</v>
      </c>
    </row>
    <row r="137" spans="1:6" s="33" customFormat="1" x14ac:dyDescent="0.25">
      <c r="A137" s="128">
        <v>7.01</v>
      </c>
      <c r="B137" s="66" t="s">
        <v>89</v>
      </c>
      <c r="C137" s="111">
        <v>40</v>
      </c>
      <c r="D137" s="65" t="s">
        <v>90</v>
      </c>
      <c r="E137" s="32"/>
      <c r="F137" s="5">
        <f t="shared" si="2"/>
        <v>0</v>
      </c>
    </row>
    <row r="138" spans="1:6" s="33" customFormat="1" x14ac:dyDescent="0.25">
      <c r="A138" s="128">
        <v>7.02</v>
      </c>
      <c r="B138" s="67" t="s">
        <v>91</v>
      </c>
      <c r="C138" s="111">
        <v>65</v>
      </c>
      <c r="D138" s="65" t="s">
        <v>90</v>
      </c>
      <c r="E138" s="32"/>
      <c r="F138" s="5">
        <f t="shared" si="2"/>
        <v>0</v>
      </c>
    </row>
    <row r="139" spans="1:6" s="33" customFormat="1" x14ac:dyDescent="0.25">
      <c r="A139" s="128">
        <v>7.03</v>
      </c>
      <c r="B139" s="67" t="s">
        <v>92</v>
      </c>
      <c r="C139" s="111">
        <v>25.11</v>
      </c>
      <c r="D139" s="65" t="s">
        <v>90</v>
      </c>
      <c r="E139" s="32"/>
      <c r="F139" s="5">
        <f t="shared" si="2"/>
        <v>0</v>
      </c>
    </row>
    <row r="140" spans="1:6" s="33" customFormat="1" x14ac:dyDescent="0.25">
      <c r="A140" s="128">
        <v>7.04</v>
      </c>
      <c r="B140" s="67" t="s">
        <v>93</v>
      </c>
      <c r="C140" s="111">
        <v>16.690000000000001</v>
      </c>
      <c r="D140" s="65" t="s">
        <v>42</v>
      </c>
      <c r="E140" s="32"/>
      <c r="F140" s="5">
        <f t="shared" si="2"/>
        <v>0</v>
      </c>
    </row>
    <row r="141" spans="1:6" ht="15" x14ac:dyDescent="0.25">
      <c r="A141" s="127"/>
      <c r="B141" s="61" t="s">
        <v>100</v>
      </c>
      <c r="C141" s="108"/>
      <c r="D141" s="1"/>
      <c r="E141" s="4"/>
      <c r="F141" s="6">
        <f>SUM(F104:F140)</f>
        <v>0</v>
      </c>
    </row>
    <row r="142" spans="1:6" ht="15" x14ac:dyDescent="0.25">
      <c r="A142" s="127"/>
      <c r="B142" s="61"/>
      <c r="C142" s="108"/>
      <c r="D142" s="1"/>
      <c r="E142" s="4"/>
      <c r="F142" s="6"/>
    </row>
    <row r="143" spans="1:6" ht="15" x14ac:dyDescent="0.25">
      <c r="A143" s="127" t="s">
        <v>118</v>
      </c>
      <c r="B143" s="48" t="s">
        <v>117</v>
      </c>
      <c r="C143" s="108"/>
      <c r="D143" s="1"/>
      <c r="E143" s="4"/>
      <c r="F143" s="6"/>
    </row>
    <row r="144" spans="1:6" ht="15" x14ac:dyDescent="0.25">
      <c r="A144" s="127"/>
      <c r="B144" s="48"/>
      <c r="C144" s="108"/>
      <c r="D144" s="1"/>
      <c r="E144" s="4"/>
      <c r="F144" s="6"/>
    </row>
    <row r="145" spans="1:7" ht="15" x14ac:dyDescent="0.25">
      <c r="A145" s="127">
        <v>1</v>
      </c>
      <c r="B145" s="48" t="s">
        <v>10</v>
      </c>
      <c r="C145" s="112"/>
      <c r="D145" s="10"/>
      <c r="E145" s="19"/>
      <c r="F145" s="31"/>
    </row>
    <row r="146" spans="1:7" x14ac:dyDescent="0.25">
      <c r="A146" s="68">
        <v>1.1000000000000001</v>
      </c>
      <c r="B146" s="49" t="s">
        <v>15</v>
      </c>
      <c r="C146" s="113">
        <v>36</v>
      </c>
      <c r="D146" s="10" t="s">
        <v>16</v>
      </c>
      <c r="E146" s="13"/>
      <c r="F146" s="5">
        <f t="shared" ref="F146:F180" si="3">ROUND((+E146*C146),2)</f>
        <v>0</v>
      </c>
    </row>
    <row r="147" spans="1:7" x14ac:dyDescent="0.25">
      <c r="A147" s="68"/>
      <c r="B147" s="49"/>
      <c r="C147" s="113"/>
      <c r="D147" s="10"/>
      <c r="E147" s="13"/>
      <c r="F147" s="5">
        <f t="shared" si="3"/>
        <v>0</v>
      </c>
    </row>
    <row r="148" spans="1:7" ht="15" x14ac:dyDescent="0.25">
      <c r="A148" s="127">
        <v>2</v>
      </c>
      <c r="B148" s="48" t="s">
        <v>22</v>
      </c>
      <c r="C148" s="107"/>
      <c r="D148" s="46"/>
      <c r="E148" s="14"/>
      <c r="F148" s="5">
        <f t="shared" si="3"/>
        <v>0</v>
      </c>
    </row>
    <row r="149" spans="1:7" x14ac:dyDescent="0.25">
      <c r="A149" s="68">
        <v>2.1</v>
      </c>
      <c r="B149" s="49" t="s">
        <v>101</v>
      </c>
      <c r="C149" s="113">
        <v>26.34</v>
      </c>
      <c r="D149" s="10" t="s">
        <v>19</v>
      </c>
      <c r="E149" s="13"/>
      <c r="F149" s="5">
        <f t="shared" si="3"/>
        <v>0</v>
      </c>
    </row>
    <row r="150" spans="1:7" x14ac:dyDescent="0.25">
      <c r="A150" s="68">
        <v>2.2000000000000002</v>
      </c>
      <c r="B150" s="63" t="s">
        <v>102</v>
      </c>
      <c r="C150" s="114">
        <v>11.57</v>
      </c>
      <c r="D150" s="10" t="s">
        <v>19</v>
      </c>
      <c r="E150" s="13"/>
      <c r="F150" s="5">
        <f t="shared" si="3"/>
        <v>0</v>
      </c>
    </row>
    <row r="151" spans="1:7" x14ac:dyDescent="0.25">
      <c r="A151" s="68">
        <v>2.2999999999999998</v>
      </c>
      <c r="B151" s="63" t="s">
        <v>103</v>
      </c>
      <c r="C151" s="114">
        <v>0.25</v>
      </c>
      <c r="D151" s="10" t="s">
        <v>19</v>
      </c>
      <c r="E151" s="13"/>
      <c r="F151" s="5">
        <f t="shared" si="3"/>
        <v>0</v>
      </c>
    </row>
    <row r="152" spans="1:7" x14ac:dyDescent="0.25">
      <c r="A152" s="68">
        <v>2.2999999999999998</v>
      </c>
      <c r="B152" s="49" t="s">
        <v>104</v>
      </c>
      <c r="C152" s="113">
        <v>34.24</v>
      </c>
      <c r="D152" s="10" t="s">
        <v>19</v>
      </c>
      <c r="E152" s="13"/>
      <c r="F152" s="5">
        <f t="shared" si="3"/>
        <v>0</v>
      </c>
    </row>
    <row r="153" spans="1:7" ht="15" x14ac:dyDescent="0.25">
      <c r="A153" s="127"/>
      <c r="B153" s="48"/>
      <c r="C153" s="107"/>
      <c r="D153" s="46"/>
      <c r="E153" s="14"/>
      <c r="F153" s="5">
        <f t="shared" si="3"/>
        <v>0</v>
      </c>
    </row>
    <row r="154" spans="1:7" ht="15" x14ac:dyDescent="0.25">
      <c r="A154" s="127">
        <v>3</v>
      </c>
      <c r="B154" s="55" t="s">
        <v>539</v>
      </c>
      <c r="C154" s="107"/>
      <c r="D154" s="46"/>
      <c r="E154" s="14"/>
      <c r="F154" s="5">
        <f t="shared" si="3"/>
        <v>0</v>
      </c>
      <c r="G154" s="28"/>
    </row>
    <row r="155" spans="1:7" ht="18.75" customHeight="1" x14ac:dyDescent="0.25">
      <c r="A155" s="68">
        <v>3.1</v>
      </c>
      <c r="B155" s="49" t="s">
        <v>540</v>
      </c>
      <c r="C155" s="113">
        <v>3.31</v>
      </c>
      <c r="D155" s="10" t="s">
        <v>19</v>
      </c>
      <c r="E155" s="34"/>
      <c r="F155" s="5">
        <f t="shared" si="3"/>
        <v>0</v>
      </c>
      <c r="G155" s="26"/>
    </row>
    <row r="156" spans="1:7" x14ac:dyDescent="0.25">
      <c r="A156" s="68">
        <v>3.2</v>
      </c>
      <c r="B156" s="63" t="s">
        <v>105</v>
      </c>
      <c r="C156" s="113">
        <v>2.85</v>
      </c>
      <c r="D156" s="10" t="s">
        <v>19</v>
      </c>
      <c r="E156" s="34"/>
      <c r="F156" s="5">
        <f t="shared" si="3"/>
        <v>0</v>
      </c>
    </row>
    <row r="157" spans="1:7" x14ac:dyDescent="0.25">
      <c r="A157" s="68">
        <v>3.3</v>
      </c>
      <c r="B157" s="63" t="s">
        <v>106</v>
      </c>
      <c r="C157" s="113">
        <v>2.89</v>
      </c>
      <c r="D157" s="10" t="s">
        <v>19</v>
      </c>
      <c r="E157" s="34"/>
      <c r="F157" s="5">
        <f t="shared" si="3"/>
        <v>0</v>
      </c>
    </row>
    <row r="158" spans="1:7" x14ac:dyDescent="0.25">
      <c r="A158" s="68">
        <v>3.4</v>
      </c>
      <c r="B158" s="63" t="s">
        <v>107</v>
      </c>
      <c r="C158" s="113">
        <v>0.86</v>
      </c>
      <c r="D158" s="10" t="s">
        <v>19</v>
      </c>
      <c r="E158" s="34"/>
      <c r="F158" s="5">
        <f t="shared" si="3"/>
        <v>0</v>
      </c>
    </row>
    <row r="159" spans="1:7" x14ac:dyDescent="0.25">
      <c r="A159" s="68">
        <v>3.5</v>
      </c>
      <c r="B159" s="63" t="s">
        <v>108</v>
      </c>
      <c r="C159" s="113">
        <v>2.85</v>
      </c>
      <c r="D159" s="10" t="s">
        <v>19</v>
      </c>
      <c r="E159" s="34"/>
      <c r="F159" s="5">
        <f t="shared" si="3"/>
        <v>0</v>
      </c>
    </row>
    <row r="160" spans="1:7" x14ac:dyDescent="0.25">
      <c r="A160" s="68">
        <v>3.6</v>
      </c>
      <c r="B160" s="63" t="s">
        <v>109</v>
      </c>
      <c r="C160" s="113">
        <v>3.48</v>
      </c>
      <c r="D160" s="10" t="s">
        <v>19</v>
      </c>
      <c r="E160" s="34"/>
      <c r="F160" s="5">
        <f t="shared" si="3"/>
        <v>0</v>
      </c>
    </row>
    <row r="161" spans="1:6" x14ac:dyDescent="0.25">
      <c r="A161" s="68"/>
      <c r="B161" s="63"/>
      <c r="C161" s="113"/>
      <c r="D161" s="10"/>
      <c r="E161" s="34"/>
      <c r="F161" s="5">
        <f t="shared" si="3"/>
        <v>0</v>
      </c>
    </row>
    <row r="162" spans="1:6" ht="15" x14ac:dyDescent="0.25">
      <c r="A162" s="127">
        <v>4</v>
      </c>
      <c r="B162" s="48" t="s">
        <v>34</v>
      </c>
      <c r="C162" s="107"/>
      <c r="D162" s="46"/>
      <c r="E162" s="14"/>
      <c r="F162" s="5">
        <f t="shared" si="3"/>
        <v>0</v>
      </c>
    </row>
    <row r="163" spans="1:6" x14ac:dyDescent="0.25">
      <c r="A163" s="68">
        <v>4.0999999999999996</v>
      </c>
      <c r="B163" s="49" t="s">
        <v>110</v>
      </c>
      <c r="C163" s="113">
        <v>73.819999999999993</v>
      </c>
      <c r="D163" s="10" t="s">
        <v>16</v>
      </c>
      <c r="E163" s="13"/>
      <c r="F163" s="5">
        <f t="shared" si="3"/>
        <v>0</v>
      </c>
    </row>
    <row r="164" spans="1:6" x14ac:dyDescent="0.25">
      <c r="A164" s="68">
        <v>4.2</v>
      </c>
      <c r="B164" s="49" t="s">
        <v>111</v>
      </c>
      <c r="C164" s="113">
        <v>9.5399999999999991</v>
      </c>
      <c r="D164" s="10" t="s">
        <v>16</v>
      </c>
      <c r="E164" s="13"/>
      <c r="F164" s="5">
        <f t="shared" si="3"/>
        <v>0</v>
      </c>
    </row>
    <row r="165" spans="1:6" ht="15" x14ac:dyDescent="0.25">
      <c r="A165" s="127"/>
      <c r="B165" s="48"/>
      <c r="C165" s="107"/>
      <c r="D165" s="46"/>
      <c r="E165" s="14"/>
      <c r="F165" s="5">
        <f t="shared" si="3"/>
        <v>0</v>
      </c>
    </row>
    <row r="166" spans="1:6" ht="15" x14ac:dyDescent="0.25">
      <c r="A166" s="127">
        <v>5</v>
      </c>
      <c r="B166" s="48" t="s">
        <v>36</v>
      </c>
      <c r="C166" s="107"/>
      <c r="D166" s="46"/>
      <c r="E166" s="14"/>
      <c r="F166" s="5">
        <f t="shared" si="3"/>
        <v>0</v>
      </c>
    </row>
    <row r="167" spans="1:6" x14ac:dyDescent="0.25">
      <c r="A167" s="68">
        <v>5.0999999999999996</v>
      </c>
      <c r="B167" s="49" t="s">
        <v>37</v>
      </c>
      <c r="C167" s="113">
        <v>46.76</v>
      </c>
      <c r="D167" s="10" t="s">
        <v>16</v>
      </c>
      <c r="E167" s="13"/>
      <c r="F167" s="5">
        <f t="shared" si="3"/>
        <v>0</v>
      </c>
    </row>
    <row r="168" spans="1:6" x14ac:dyDescent="0.25">
      <c r="A168" s="68">
        <v>5.2</v>
      </c>
      <c r="B168" s="49" t="s">
        <v>38</v>
      </c>
      <c r="C168" s="113">
        <v>60.6</v>
      </c>
      <c r="D168" s="10" t="s">
        <v>16</v>
      </c>
      <c r="E168" s="13"/>
      <c r="F168" s="5">
        <f t="shared" si="3"/>
        <v>0</v>
      </c>
    </row>
    <row r="169" spans="1:6" x14ac:dyDescent="0.25">
      <c r="A169" s="68">
        <v>5.3</v>
      </c>
      <c r="B169" s="49" t="s">
        <v>39</v>
      </c>
      <c r="C169" s="113">
        <v>78.099999999999994</v>
      </c>
      <c r="D169" s="10" t="s">
        <v>16</v>
      </c>
      <c r="E169" s="13"/>
      <c r="F169" s="5">
        <f t="shared" si="3"/>
        <v>0</v>
      </c>
    </row>
    <row r="170" spans="1:6" x14ac:dyDescent="0.25">
      <c r="A170" s="68">
        <v>5.4</v>
      </c>
      <c r="B170" s="49" t="s">
        <v>40</v>
      </c>
      <c r="C170" s="113">
        <v>28.8</v>
      </c>
      <c r="D170" s="10" t="s">
        <v>16</v>
      </c>
      <c r="E170" s="13"/>
      <c r="F170" s="5">
        <f t="shared" si="3"/>
        <v>0</v>
      </c>
    </row>
    <row r="171" spans="1:6" x14ac:dyDescent="0.25">
      <c r="A171" s="68">
        <v>5.5</v>
      </c>
      <c r="B171" s="49" t="s">
        <v>41</v>
      </c>
      <c r="C171" s="113">
        <v>17.8</v>
      </c>
      <c r="D171" s="10" t="s">
        <v>42</v>
      </c>
      <c r="E171" s="13"/>
      <c r="F171" s="5">
        <f t="shared" si="3"/>
        <v>0</v>
      </c>
    </row>
    <row r="172" spans="1:6" x14ac:dyDescent="0.25">
      <c r="A172" s="68">
        <v>5.6</v>
      </c>
      <c r="B172" s="49" t="s">
        <v>43</v>
      </c>
      <c r="C172" s="113">
        <v>121.2</v>
      </c>
      <c r="D172" s="10" t="s">
        <v>44</v>
      </c>
      <c r="E172" s="13"/>
      <c r="F172" s="5">
        <f t="shared" si="3"/>
        <v>0</v>
      </c>
    </row>
    <row r="173" spans="1:6" x14ac:dyDescent="0.25">
      <c r="A173" s="68"/>
      <c r="B173" s="49"/>
      <c r="C173" s="113"/>
      <c r="D173" s="10"/>
      <c r="E173" s="13"/>
      <c r="F173" s="5">
        <f t="shared" si="3"/>
        <v>0</v>
      </c>
    </row>
    <row r="174" spans="1:6" ht="15" x14ac:dyDescent="0.25">
      <c r="A174" s="127">
        <v>6</v>
      </c>
      <c r="B174" s="48" t="s">
        <v>112</v>
      </c>
      <c r="C174" s="107"/>
      <c r="D174" s="46"/>
      <c r="E174" s="14"/>
      <c r="F174" s="5">
        <f t="shared" si="3"/>
        <v>0</v>
      </c>
    </row>
    <row r="175" spans="1:6" x14ac:dyDescent="0.25">
      <c r="A175" s="68">
        <v>6.1</v>
      </c>
      <c r="B175" s="49" t="s">
        <v>113</v>
      </c>
      <c r="C175" s="113">
        <v>1</v>
      </c>
      <c r="D175" s="10" t="s">
        <v>48</v>
      </c>
      <c r="E175" s="13"/>
      <c r="F175" s="5">
        <f t="shared" si="3"/>
        <v>0</v>
      </c>
    </row>
    <row r="176" spans="1:6" x14ac:dyDescent="0.25">
      <c r="A176" s="68">
        <v>6.2</v>
      </c>
      <c r="B176" s="49" t="s">
        <v>114</v>
      </c>
      <c r="C176" s="113">
        <v>1</v>
      </c>
      <c r="D176" s="10" t="s">
        <v>48</v>
      </c>
      <c r="E176" s="13"/>
      <c r="F176" s="5">
        <f t="shared" si="3"/>
        <v>0</v>
      </c>
    </row>
    <row r="177" spans="1:6" x14ac:dyDescent="0.25">
      <c r="A177" s="68"/>
      <c r="B177" s="49"/>
      <c r="C177" s="113"/>
      <c r="D177" s="10"/>
      <c r="E177" s="13"/>
      <c r="F177" s="5">
        <f t="shared" si="3"/>
        <v>0</v>
      </c>
    </row>
    <row r="178" spans="1:6" ht="15" x14ac:dyDescent="0.25">
      <c r="A178" s="127">
        <v>7</v>
      </c>
      <c r="B178" s="48" t="s">
        <v>115</v>
      </c>
      <c r="C178" s="107"/>
      <c r="D178" s="46"/>
      <c r="E178" s="14"/>
      <c r="F178" s="5">
        <f t="shared" si="3"/>
        <v>0</v>
      </c>
    </row>
    <row r="179" spans="1:6" ht="28.5" x14ac:dyDescent="0.25">
      <c r="A179" s="68">
        <v>7.1</v>
      </c>
      <c r="B179" s="49" t="s">
        <v>116</v>
      </c>
      <c r="C179" s="113">
        <v>1</v>
      </c>
      <c r="D179" s="10" t="s">
        <v>48</v>
      </c>
      <c r="E179" s="13"/>
      <c r="F179" s="5">
        <f t="shared" si="3"/>
        <v>0</v>
      </c>
    </row>
    <row r="180" spans="1:6" x14ac:dyDescent="0.25">
      <c r="A180" s="68">
        <v>7.2</v>
      </c>
      <c r="B180" s="49" t="s">
        <v>114</v>
      </c>
      <c r="C180" s="113">
        <v>1</v>
      </c>
      <c r="D180" s="10" t="s">
        <v>48</v>
      </c>
      <c r="E180" s="13"/>
      <c r="F180" s="5">
        <f t="shared" si="3"/>
        <v>0</v>
      </c>
    </row>
    <row r="181" spans="1:6" ht="15" x14ac:dyDescent="0.25">
      <c r="A181" s="68"/>
      <c r="B181" s="69" t="s">
        <v>119</v>
      </c>
      <c r="C181" s="112"/>
      <c r="D181" s="10"/>
      <c r="E181" s="19"/>
      <c r="F181" s="35">
        <f>SUM(F146:F180)</f>
        <v>0</v>
      </c>
    </row>
    <row r="182" spans="1:6" ht="15" x14ac:dyDescent="0.25">
      <c r="A182" s="68"/>
      <c r="B182" s="69"/>
      <c r="C182" s="112"/>
      <c r="D182" s="10"/>
      <c r="E182" s="19"/>
      <c r="F182" s="35"/>
    </row>
    <row r="183" spans="1:6" ht="15" x14ac:dyDescent="0.25">
      <c r="A183" s="127" t="s">
        <v>127</v>
      </c>
      <c r="B183" s="48" t="s">
        <v>128</v>
      </c>
      <c r="C183" s="108"/>
      <c r="D183" s="1"/>
      <c r="E183" s="4"/>
      <c r="F183" s="6"/>
    </row>
    <row r="184" spans="1:6" ht="15" x14ac:dyDescent="0.25">
      <c r="A184" s="127">
        <v>1</v>
      </c>
      <c r="B184" s="48" t="s">
        <v>10</v>
      </c>
      <c r="C184" s="112"/>
      <c r="D184" s="10"/>
      <c r="E184" s="19"/>
      <c r="F184" s="31"/>
    </row>
    <row r="185" spans="1:6" x14ac:dyDescent="0.25">
      <c r="A185" s="68">
        <v>1.1000000000000001</v>
      </c>
      <c r="B185" s="49" t="s">
        <v>15</v>
      </c>
      <c r="C185" s="113">
        <v>64</v>
      </c>
      <c r="D185" s="10" t="s">
        <v>16</v>
      </c>
      <c r="E185" s="13"/>
      <c r="F185" s="5">
        <f t="shared" ref="F185:F238" si="4">ROUND((+E185*C185),2)</f>
        <v>0</v>
      </c>
    </row>
    <row r="186" spans="1:6" x14ac:dyDescent="0.25">
      <c r="A186" s="68"/>
      <c r="B186" s="49"/>
      <c r="C186" s="113"/>
      <c r="D186" s="10"/>
      <c r="E186" s="13"/>
      <c r="F186" s="5">
        <f t="shared" si="4"/>
        <v>0</v>
      </c>
    </row>
    <row r="187" spans="1:6" ht="15" x14ac:dyDescent="0.25">
      <c r="A187" s="127">
        <v>2</v>
      </c>
      <c r="B187" s="48" t="s">
        <v>22</v>
      </c>
      <c r="C187" s="107"/>
      <c r="D187" s="46"/>
      <c r="E187" s="14"/>
      <c r="F187" s="5">
        <f t="shared" si="4"/>
        <v>0</v>
      </c>
    </row>
    <row r="188" spans="1:6" ht="28.5" x14ac:dyDescent="0.25">
      <c r="A188" s="68">
        <v>2.1</v>
      </c>
      <c r="B188" s="49" t="s">
        <v>120</v>
      </c>
      <c r="C188" s="113">
        <v>64</v>
      </c>
      <c r="D188" s="10" t="s">
        <v>19</v>
      </c>
      <c r="E188" s="13"/>
      <c r="F188" s="5">
        <f t="shared" si="4"/>
        <v>0</v>
      </c>
    </row>
    <row r="189" spans="1:6" ht="28.5" x14ac:dyDescent="0.25">
      <c r="A189" s="68">
        <v>2.2000000000000002</v>
      </c>
      <c r="B189" s="67" t="s">
        <v>121</v>
      </c>
      <c r="C189" s="113">
        <v>19.2</v>
      </c>
      <c r="D189" s="10" t="s">
        <v>19</v>
      </c>
      <c r="E189" s="13"/>
      <c r="F189" s="5">
        <f t="shared" si="4"/>
        <v>0</v>
      </c>
    </row>
    <row r="190" spans="1:6" x14ac:dyDescent="0.25">
      <c r="A190" s="68">
        <v>2.2999999999999998</v>
      </c>
      <c r="B190" s="67" t="s">
        <v>548</v>
      </c>
      <c r="C190" s="113">
        <v>83.2</v>
      </c>
      <c r="D190" s="10" t="s">
        <v>19</v>
      </c>
      <c r="E190" s="13"/>
      <c r="F190" s="5">
        <f t="shared" si="4"/>
        <v>0</v>
      </c>
    </row>
    <row r="191" spans="1:6" ht="15" x14ac:dyDescent="0.25">
      <c r="A191" s="127"/>
      <c r="B191" s="48"/>
      <c r="C191" s="107"/>
      <c r="D191" s="46"/>
      <c r="E191" s="14"/>
      <c r="F191" s="5">
        <f t="shared" si="4"/>
        <v>0</v>
      </c>
    </row>
    <row r="192" spans="1:6" ht="15" x14ac:dyDescent="0.25">
      <c r="A192" s="127">
        <v>3</v>
      </c>
      <c r="B192" s="55" t="s">
        <v>539</v>
      </c>
      <c r="C192" s="107"/>
      <c r="D192" s="46"/>
      <c r="E192" s="14"/>
      <c r="F192" s="5">
        <f t="shared" si="4"/>
        <v>0</v>
      </c>
    </row>
    <row r="193" spans="1:6" x14ac:dyDescent="0.25">
      <c r="A193" s="68">
        <v>3.1</v>
      </c>
      <c r="B193" s="49" t="s">
        <v>122</v>
      </c>
      <c r="C193" s="113">
        <v>11.55</v>
      </c>
      <c r="D193" s="10" t="s">
        <v>19</v>
      </c>
      <c r="E193" s="34"/>
      <c r="F193" s="5">
        <f t="shared" si="4"/>
        <v>0</v>
      </c>
    </row>
    <row r="194" spans="1:6" x14ac:dyDescent="0.25">
      <c r="A194" s="68">
        <v>3.2</v>
      </c>
      <c r="B194" s="67" t="s">
        <v>553</v>
      </c>
      <c r="C194" s="113">
        <v>2.0499999999999998</v>
      </c>
      <c r="D194" s="10" t="s">
        <v>19</v>
      </c>
      <c r="E194" s="34"/>
      <c r="F194" s="5">
        <f t="shared" si="4"/>
        <v>0</v>
      </c>
    </row>
    <row r="195" spans="1:6" x14ac:dyDescent="0.25">
      <c r="A195" s="68">
        <v>3.3</v>
      </c>
      <c r="B195" s="67" t="s">
        <v>554</v>
      </c>
      <c r="C195" s="113">
        <v>0.57999999999999996</v>
      </c>
      <c r="D195" s="10" t="s">
        <v>123</v>
      </c>
      <c r="E195" s="34"/>
      <c r="F195" s="5">
        <f t="shared" si="4"/>
        <v>0</v>
      </c>
    </row>
    <row r="196" spans="1:6" x14ac:dyDescent="0.25">
      <c r="A196" s="68">
        <v>3.4</v>
      </c>
      <c r="B196" s="49" t="s">
        <v>124</v>
      </c>
      <c r="C196" s="113">
        <v>3.17</v>
      </c>
      <c r="D196" s="10" t="s">
        <v>19</v>
      </c>
      <c r="E196" s="34"/>
      <c r="F196" s="5">
        <f t="shared" si="4"/>
        <v>0</v>
      </c>
    </row>
    <row r="197" spans="1:6" x14ac:dyDescent="0.25">
      <c r="A197" s="68">
        <v>3.5</v>
      </c>
      <c r="B197" s="49" t="s">
        <v>109</v>
      </c>
      <c r="C197" s="113">
        <v>3.48</v>
      </c>
      <c r="D197" s="10" t="s">
        <v>19</v>
      </c>
      <c r="E197" s="34"/>
      <c r="F197" s="5">
        <f t="shared" si="4"/>
        <v>0</v>
      </c>
    </row>
    <row r="198" spans="1:6" x14ac:dyDescent="0.25">
      <c r="A198" s="68"/>
      <c r="B198" s="49"/>
      <c r="C198" s="113"/>
      <c r="D198" s="10"/>
      <c r="E198" s="34"/>
      <c r="F198" s="5">
        <f t="shared" si="4"/>
        <v>0</v>
      </c>
    </row>
    <row r="199" spans="1:6" ht="15" x14ac:dyDescent="0.25">
      <c r="A199" s="127">
        <v>4</v>
      </c>
      <c r="B199" s="48" t="s">
        <v>34</v>
      </c>
      <c r="C199" s="107"/>
      <c r="D199" s="46"/>
      <c r="E199" s="14"/>
      <c r="F199" s="5">
        <f t="shared" si="4"/>
        <v>0</v>
      </c>
    </row>
    <row r="200" spans="1:6" x14ac:dyDescent="0.25">
      <c r="A200" s="68">
        <v>4.0999999999999996</v>
      </c>
      <c r="B200" s="49" t="s">
        <v>110</v>
      </c>
      <c r="C200" s="113">
        <v>27.56</v>
      </c>
      <c r="D200" s="10" t="s">
        <v>16</v>
      </c>
      <c r="E200" s="13"/>
      <c r="F200" s="5">
        <f t="shared" si="4"/>
        <v>0</v>
      </c>
    </row>
    <row r="201" spans="1:6" x14ac:dyDescent="0.25">
      <c r="A201" s="68">
        <v>4.2</v>
      </c>
      <c r="B201" s="49" t="s">
        <v>111</v>
      </c>
      <c r="C201" s="113">
        <v>37.119999999999997</v>
      </c>
      <c r="D201" s="10" t="s">
        <v>16</v>
      </c>
      <c r="E201" s="13"/>
      <c r="F201" s="5">
        <f t="shared" si="4"/>
        <v>0</v>
      </c>
    </row>
    <row r="202" spans="1:6" ht="15" x14ac:dyDescent="0.25">
      <c r="A202" s="127"/>
      <c r="B202" s="48"/>
      <c r="C202" s="107"/>
      <c r="D202" s="46"/>
      <c r="E202" s="14"/>
      <c r="F202" s="5">
        <f t="shared" si="4"/>
        <v>0</v>
      </c>
    </row>
    <row r="203" spans="1:6" ht="15" x14ac:dyDescent="0.25">
      <c r="A203" s="127">
        <v>5</v>
      </c>
      <c r="B203" s="48" t="s">
        <v>36</v>
      </c>
      <c r="C203" s="107"/>
      <c r="D203" s="46"/>
      <c r="E203" s="14"/>
      <c r="F203" s="5">
        <f t="shared" si="4"/>
        <v>0</v>
      </c>
    </row>
    <row r="204" spans="1:6" x14ac:dyDescent="0.25">
      <c r="A204" s="68">
        <v>5.0999999999999996</v>
      </c>
      <c r="B204" s="49" t="s">
        <v>37</v>
      </c>
      <c r="C204" s="113">
        <v>76.77</v>
      </c>
      <c r="D204" s="10" t="s">
        <v>16</v>
      </c>
      <c r="E204" s="13"/>
      <c r="F204" s="5">
        <f t="shared" si="4"/>
        <v>0</v>
      </c>
    </row>
    <row r="205" spans="1:6" x14ac:dyDescent="0.25">
      <c r="A205" s="68">
        <v>5.2</v>
      </c>
      <c r="B205" s="49" t="s">
        <v>38</v>
      </c>
      <c r="C205" s="113">
        <v>27.56</v>
      </c>
      <c r="D205" s="10" t="s">
        <v>16</v>
      </c>
      <c r="E205" s="13"/>
      <c r="F205" s="5">
        <f t="shared" si="4"/>
        <v>0</v>
      </c>
    </row>
    <row r="206" spans="1:6" x14ac:dyDescent="0.25">
      <c r="A206" s="68">
        <v>5.3</v>
      </c>
      <c r="B206" s="49" t="s">
        <v>39</v>
      </c>
      <c r="C206" s="113">
        <v>27.56</v>
      </c>
      <c r="D206" s="10" t="s">
        <v>16</v>
      </c>
      <c r="E206" s="13"/>
      <c r="F206" s="5">
        <f t="shared" si="4"/>
        <v>0</v>
      </c>
    </row>
    <row r="207" spans="1:6" x14ac:dyDescent="0.25">
      <c r="A207" s="68">
        <v>5.4</v>
      </c>
      <c r="B207" s="49" t="s">
        <v>40</v>
      </c>
      <c r="C207" s="113">
        <v>39.65</v>
      </c>
      <c r="D207" s="10" t="s">
        <v>16</v>
      </c>
      <c r="E207" s="13"/>
      <c r="F207" s="5">
        <f t="shared" si="4"/>
        <v>0</v>
      </c>
    </row>
    <row r="208" spans="1:6" x14ac:dyDescent="0.25">
      <c r="A208" s="68">
        <v>5.5</v>
      </c>
      <c r="B208" s="49" t="s">
        <v>41</v>
      </c>
      <c r="C208" s="113">
        <v>14.34</v>
      </c>
      <c r="D208" s="10" t="s">
        <v>42</v>
      </c>
      <c r="E208" s="13"/>
      <c r="F208" s="5">
        <f t="shared" si="4"/>
        <v>0</v>
      </c>
    </row>
    <row r="209" spans="1:6" x14ac:dyDescent="0.25">
      <c r="A209" s="68">
        <v>5.6</v>
      </c>
      <c r="B209" s="49" t="s">
        <v>43</v>
      </c>
      <c r="C209" s="113">
        <v>67.239999999999995</v>
      </c>
      <c r="D209" s="10" t="s">
        <v>44</v>
      </c>
      <c r="E209" s="13"/>
      <c r="F209" s="5">
        <f t="shared" si="4"/>
        <v>0</v>
      </c>
    </row>
    <row r="210" spans="1:6" x14ac:dyDescent="0.25">
      <c r="A210" s="68"/>
      <c r="B210" s="49"/>
      <c r="C210" s="113"/>
      <c r="D210" s="10"/>
      <c r="E210" s="13"/>
      <c r="F210" s="5">
        <f t="shared" si="4"/>
        <v>0</v>
      </c>
    </row>
    <row r="211" spans="1:6" ht="15" x14ac:dyDescent="0.25">
      <c r="A211" s="127">
        <v>6</v>
      </c>
      <c r="B211" s="48" t="s">
        <v>112</v>
      </c>
      <c r="C211" s="107"/>
      <c r="D211" s="46"/>
      <c r="E211" s="14"/>
      <c r="F211" s="5">
        <f t="shared" si="4"/>
        <v>0</v>
      </c>
    </row>
    <row r="212" spans="1:6" x14ac:dyDescent="0.25">
      <c r="A212" s="68">
        <v>6.1</v>
      </c>
      <c r="B212" s="49" t="s">
        <v>113</v>
      </c>
      <c r="C212" s="113">
        <v>1</v>
      </c>
      <c r="D212" s="10" t="s">
        <v>48</v>
      </c>
      <c r="E212" s="13"/>
      <c r="F212" s="5">
        <f t="shared" si="4"/>
        <v>0</v>
      </c>
    </row>
    <row r="213" spans="1:6" x14ac:dyDescent="0.25">
      <c r="A213" s="68">
        <v>6.2</v>
      </c>
      <c r="B213" s="49" t="s">
        <v>114</v>
      </c>
      <c r="C213" s="113">
        <v>1</v>
      </c>
      <c r="D213" s="10" t="s">
        <v>48</v>
      </c>
      <c r="E213" s="13"/>
      <c r="F213" s="5">
        <f t="shared" si="4"/>
        <v>0</v>
      </c>
    </row>
    <row r="214" spans="1:6" x14ac:dyDescent="0.25">
      <c r="A214" s="68"/>
      <c r="B214" s="49"/>
      <c r="C214" s="113"/>
      <c r="D214" s="10"/>
      <c r="E214" s="13"/>
      <c r="F214" s="5">
        <f t="shared" si="4"/>
        <v>0</v>
      </c>
    </row>
    <row r="215" spans="1:6" ht="15" x14ac:dyDescent="0.25">
      <c r="A215" s="127">
        <v>7</v>
      </c>
      <c r="B215" s="48" t="s">
        <v>115</v>
      </c>
      <c r="C215" s="107"/>
      <c r="D215" s="46"/>
      <c r="E215" s="14"/>
      <c r="F215" s="5">
        <f t="shared" si="4"/>
        <v>0</v>
      </c>
    </row>
    <row r="216" spans="1:6" x14ac:dyDescent="0.25">
      <c r="A216" s="68">
        <v>7.1</v>
      </c>
      <c r="B216" s="49" t="s">
        <v>125</v>
      </c>
      <c r="C216" s="113">
        <v>1</v>
      </c>
      <c r="D216" s="10" t="s">
        <v>48</v>
      </c>
      <c r="E216" s="13"/>
      <c r="F216" s="5">
        <f t="shared" si="4"/>
        <v>0</v>
      </c>
    </row>
    <row r="217" spans="1:6" x14ac:dyDescent="0.25">
      <c r="A217" s="68">
        <v>7.2</v>
      </c>
      <c r="B217" s="49" t="s">
        <v>126</v>
      </c>
      <c r="C217" s="113">
        <v>1</v>
      </c>
      <c r="D217" s="10" t="s">
        <v>48</v>
      </c>
      <c r="E217" s="13"/>
      <c r="F217" s="5">
        <f t="shared" si="4"/>
        <v>0</v>
      </c>
    </row>
    <row r="218" spans="1:6" x14ac:dyDescent="0.25">
      <c r="A218" s="68"/>
      <c r="B218" s="49"/>
      <c r="C218" s="113"/>
      <c r="D218" s="10"/>
      <c r="E218" s="13"/>
      <c r="F218" s="5">
        <f t="shared" si="4"/>
        <v>0</v>
      </c>
    </row>
    <row r="219" spans="1:6" ht="15" x14ac:dyDescent="0.25">
      <c r="A219" s="127">
        <v>8</v>
      </c>
      <c r="B219" s="11" t="s">
        <v>112</v>
      </c>
      <c r="C219" s="115"/>
      <c r="D219" s="2"/>
      <c r="E219" s="13"/>
      <c r="F219" s="5">
        <f t="shared" si="4"/>
        <v>0</v>
      </c>
    </row>
    <row r="220" spans="1:6" ht="30" x14ac:dyDescent="0.25">
      <c r="A220" s="129">
        <v>8.1</v>
      </c>
      <c r="B220" s="70" t="s">
        <v>130</v>
      </c>
      <c r="C220" s="113"/>
      <c r="D220" s="10"/>
      <c r="E220" s="13"/>
      <c r="F220" s="5">
        <f t="shared" si="4"/>
        <v>0</v>
      </c>
    </row>
    <row r="221" spans="1:6" x14ac:dyDescent="0.25">
      <c r="A221" s="128" t="s">
        <v>144</v>
      </c>
      <c r="B221" s="71" t="s">
        <v>131</v>
      </c>
      <c r="C221" s="113">
        <v>2</v>
      </c>
      <c r="D221" s="10" t="s">
        <v>48</v>
      </c>
      <c r="E221" s="13"/>
      <c r="F221" s="5">
        <f t="shared" si="4"/>
        <v>0</v>
      </c>
    </row>
    <row r="222" spans="1:6" x14ac:dyDescent="0.25">
      <c r="A222" s="128" t="s">
        <v>145</v>
      </c>
      <c r="B222" s="71" t="s">
        <v>132</v>
      </c>
      <c r="C222" s="113">
        <v>3</v>
      </c>
      <c r="D222" s="10" t="s">
        <v>48</v>
      </c>
      <c r="E222" s="13"/>
      <c r="F222" s="5">
        <f t="shared" si="4"/>
        <v>0</v>
      </c>
    </row>
    <row r="223" spans="1:6" x14ac:dyDescent="0.25">
      <c r="A223" s="128" t="s">
        <v>146</v>
      </c>
      <c r="B223" s="71" t="s">
        <v>133</v>
      </c>
      <c r="C223" s="113">
        <v>1</v>
      </c>
      <c r="D223" s="10" t="s">
        <v>48</v>
      </c>
      <c r="E223" s="13"/>
      <c r="F223" s="5">
        <f t="shared" si="4"/>
        <v>0</v>
      </c>
    </row>
    <row r="224" spans="1:6" x14ac:dyDescent="0.25">
      <c r="A224" s="128" t="s">
        <v>147</v>
      </c>
      <c r="B224" s="71" t="s">
        <v>134</v>
      </c>
      <c r="C224" s="113">
        <v>1</v>
      </c>
      <c r="D224" s="10" t="s">
        <v>48</v>
      </c>
      <c r="E224" s="13"/>
      <c r="F224" s="5">
        <f t="shared" si="4"/>
        <v>0</v>
      </c>
    </row>
    <row r="225" spans="1:6" x14ac:dyDescent="0.25">
      <c r="A225" s="128" t="s">
        <v>148</v>
      </c>
      <c r="B225" s="71" t="s">
        <v>135</v>
      </c>
      <c r="C225" s="113">
        <v>2</v>
      </c>
      <c r="D225" s="10" t="s">
        <v>48</v>
      </c>
      <c r="E225" s="13"/>
      <c r="F225" s="5">
        <f t="shared" si="4"/>
        <v>0</v>
      </c>
    </row>
    <row r="226" spans="1:6" x14ac:dyDescent="0.25">
      <c r="A226" s="128" t="s">
        <v>149</v>
      </c>
      <c r="B226" s="71" t="s">
        <v>136</v>
      </c>
      <c r="C226" s="113">
        <v>2</v>
      </c>
      <c r="D226" s="10" t="s">
        <v>48</v>
      </c>
      <c r="E226" s="13"/>
      <c r="F226" s="5">
        <f t="shared" si="4"/>
        <v>0</v>
      </c>
    </row>
    <row r="227" spans="1:6" x14ac:dyDescent="0.25">
      <c r="A227" s="128" t="s">
        <v>150</v>
      </c>
      <c r="B227" s="71" t="s">
        <v>137</v>
      </c>
      <c r="C227" s="113">
        <v>2</v>
      </c>
      <c r="D227" s="10" t="s">
        <v>48</v>
      </c>
      <c r="E227" s="13"/>
      <c r="F227" s="5">
        <f t="shared" si="4"/>
        <v>0</v>
      </c>
    </row>
    <row r="228" spans="1:6" ht="28.5" x14ac:dyDescent="0.25">
      <c r="A228" s="128" t="s">
        <v>151</v>
      </c>
      <c r="B228" s="71" t="s">
        <v>138</v>
      </c>
      <c r="C228" s="113">
        <v>1</v>
      </c>
      <c r="D228" s="10" t="s">
        <v>48</v>
      </c>
      <c r="E228" s="13"/>
      <c r="F228" s="5">
        <f t="shared" si="4"/>
        <v>0</v>
      </c>
    </row>
    <row r="229" spans="1:6" ht="28.5" x14ac:dyDescent="0.25">
      <c r="A229" s="128" t="s">
        <v>152</v>
      </c>
      <c r="B229" s="71" t="s">
        <v>139</v>
      </c>
      <c r="C229" s="113">
        <v>2</v>
      </c>
      <c r="D229" s="10" t="s">
        <v>48</v>
      </c>
      <c r="E229" s="13"/>
      <c r="F229" s="5">
        <f t="shared" si="4"/>
        <v>0</v>
      </c>
    </row>
    <row r="230" spans="1:6" ht="28.5" x14ac:dyDescent="0.25">
      <c r="A230" s="128" t="s">
        <v>153</v>
      </c>
      <c r="B230" s="71" t="s">
        <v>140</v>
      </c>
      <c r="C230" s="113">
        <v>2</v>
      </c>
      <c r="D230" s="10" t="s">
        <v>48</v>
      </c>
      <c r="E230" s="13"/>
      <c r="F230" s="5">
        <f t="shared" si="4"/>
        <v>0</v>
      </c>
    </row>
    <row r="231" spans="1:6" ht="28.5" x14ac:dyDescent="0.25">
      <c r="A231" s="128" t="s">
        <v>154</v>
      </c>
      <c r="B231" s="71" t="s">
        <v>141</v>
      </c>
      <c r="C231" s="113">
        <v>2</v>
      </c>
      <c r="D231" s="10" t="s">
        <v>48</v>
      </c>
      <c r="E231" s="13"/>
      <c r="F231" s="5">
        <f t="shared" si="4"/>
        <v>0</v>
      </c>
    </row>
    <row r="232" spans="1:6" x14ac:dyDescent="0.25">
      <c r="A232" s="128"/>
      <c r="B232" s="71"/>
      <c r="C232" s="113"/>
      <c r="D232" s="10"/>
      <c r="E232" s="13"/>
      <c r="F232" s="5">
        <f t="shared" si="4"/>
        <v>0</v>
      </c>
    </row>
    <row r="233" spans="1:6" ht="15" x14ac:dyDescent="0.25">
      <c r="A233" s="129">
        <v>8.1999999999999993</v>
      </c>
      <c r="B233" s="70" t="s">
        <v>142</v>
      </c>
      <c r="C233" s="113"/>
      <c r="D233" s="10"/>
      <c r="E233" s="13"/>
      <c r="F233" s="5">
        <f t="shared" si="4"/>
        <v>0</v>
      </c>
    </row>
    <row r="234" spans="1:6" ht="72" customHeight="1" x14ac:dyDescent="0.25">
      <c r="A234" s="128" t="s">
        <v>155</v>
      </c>
      <c r="B234" s="147" t="s">
        <v>585</v>
      </c>
      <c r="C234" s="113">
        <v>1</v>
      </c>
      <c r="D234" s="10" t="s">
        <v>48</v>
      </c>
      <c r="E234" s="13"/>
      <c r="F234" s="5">
        <f t="shared" si="4"/>
        <v>0</v>
      </c>
    </row>
    <row r="235" spans="1:6" ht="76.5" customHeight="1" x14ac:dyDescent="0.25">
      <c r="A235" s="128" t="s">
        <v>156</v>
      </c>
      <c r="B235" s="147" t="s">
        <v>586</v>
      </c>
      <c r="C235" s="113">
        <v>2</v>
      </c>
      <c r="D235" s="10" t="s">
        <v>48</v>
      </c>
      <c r="E235" s="13"/>
      <c r="F235" s="5">
        <f t="shared" si="4"/>
        <v>0</v>
      </c>
    </row>
    <row r="236" spans="1:6" ht="58.5" customHeight="1" x14ac:dyDescent="0.25">
      <c r="A236" s="128" t="s">
        <v>157</v>
      </c>
      <c r="B236" s="147" t="s">
        <v>587</v>
      </c>
      <c r="C236" s="113">
        <v>2</v>
      </c>
      <c r="D236" s="10" t="s">
        <v>48</v>
      </c>
      <c r="E236" s="13"/>
      <c r="F236" s="5">
        <f t="shared" si="4"/>
        <v>0</v>
      </c>
    </row>
    <row r="237" spans="1:6" ht="28.5" x14ac:dyDescent="0.25">
      <c r="A237" s="128" t="s">
        <v>158</v>
      </c>
      <c r="B237" s="147" t="s">
        <v>584</v>
      </c>
      <c r="C237" s="113">
        <v>2</v>
      </c>
      <c r="D237" s="10" t="s">
        <v>48</v>
      </c>
      <c r="E237" s="13"/>
      <c r="F237" s="5">
        <f t="shared" si="4"/>
        <v>0</v>
      </c>
    </row>
    <row r="238" spans="1:6" ht="18.75" customHeight="1" x14ac:dyDescent="0.25">
      <c r="A238" s="128" t="s">
        <v>159</v>
      </c>
      <c r="B238" s="71" t="s">
        <v>143</v>
      </c>
      <c r="C238" s="116">
        <v>1</v>
      </c>
      <c r="D238" s="10" t="s">
        <v>48</v>
      </c>
      <c r="E238" s="13"/>
      <c r="F238" s="5">
        <f t="shared" si="4"/>
        <v>0</v>
      </c>
    </row>
    <row r="239" spans="1:6" ht="15" x14ac:dyDescent="0.25">
      <c r="A239" s="68"/>
      <c r="B239" s="72" t="s">
        <v>129</v>
      </c>
      <c r="C239" s="112"/>
      <c r="D239" s="10"/>
      <c r="E239" s="19"/>
      <c r="F239" s="35">
        <f>SUM(F185:F238)</f>
        <v>0</v>
      </c>
    </row>
    <row r="240" spans="1:6" x14ac:dyDescent="0.25">
      <c r="A240" s="68"/>
      <c r="B240" s="49"/>
      <c r="C240" s="110"/>
      <c r="D240" s="9"/>
      <c r="E240" s="13"/>
      <c r="F240" s="31"/>
    </row>
    <row r="241" spans="1:6" ht="15" x14ac:dyDescent="0.25">
      <c r="A241" s="127" t="s">
        <v>271</v>
      </c>
      <c r="B241" s="57" t="s">
        <v>160</v>
      </c>
      <c r="C241" s="115"/>
      <c r="D241" s="2"/>
      <c r="E241" s="13"/>
      <c r="F241" s="31"/>
    </row>
    <row r="242" spans="1:6" ht="15" x14ac:dyDescent="0.25">
      <c r="A242" s="127">
        <v>1</v>
      </c>
      <c r="B242" s="48" t="s">
        <v>10</v>
      </c>
      <c r="C242" s="112"/>
      <c r="D242" s="10"/>
      <c r="E242" s="19"/>
      <c r="F242" s="31"/>
    </row>
    <row r="243" spans="1:6" x14ac:dyDescent="0.25">
      <c r="A243" s="68">
        <v>1.01</v>
      </c>
      <c r="B243" s="59" t="s">
        <v>162</v>
      </c>
      <c r="C243" s="115">
        <v>69.099999999999994</v>
      </c>
      <c r="D243" s="2" t="s">
        <v>16</v>
      </c>
      <c r="E243" s="13"/>
      <c r="F243" s="5">
        <f t="shared" ref="F243:F306" si="5">ROUND((+E243*C243),2)</f>
        <v>0</v>
      </c>
    </row>
    <row r="244" spans="1:6" x14ac:dyDescent="0.25">
      <c r="A244" s="130"/>
      <c r="B244" s="59"/>
      <c r="C244" s="115"/>
      <c r="D244" s="2"/>
      <c r="E244" s="13"/>
      <c r="F244" s="5">
        <f t="shared" si="5"/>
        <v>0</v>
      </c>
    </row>
    <row r="245" spans="1:6" ht="15" x14ac:dyDescent="0.25">
      <c r="A245" s="127">
        <v>2</v>
      </c>
      <c r="B245" s="57" t="s">
        <v>161</v>
      </c>
      <c r="C245" s="115"/>
      <c r="D245" s="1"/>
      <c r="E245" s="13"/>
      <c r="F245" s="5">
        <f t="shared" si="5"/>
        <v>0</v>
      </c>
    </row>
    <row r="246" spans="1:6" x14ac:dyDescent="0.25">
      <c r="A246" s="68">
        <v>2.0099999999999998</v>
      </c>
      <c r="B246" s="59" t="s">
        <v>163</v>
      </c>
      <c r="C246" s="115">
        <v>12.75</v>
      </c>
      <c r="D246" s="2" t="s">
        <v>19</v>
      </c>
      <c r="E246" s="13"/>
      <c r="F246" s="5">
        <f t="shared" si="5"/>
        <v>0</v>
      </c>
    </row>
    <row r="247" spans="1:6" x14ac:dyDescent="0.25">
      <c r="A247" s="68">
        <v>2.02</v>
      </c>
      <c r="B247" s="59" t="s">
        <v>164</v>
      </c>
      <c r="C247" s="115">
        <v>2.89</v>
      </c>
      <c r="D247" s="2" t="s">
        <v>19</v>
      </c>
      <c r="E247" s="13"/>
      <c r="F247" s="5">
        <f t="shared" si="5"/>
        <v>0</v>
      </c>
    </row>
    <row r="248" spans="1:6" x14ac:dyDescent="0.25">
      <c r="A248" s="68">
        <v>2.0299999999999998</v>
      </c>
      <c r="B248" s="59" t="s">
        <v>165</v>
      </c>
      <c r="C248" s="115">
        <v>2.25</v>
      </c>
      <c r="D248" s="2" t="s">
        <v>19</v>
      </c>
      <c r="E248" s="13"/>
      <c r="F248" s="5">
        <f t="shared" si="5"/>
        <v>0</v>
      </c>
    </row>
    <row r="249" spans="1:6" x14ac:dyDescent="0.25">
      <c r="A249" s="68">
        <v>2.04</v>
      </c>
      <c r="B249" s="59" t="s">
        <v>166</v>
      </c>
      <c r="C249" s="115">
        <v>1.44</v>
      </c>
      <c r="D249" s="2" t="s">
        <v>19</v>
      </c>
      <c r="E249" s="13"/>
      <c r="F249" s="5">
        <f t="shared" si="5"/>
        <v>0</v>
      </c>
    </row>
    <row r="250" spans="1:6" x14ac:dyDescent="0.25">
      <c r="A250" s="68">
        <v>2.0499999999999998</v>
      </c>
      <c r="B250" s="59" t="s">
        <v>167</v>
      </c>
      <c r="C250" s="115">
        <v>4.83</v>
      </c>
      <c r="D250" s="2" t="s">
        <v>19</v>
      </c>
      <c r="E250" s="13"/>
      <c r="F250" s="5">
        <f t="shared" si="5"/>
        <v>0</v>
      </c>
    </row>
    <row r="251" spans="1:6" x14ac:dyDescent="0.25">
      <c r="A251" s="130"/>
      <c r="B251" s="59"/>
      <c r="C251" s="115"/>
      <c r="D251" s="2"/>
      <c r="E251" s="13"/>
      <c r="F251" s="5">
        <f t="shared" si="5"/>
        <v>0</v>
      </c>
    </row>
    <row r="252" spans="1:6" ht="15" x14ac:dyDescent="0.25">
      <c r="A252" s="127">
        <v>3</v>
      </c>
      <c r="B252" s="57" t="s">
        <v>168</v>
      </c>
      <c r="C252" s="115"/>
      <c r="D252" s="10"/>
      <c r="E252" s="13"/>
      <c r="F252" s="5">
        <f t="shared" si="5"/>
        <v>0</v>
      </c>
    </row>
    <row r="253" spans="1:6" x14ac:dyDescent="0.25">
      <c r="A253" s="68">
        <v>3.01</v>
      </c>
      <c r="B253" s="59" t="s">
        <v>573</v>
      </c>
      <c r="C253" s="115">
        <v>3.55</v>
      </c>
      <c r="D253" s="2" t="s">
        <v>19</v>
      </c>
      <c r="E253" s="13"/>
      <c r="F253" s="5">
        <f t="shared" si="5"/>
        <v>0</v>
      </c>
    </row>
    <row r="254" spans="1:6" ht="18.75" customHeight="1" x14ac:dyDescent="0.25">
      <c r="A254" s="68">
        <v>3.02</v>
      </c>
      <c r="B254" s="59" t="s">
        <v>574</v>
      </c>
      <c r="C254" s="115">
        <v>1.1599999999999999</v>
      </c>
      <c r="D254" s="2" t="s">
        <v>19</v>
      </c>
      <c r="E254" s="13"/>
      <c r="F254" s="5">
        <f t="shared" si="5"/>
        <v>0</v>
      </c>
    </row>
    <row r="255" spans="1:6" ht="17.25" customHeight="1" x14ac:dyDescent="0.25">
      <c r="A255" s="68">
        <v>3.03</v>
      </c>
      <c r="B255" s="59" t="s">
        <v>575</v>
      </c>
      <c r="C255" s="115">
        <v>4.5</v>
      </c>
      <c r="D255" s="2" t="s">
        <v>123</v>
      </c>
      <c r="E255" s="13"/>
      <c r="F255" s="5">
        <f t="shared" si="5"/>
        <v>0</v>
      </c>
    </row>
    <row r="256" spans="1:6" ht="16.5" customHeight="1" x14ac:dyDescent="0.25">
      <c r="A256" s="68">
        <v>3.04</v>
      </c>
      <c r="B256" s="59" t="s">
        <v>576</v>
      </c>
      <c r="C256" s="115">
        <v>1.73</v>
      </c>
      <c r="D256" s="2" t="s">
        <v>19</v>
      </c>
      <c r="E256" s="13"/>
      <c r="F256" s="5">
        <f t="shared" si="5"/>
        <v>0</v>
      </c>
    </row>
    <row r="257" spans="1:6" x14ac:dyDescent="0.25">
      <c r="A257" s="68">
        <v>3.05</v>
      </c>
      <c r="B257" s="59" t="s">
        <v>577</v>
      </c>
      <c r="C257" s="115">
        <v>1.1299999999999999</v>
      </c>
      <c r="D257" s="2" t="s">
        <v>19</v>
      </c>
      <c r="E257" s="13"/>
      <c r="F257" s="5">
        <f t="shared" si="5"/>
        <v>0</v>
      </c>
    </row>
    <row r="258" spans="1:6" x14ac:dyDescent="0.25">
      <c r="A258" s="68">
        <v>3.06</v>
      </c>
      <c r="B258" s="59" t="s">
        <v>578</v>
      </c>
      <c r="C258" s="115">
        <v>6.91</v>
      </c>
      <c r="D258" s="2" t="s">
        <v>19</v>
      </c>
      <c r="E258" s="13"/>
      <c r="F258" s="5">
        <f t="shared" si="5"/>
        <v>0</v>
      </c>
    </row>
    <row r="259" spans="1:6" x14ac:dyDescent="0.25">
      <c r="A259" s="68">
        <v>3.07</v>
      </c>
      <c r="B259" s="59" t="s">
        <v>579</v>
      </c>
      <c r="C259" s="115">
        <v>0.39</v>
      </c>
      <c r="D259" s="2" t="s">
        <v>19</v>
      </c>
      <c r="E259" s="13"/>
      <c r="F259" s="5">
        <f t="shared" si="5"/>
        <v>0</v>
      </c>
    </row>
    <row r="260" spans="1:6" x14ac:dyDescent="0.25">
      <c r="A260" s="68">
        <v>3.08</v>
      </c>
      <c r="B260" s="59" t="s">
        <v>169</v>
      </c>
      <c r="C260" s="115">
        <v>0.65</v>
      </c>
      <c r="D260" s="2" t="s">
        <v>19</v>
      </c>
      <c r="E260" s="13"/>
      <c r="F260" s="5">
        <f t="shared" si="5"/>
        <v>0</v>
      </c>
    </row>
    <row r="261" spans="1:6" x14ac:dyDescent="0.25">
      <c r="A261" s="68">
        <v>3.09</v>
      </c>
      <c r="B261" s="59" t="s">
        <v>580</v>
      </c>
      <c r="C261" s="115">
        <v>0.9</v>
      </c>
      <c r="D261" s="10" t="s">
        <v>19</v>
      </c>
      <c r="E261" s="13"/>
      <c r="F261" s="5">
        <f t="shared" si="5"/>
        <v>0</v>
      </c>
    </row>
    <row r="262" spans="1:6" ht="15" customHeight="1" x14ac:dyDescent="0.25">
      <c r="A262" s="68">
        <v>3.1</v>
      </c>
      <c r="B262" s="59" t="s">
        <v>581</v>
      </c>
      <c r="C262" s="115">
        <v>8.1300000000000008</v>
      </c>
      <c r="D262" s="10" t="s">
        <v>19</v>
      </c>
      <c r="E262" s="13"/>
      <c r="F262" s="5">
        <f t="shared" si="5"/>
        <v>0</v>
      </c>
    </row>
    <row r="263" spans="1:6" ht="15" customHeight="1" x14ac:dyDescent="0.25">
      <c r="A263" s="68">
        <v>3.11</v>
      </c>
      <c r="B263" s="59" t="s">
        <v>582</v>
      </c>
      <c r="C263" s="115">
        <v>0.14000000000000001</v>
      </c>
      <c r="D263" s="10" t="s">
        <v>19</v>
      </c>
      <c r="E263" s="13"/>
      <c r="F263" s="5">
        <f t="shared" si="5"/>
        <v>0</v>
      </c>
    </row>
    <row r="264" spans="1:6" x14ac:dyDescent="0.25">
      <c r="A264" s="68">
        <v>3.12</v>
      </c>
      <c r="B264" s="73" t="s">
        <v>170</v>
      </c>
      <c r="C264" s="115">
        <v>8.14</v>
      </c>
      <c r="D264" s="10" t="s">
        <v>19</v>
      </c>
      <c r="E264" s="13"/>
      <c r="F264" s="5">
        <f t="shared" si="5"/>
        <v>0</v>
      </c>
    </row>
    <row r="265" spans="1:6" x14ac:dyDescent="0.25">
      <c r="A265" s="68">
        <v>3.13</v>
      </c>
      <c r="B265" s="59" t="s">
        <v>171</v>
      </c>
      <c r="C265" s="115">
        <v>9.85</v>
      </c>
      <c r="D265" s="2" t="s">
        <v>19</v>
      </c>
      <c r="E265" s="13"/>
      <c r="F265" s="5">
        <f t="shared" si="5"/>
        <v>0</v>
      </c>
    </row>
    <row r="266" spans="1:6" x14ac:dyDescent="0.25">
      <c r="A266" s="68">
        <v>3.14</v>
      </c>
      <c r="B266" s="59" t="s">
        <v>583</v>
      </c>
      <c r="C266" s="115">
        <v>0.75</v>
      </c>
      <c r="D266" s="2" t="s">
        <v>19</v>
      </c>
      <c r="E266" s="13"/>
      <c r="F266" s="5">
        <f t="shared" si="5"/>
        <v>0</v>
      </c>
    </row>
    <row r="267" spans="1:6" x14ac:dyDescent="0.25">
      <c r="A267" s="68">
        <v>3.15</v>
      </c>
      <c r="B267" s="59" t="s">
        <v>172</v>
      </c>
      <c r="C267" s="115">
        <v>1.31</v>
      </c>
      <c r="D267" s="2" t="s">
        <v>19</v>
      </c>
      <c r="E267" s="13"/>
      <c r="F267" s="5">
        <f t="shared" si="5"/>
        <v>0</v>
      </c>
    </row>
    <row r="268" spans="1:6" x14ac:dyDescent="0.25">
      <c r="A268" s="68">
        <v>3.16</v>
      </c>
      <c r="B268" s="59" t="s">
        <v>173</v>
      </c>
      <c r="C268" s="115">
        <v>4.6500000000000004</v>
      </c>
      <c r="D268" s="2" t="s">
        <v>19</v>
      </c>
      <c r="E268" s="13"/>
      <c r="F268" s="5">
        <f t="shared" si="5"/>
        <v>0</v>
      </c>
    </row>
    <row r="269" spans="1:6" x14ac:dyDescent="0.25">
      <c r="A269" s="130"/>
      <c r="B269" s="59"/>
      <c r="C269" s="115"/>
      <c r="D269" s="2"/>
      <c r="E269" s="18"/>
      <c r="F269" s="5">
        <f t="shared" si="5"/>
        <v>0</v>
      </c>
    </row>
    <row r="270" spans="1:6" ht="15" x14ac:dyDescent="0.25">
      <c r="A270" s="127">
        <v>4</v>
      </c>
      <c r="B270" s="74" t="s">
        <v>174</v>
      </c>
      <c r="C270" s="117"/>
      <c r="D270" s="46"/>
      <c r="E270" s="14"/>
      <c r="F270" s="5">
        <f t="shared" si="5"/>
        <v>0</v>
      </c>
    </row>
    <row r="271" spans="1:6" x14ac:dyDescent="0.25">
      <c r="A271" s="130">
        <v>4.01</v>
      </c>
      <c r="B271" s="59" t="s">
        <v>175</v>
      </c>
      <c r="C271" s="115">
        <v>1</v>
      </c>
      <c r="D271" s="2" t="s">
        <v>12</v>
      </c>
      <c r="E271" s="18"/>
      <c r="F271" s="5">
        <f t="shared" si="5"/>
        <v>0</v>
      </c>
    </row>
    <row r="272" spans="1:6" x14ac:dyDescent="0.25">
      <c r="A272" s="130">
        <v>4.0199999999999996</v>
      </c>
      <c r="B272" s="59" t="s">
        <v>571</v>
      </c>
      <c r="C272" s="115">
        <v>0.2</v>
      </c>
      <c r="D272" s="2" t="s">
        <v>19</v>
      </c>
      <c r="E272" s="18"/>
      <c r="F272" s="5">
        <f t="shared" si="5"/>
        <v>0</v>
      </c>
    </row>
    <row r="273" spans="1:6" x14ac:dyDescent="0.25">
      <c r="A273" s="130">
        <v>4.03</v>
      </c>
      <c r="B273" s="59" t="s">
        <v>572</v>
      </c>
      <c r="C273" s="115">
        <v>1.79</v>
      </c>
      <c r="D273" s="2" t="s">
        <v>19</v>
      </c>
      <c r="E273" s="18"/>
      <c r="F273" s="5">
        <f t="shared" si="5"/>
        <v>0</v>
      </c>
    </row>
    <row r="274" spans="1:6" x14ac:dyDescent="0.25">
      <c r="A274" s="130">
        <v>4.04</v>
      </c>
      <c r="B274" s="59" t="s">
        <v>176</v>
      </c>
      <c r="C274" s="115">
        <v>0.84</v>
      </c>
      <c r="D274" s="2" t="s">
        <v>19</v>
      </c>
      <c r="E274" s="18"/>
      <c r="F274" s="5">
        <f t="shared" si="5"/>
        <v>0</v>
      </c>
    </row>
    <row r="275" spans="1:6" x14ac:dyDescent="0.25">
      <c r="A275" s="130">
        <v>4.05</v>
      </c>
      <c r="B275" s="59" t="s">
        <v>177</v>
      </c>
      <c r="C275" s="115">
        <v>15.74</v>
      </c>
      <c r="D275" s="2" t="s">
        <v>16</v>
      </c>
      <c r="E275" s="18"/>
      <c r="F275" s="5">
        <f t="shared" si="5"/>
        <v>0</v>
      </c>
    </row>
    <row r="276" spans="1:6" x14ac:dyDescent="0.25">
      <c r="A276" s="130">
        <v>4.0599999999999996</v>
      </c>
      <c r="B276" s="59" t="s">
        <v>178</v>
      </c>
      <c r="C276" s="115">
        <v>9.6</v>
      </c>
      <c r="D276" s="2" t="s">
        <v>42</v>
      </c>
      <c r="E276" s="18"/>
      <c r="F276" s="5">
        <f t="shared" si="5"/>
        <v>0</v>
      </c>
    </row>
    <row r="277" spans="1:6" x14ac:dyDescent="0.25">
      <c r="A277" s="130"/>
      <c r="B277" s="59"/>
      <c r="C277" s="115"/>
      <c r="D277" s="2"/>
      <c r="E277" s="13"/>
      <c r="F277" s="5">
        <f t="shared" si="5"/>
        <v>0</v>
      </c>
    </row>
    <row r="278" spans="1:6" ht="15" x14ac:dyDescent="0.25">
      <c r="A278" s="131">
        <v>5</v>
      </c>
      <c r="B278" s="57" t="s">
        <v>179</v>
      </c>
      <c r="C278" s="115"/>
      <c r="D278" s="2"/>
      <c r="E278" s="13"/>
      <c r="F278" s="5">
        <f t="shared" si="5"/>
        <v>0</v>
      </c>
    </row>
    <row r="279" spans="1:6" x14ac:dyDescent="0.25">
      <c r="A279" s="130">
        <v>5.01</v>
      </c>
      <c r="B279" s="59" t="s">
        <v>180</v>
      </c>
      <c r="C279" s="115">
        <v>202.36</v>
      </c>
      <c r="D279" s="2" t="s">
        <v>16</v>
      </c>
      <c r="E279" s="13"/>
      <c r="F279" s="5">
        <f t="shared" si="5"/>
        <v>0</v>
      </c>
    </row>
    <row r="280" spans="1:6" x14ac:dyDescent="0.25">
      <c r="A280" s="68"/>
      <c r="B280" s="63"/>
      <c r="C280" s="110"/>
      <c r="D280" s="10"/>
      <c r="E280" s="13"/>
      <c r="F280" s="5">
        <f t="shared" si="5"/>
        <v>0</v>
      </c>
    </row>
    <row r="281" spans="1:6" ht="15" x14ac:dyDescent="0.25">
      <c r="A281" s="127">
        <v>6</v>
      </c>
      <c r="B281" s="62" t="s">
        <v>181</v>
      </c>
      <c r="C281" s="110"/>
      <c r="D281" s="10"/>
      <c r="E281" s="13"/>
      <c r="F281" s="5">
        <f t="shared" si="5"/>
        <v>0</v>
      </c>
    </row>
    <row r="282" spans="1:6" x14ac:dyDescent="0.25">
      <c r="A282" s="68">
        <v>6.01</v>
      </c>
      <c r="B282" s="63" t="s">
        <v>182</v>
      </c>
      <c r="C282" s="110">
        <v>248.94</v>
      </c>
      <c r="D282" s="10" t="s">
        <v>16</v>
      </c>
      <c r="E282" s="13"/>
      <c r="F282" s="5">
        <f t="shared" si="5"/>
        <v>0</v>
      </c>
    </row>
    <row r="283" spans="1:6" x14ac:dyDescent="0.25">
      <c r="A283" s="68">
        <v>6.02</v>
      </c>
      <c r="B283" s="63" t="s">
        <v>183</v>
      </c>
      <c r="C283" s="110">
        <v>202.36</v>
      </c>
      <c r="D283" s="10" t="s">
        <v>16</v>
      </c>
      <c r="E283" s="13"/>
      <c r="F283" s="5">
        <f t="shared" si="5"/>
        <v>0</v>
      </c>
    </row>
    <row r="284" spans="1:6" x14ac:dyDescent="0.25">
      <c r="A284" s="68">
        <v>6.03</v>
      </c>
      <c r="B284" s="63" t="s">
        <v>184</v>
      </c>
      <c r="C284" s="110">
        <v>228.43</v>
      </c>
      <c r="D284" s="10" t="s">
        <v>16</v>
      </c>
      <c r="E284" s="13"/>
      <c r="F284" s="5">
        <f t="shared" si="5"/>
        <v>0</v>
      </c>
    </row>
    <row r="285" spans="1:6" x14ac:dyDescent="0.25">
      <c r="A285" s="68">
        <v>6.04</v>
      </c>
      <c r="B285" s="63" t="s">
        <v>185</v>
      </c>
      <c r="C285" s="110">
        <v>121.45</v>
      </c>
      <c r="D285" s="10" t="s">
        <v>16</v>
      </c>
      <c r="E285" s="13"/>
      <c r="F285" s="5">
        <f t="shared" si="5"/>
        <v>0</v>
      </c>
    </row>
    <row r="286" spans="1:6" x14ac:dyDescent="0.25">
      <c r="A286" s="68">
        <v>6.05</v>
      </c>
      <c r="B286" s="63" t="s">
        <v>186</v>
      </c>
      <c r="C286" s="110">
        <v>199.3</v>
      </c>
      <c r="D286" s="10" t="s">
        <v>187</v>
      </c>
      <c r="E286" s="13"/>
      <c r="F286" s="5">
        <f t="shared" si="5"/>
        <v>0</v>
      </c>
    </row>
    <row r="287" spans="1:6" x14ac:dyDescent="0.25">
      <c r="A287" s="68">
        <v>6.06</v>
      </c>
      <c r="B287" s="63" t="s">
        <v>188</v>
      </c>
      <c r="C287" s="110">
        <v>36.6</v>
      </c>
      <c r="D287" s="10" t="s">
        <v>187</v>
      </c>
      <c r="E287" s="13"/>
      <c r="F287" s="5">
        <f t="shared" si="5"/>
        <v>0</v>
      </c>
    </row>
    <row r="288" spans="1:6" x14ac:dyDescent="0.25">
      <c r="A288" s="68">
        <v>6.07</v>
      </c>
      <c r="B288" s="63" t="s">
        <v>189</v>
      </c>
      <c r="C288" s="110">
        <v>86.25</v>
      </c>
      <c r="D288" s="10" t="s">
        <v>16</v>
      </c>
      <c r="E288" s="13"/>
      <c r="F288" s="5">
        <f t="shared" si="5"/>
        <v>0</v>
      </c>
    </row>
    <row r="289" spans="1:6" x14ac:dyDescent="0.25">
      <c r="A289" s="68">
        <v>6.08</v>
      </c>
      <c r="B289" s="63" t="s">
        <v>190</v>
      </c>
      <c r="C289" s="110">
        <v>36.6</v>
      </c>
      <c r="D289" s="10" t="s">
        <v>187</v>
      </c>
      <c r="E289" s="13"/>
      <c r="F289" s="5">
        <f t="shared" si="5"/>
        <v>0</v>
      </c>
    </row>
    <row r="290" spans="1:6" x14ac:dyDescent="0.25">
      <c r="A290" s="68">
        <v>6.09</v>
      </c>
      <c r="B290" s="63" t="s">
        <v>191</v>
      </c>
      <c r="C290" s="110">
        <v>3.96</v>
      </c>
      <c r="D290" s="10" t="s">
        <v>16</v>
      </c>
      <c r="E290" s="13"/>
      <c r="F290" s="5">
        <f t="shared" si="5"/>
        <v>0</v>
      </c>
    </row>
    <row r="291" spans="1:6" x14ac:dyDescent="0.25">
      <c r="A291" s="68">
        <v>6.1</v>
      </c>
      <c r="B291" s="63" t="s">
        <v>192</v>
      </c>
      <c r="C291" s="110">
        <v>19.2</v>
      </c>
      <c r="D291" s="10" t="s">
        <v>16</v>
      </c>
      <c r="E291" s="13"/>
      <c r="F291" s="5">
        <f t="shared" si="5"/>
        <v>0</v>
      </c>
    </row>
    <row r="292" spans="1:6" x14ac:dyDescent="0.25">
      <c r="A292" s="68">
        <v>6.11</v>
      </c>
      <c r="B292" s="63" t="s">
        <v>193</v>
      </c>
      <c r="C292" s="110">
        <v>8.1</v>
      </c>
      <c r="D292" s="10" t="s">
        <v>16</v>
      </c>
      <c r="E292" s="13"/>
      <c r="F292" s="5">
        <f t="shared" si="5"/>
        <v>0</v>
      </c>
    </row>
    <row r="293" spans="1:6" x14ac:dyDescent="0.25">
      <c r="A293" s="68">
        <v>6.12</v>
      </c>
      <c r="B293" s="63" t="s">
        <v>194</v>
      </c>
      <c r="C293" s="110">
        <v>8</v>
      </c>
      <c r="D293" s="10" t="s">
        <v>16</v>
      </c>
      <c r="E293" s="13"/>
      <c r="F293" s="5">
        <f t="shared" si="5"/>
        <v>0</v>
      </c>
    </row>
    <row r="294" spans="1:6" x14ac:dyDescent="0.25">
      <c r="A294" s="68">
        <v>6.13</v>
      </c>
      <c r="B294" s="63" t="s">
        <v>195</v>
      </c>
      <c r="C294" s="110">
        <v>27.2</v>
      </c>
      <c r="D294" s="10" t="s">
        <v>16</v>
      </c>
      <c r="E294" s="13"/>
      <c r="F294" s="5">
        <f t="shared" si="5"/>
        <v>0</v>
      </c>
    </row>
    <row r="295" spans="1:6" x14ac:dyDescent="0.25">
      <c r="A295" s="68">
        <v>6.14</v>
      </c>
      <c r="B295" s="63" t="s">
        <v>196</v>
      </c>
      <c r="C295" s="110">
        <v>98</v>
      </c>
      <c r="D295" s="10" t="s">
        <v>16</v>
      </c>
      <c r="E295" s="13"/>
      <c r="F295" s="5">
        <f t="shared" si="5"/>
        <v>0</v>
      </c>
    </row>
    <row r="296" spans="1:6" x14ac:dyDescent="0.25">
      <c r="A296" s="68">
        <v>6.15</v>
      </c>
      <c r="B296" s="63" t="s">
        <v>197</v>
      </c>
      <c r="C296" s="110">
        <v>84</v>
      </c>
      <c r="D296" s="10" t="s">
        <v>42</v>
      </c>
      <c r="E296" s="13"/>
      <c r="F296" s="5">
        <f t="shared" si="5"/>
        <v>0</v>
      </c>
    </row>
    <row r="297" spans="1:6" x14ac:dyDescent="0.25">
      <c r="A297" s="68">
        <v>6.16</v>
      </c>
      <c r="B297" s="63" t="s">
        <v>198</v>
      </c>
      <c r="C297" s="110">
        <v>68.989999999999995</v>
      </c>
      <c r="D297" s="10" t="s">
        <v>16</v>
      </c>
      <c r="E297" s="13"/>
      <c r="F297" s="5">
        <f t="shared" si="5"/>
        <v>0</v>
      </c>
    </row>
    <row r="298" spans="1:6" x14ac:dyDescent="0.25">
      <c r="A298" s="68">
        <v>6.17</v>
      </c>
      <c r="B298" s="63" t="s">
        <v>199</v>
      </c>
      <c r="C298" s="110">
        <v>552.24</v>
      </c>
      <c r="D298" s="10" t="s">
        <v>16</v>
      </c>
      <c r="E298" s="13"/>
      <c r="F298" s="5">
        <f t="shared" si="5"/>
        <v>0</v>
      </c>
    </row>
    <row r="299" spans="1:6" ht="15" x14ac:dyDescent="0.25">
      <c r="A299" s="68"/>
      <c r="B299" s="57"/>
      <c r="C299" s="115"/>
      <c r="D299" s="2"/>
      <c r="E299" s="13"/>
      <c r="F299" s="5">
        <f t="shared" si="5"/>
        <v>0</v>
      </c>
    </row>
    <row r="300" spans="1:6" ht="15" x14ac:dyDescent="0.25">
      <c r="A300" s="127">
        <v>7</v>
      </c>
      <c r="B300" s="57" t="s">
        <v>200</v>
      </c>
      <c r="C300" s="115"/>
      <c r="D300" s="2"/>
      <c r="E300" s="13"/>
      <c r="F300" s="5">
        <f t="shared" si="5"/>
        <v>0</v>
      </c>
    </row>
    <row r="301" spans="1:6" x14ac:dyDescent="0.25">
      <c r="A301" s="68">
        <v>7.01</v>
      </c>
      <c r="B301" s="59" t="s">
        <v>201</v>
      </c>
      <c r="C301" s="115">
        <v>3</v>
      </c>
      <c r="D301" s="2" t="s">
        <v>48</v>
      </c>
      <c r="E301" s="13"/>
      <c r="F301" s="5">
        <f t="shared" si="5"/>
        <v>0</v>
      </c>
    </row>
    <row r="302" spans="1:6" x14ac:dyDescent="0.25">
      <c r="A302" s="68">
        <v>7.02</v>
      </c>
      <c r="B302" s="59" t="s">
        <v>202</v>
      </c>
      <c r="C302" s="115">
        <v>91.45</v>
      </c>
      <c r="D302" s="2" t="s">
        <v>67</v>
      </c>
      <c r="E302" s="13"/>
      <c r="F302" s="5">
        <f t="shared" si="5"/>
        <v>0</v>
      </c>
    </row>
    <row r="303" spans="1:6" x14ac:dyDescent="0.25">
      <c r="A303" s="68">
        <v>7.03</v>
      </c>
      <c r="B303" s="59" t="s">
        <v>560</v>
      </c>
      <c r="C303" s="115">
        <v>1</v>
      </c>
      <c r="D303" s="2" t="s">
        <v>48</v>
      </c>
      <c r="E303" s="13"/>
      <c r="F303" s="5">
        <f t="shared" si="5"/>
        <v>0</v>
      </c>
    </row>
    <row r="304" spans="1:6" x14ac:dyDescent="0.25">
      <c r="A304" s="68"/>
      <c r="B304" s="59"/>
      <c r="C304" s="115"/>
      <c r="D304" s="2"/>
      <c r="E304" s="13"/>
      <c r="F304" s="5">
        <f t="shared" si="5"/>
        <v>0</v>
      </c>
    </row>
    <row r="305" spans="1:6" ht="15" x14ac:dyDescent="0.25">
      <c r="A305" s="127">
        <v>8</v>
      </c>
      <c r="B305" s="75" t="s">
        <v>203</v>
      </c>
      <c r="C305" s="115"/>
      <c r="D305" s="1"/>
      <c r="E305" s="13"/>
      <c r="F305" s="5">
        <f t="shared" si="5"/>
        <v>0</v>
      </c>
    </row>
    <row r="306" spans="1:6" x14ac:dyDescent="0.25">
      <c r="A306" s="68">
        <v>8.01</v>
      </c>
      <c r="B306" s="59" t="s">
        <v>204</v>
      </c>
      <c r="C306" s="115">
        <v>1</v>
      </c>
      <c r="D306" s="2" t="s">
        <v>48</v>
      </c>
      <c r="E306" s="13"/>
      <c r="F306" s="5">
        <f t="shared" si="5"/>
        <v>0</v>
      </c>
    </row>
    <row r="307" spans="1:6" x14ac:dyDescent="0.25">
      <c r="A307" s="68">
        <v>8.02</v>
      </c>
      <c r="B307" s="59" t="s">
        <v>205</v>
      </c>
      <c r="C307" s="115">
        <v>11.87</v>
      </c>
      <c r="D307" s="2" t="s">
        <v>206</v>
      </c>
      <c r="E307" s="13"/>
      <c r="F307" s="5">
        <f t="shared" ref="F307:F370" si="6">ROUND((+E307*C307),2)</f>
        <v>0</v>
      </c>
    </row>
    <row r="308" spans="1:6" x14ac:dyDescent="0.25">
      <c r="A308" s="68">
        <v>8.0299999999999994</v>
      </c>
      <c r="B308" s="59" t="s">
        <v>207</v>
      </c>
      <c r="C308" s="115">
        <v>23.24</v>
      </c>
      <c r="D308" s="2" t="s">
        <v>67</v>
      </c>
      <c r="E308" s="13"/>
      <c r="F308" s="5">
        <f t="shared" si="6"/>
        <v>0</v>
      </c>
    </row>
    <row r="309" spans="1:6" x14ac:dyDescent="0.25">
      <c r="A309" s="68"/>
      <c r="B309" s="59"/>
      <c r="C309" s="110"/>
      <c r="D309" s="2"/>
      <c r="E309" s="13"/>
      <c r="F309" s="5">
        <f t="shared" si="6"/>
        <v>0</v>
      </c>
    </row>
    <row r="310" spans="1:6" ht="15" x14ac:dyDescent="0.25">
      <c r="A310" s="127">
        <v>9</v>
      </c>
      <c r="B310" s="11" t="s">
        <v>208</v>
      </c>
      <c r="C310" s="110"/>
      <c r="D310" s="2"/>
      <c r="E310" s="13"/>
      <c r="F310" s="5">
        <f t="shared" si="6"/>
        <v>0</v>
      </c>
    </row>
    <row r="311" spans="1:6" x14ac:dyDescent="0.25">
      <c r="A311" s="68">
        <v>9.01</v>
      </c>
      <c r="B311" s="59" t="s">
        <v>209</v>
      </c>
      <c r="C311" s="110">
        <v>4</v>
      </c>
      <c r="D311" s="2" t="s">
        <v>48</v>
      </c>
      <c r="E311" s="13"/>
      <c r="F311" s="5">
        <f t="shared" si="6"/>
        <v>0</v>
      </c>
    </row>
    <row r="312" spans="1:6" x14ac:dyDescent="0.25">
      <c r="A312" s="68">
        <v>9.02</v>
      </c>
      <c r="B312" s="59" t="s">
        <v>210</v>
      </c>
      <c r="C312" s="110">
        <v>2</v>
      </c>
      <c r="D312" s="2" t="s">
        <v>48</v>
      </c>
      <c r="E312" s="13"/>
      <c r="F312" s="5">
        <f t="shared" si="6"/>
        <v>0</v>
      </c>
    </row>
    <row r="313" spans="1:6" x14ac:dyDescent="0.25">
      <c r="A313" s="68">
        <v>9.0299999999999994</v>
      </c>
      <c r="B313" s="59" t="s">
        <v>211</v>
      </c>
      <c r="C313" s="110">
        <v>1</v>
      </c>
      <c r="D313" s="2" t="s">
        <v>48</v>
      </c>
      <c r="E313" s="13"/>
      <c r="F313" s="5">
        <f t="shared" si="6"/>
        <v>0</v>
      </c>
    </row>
    <row r="314" spans="1:6" ht="28.5" x14ac:dyDescent="0.25">
      <c r="A314" s="68">
        <v>9.0399999999999991</v>
      </c>
      <c r="B314" s="59" t="s">
        <v>212</v>
      </c>
      <c r="C314" s="110">
        <v>2</v>
      </c>
      <c r="D314" s="2" t="s">
        <v>48</v>
      </c>
      <c r="E314" s="13"/>
      <c r="F314" s="5">
        <f t="shared" si="6"/>
        <v>0</v>
      </c>
    </row>
    <row r="315" spans="1:6" x14ac:dyDescent="0.25">
      <c r="A315" s="68">
        <v>9.0500000000000007</v>
      </c>
      <c r="B315" s="59" t="s">
        <v>213</v>
      </c>
      <c r="C315" s="110">
        <v>1</v>
      </c>
      <c r="D315" s="2" t="s">
        <v>48</v>
      </c>
      <c r="E315" s="13"/>
      <c r="F315" s="5">
        <f t="shared" si="6"/>
        <v>0</v>
      </c>
    </row>
    <row r="316" spans="1:6" x14ac:dyDescent="0.25">
      <c r="A316" s="68">
        <v>9.06</v>
      </c>
      <c r="B316" s="59" t="s">
        <v>214</v>
      </c>
      <c r="C316" s="115">
        <v>0.45</v>
      </c>
      <c r="D316" s="2" t="s">
        <v>19</v>
      </c>
      <c r="E316" s="13"/>
      <c r="F316" s="5">
        <f t="shared" si="6"/>
        <v>0</v>
      </c>
    </row>
    <row r="317" spans="1:6" x14ac:dyDescent="0.25">
      <c r="A317" s="68">
        <v>9.07</v>
      </c>
      <c r="B317" s="59" t="s">
        <v>215</v>
      </c>
      <c r="C317" s="115">
        <v>0.21</v>
      </c>
      <c r="D317" s="2" t="s">
        <v>19</v>
      </c>
      <c r="E317" s="13"/>
      <c r="F317" s="5">
        <f t="shared" si="6"/>
        <v>0</v>
      </c>
    </row>
    <row r="318" spans="1:6" x14ac:dyDescent="0.25">
      <c r="A318" s="68">
        <v>9.08</v>
      </c>
      <c r="B318" s="59" t="s">
        <v>216</v>
      </c>
      <c r="C318" s="115">
        <v>3.94</v>
      </c>
      <c r="D318" s="2" t="s">
        <v>16</v>
      </c>
      <c r="E318" s="13"/>
      <c r="F318" s="5">
        <f t="shared" si="6"/>
        <v>0</v>
      </c>
    </row>
    <row r="319" spans="1:6" x14ac:dyDescent="0.25">
      <c r="A319" s="68">
        <v>9.09</v>
      </c>
      <c r="B319" s="59" t="s">
        <v>217</v>
      </c>
      <c r="C319" s="115">
        <v>9.36</v>
      </c>
      <c r="D319" s="2" t="s">
        <v>42</v>
      </c>
      <c r="E319" s="13"/>
      <c r="F319" s="5">
        <f t="shared" si="6"/>
        <v>0</v>
      </c>
    </row>
    <row r="320" spans="1:6" x14ac:dyDescent="0.25">
      <c r="A320" s="68"/>
      <c r="B320" s="59"/>
      <c r="C320" s="115"/>
      <c r="D320" s="2"/>
      <c r="E320" s="13"/>
      <c r="F320" s="5">
        <f t="shared" si="6"/>
        <v>0</v>
      </c>
    </row>
    <row r="321" spans="1:6" ht="15" x14ac:dyDescent="0.25">
      <c r="A321" s="127">
        <v>10</v>
      </c>
      <c r="B321" s="57" t="s">
        <v>218</v>
      </c>
      <c r="C321" s="115"/>
      <c r="D321" s="2"/>
      <c r="E321" s="13"/>
      <c r="F321" s="5">
        <f t="shared" si="6"/>
        <v>0</v>
      </c>
    </row>
    <row r="322" spans="1:6" ht="60" customHeight="1" x14ac:dyDescent="0.25">
      <c r="A322" s="68">
        <v>10.01</v>
      </c>
      <c r="B322" s="59" t="s">
        <v>549</v>
      </c>
      <c r="C322" s="115">
        <v>1</v>
      </c>
      <c r="D322" s="2" t="s">
        <v>48</v>
      </c>
      <c r="E322" s="13"/>
      <c r="F322" s="5">
        <f t="shared" si="6"/>
        <v>0</v>
      </c>
    </row>
    <row r="323" spans="1:6" ht="28.5" x14ac:dyDescent="0.25">
      <c r="A323" s="68">
        <v>10.02</v>
      </c>
      <c r="B323" s="59" t="s">
        <v>550</v>
      </c>
      <c r="C323" s="115">
        <v>1</v>
      </c>
      <c r="D323" s="2" t="s">
        <v>48</v>
      </c>
      <c r="E323" s="13"/>
      <c r="F323" s="5">
        <f t="shared" si="6"/>
        <v>0</v>
      </c>
    </row>
    <row r="324" spans="1:6" ht="15" x14ac:dyDescent="0.25">
      <c r="A324" s="127"/>
      <c r="B324" s="76"/>
      <c r="C324" s="118"/>
      <c r="D324" s="77"/>
      <c r="E324" s="36"/>
      <c r="F324" s="5">
        <f t="shared" si="6"/>
        <v>0</v>
      </c>
    </row>
    <row r="325" spans="1:6" ht="15" x14ac:dyDescent="0.25">
      <c r="A325" s="127">
        <v>11</v>
      </c>
      <c r="B325" s="76" t="s">
        <v>219</v>
      </c>
      <c r="C325" s="118"/>
      <c r="D325" s="77"/>
      <c r="E325" s="36"/>
      <c r="F325" s="5">
        <f t="shared" si="6"/>
        <v>0</v>
      </c>
    </row>
    <row r="326" spans="1:6" ht="28.5" x14ac:dyDescent="0.25">
      <c r="A326" s="68">
        <v>11.01</v>
      </c>
      <c r="B326" s="59" t="s">
        <v>220</v>
      </c>
      <c r="C326" s="115">
        <v>1</v>
      </c>
      <c r="D326" s="2" t="s">
        <v>48</v>
      </c>
      <c r="E326" s="13"/>
      <c r="F326" s="5">
        <f t="shared" si="6"/>
        <v>0</v>
      </c>
    </row>
    <row r="327" spans="1:6" x14ac:dyDescent="0.25">
      <c r="A327" s="68">
        <v>11.02</v>
      </c>
      <c r="B327" s="59" t="s">
        <v>221</v>
      </c>
      <c r="C327" s="115">
        <v>1</v>
      </c>
      <c r="D327" s="2" t="s">
        <v>48</v>
      </c>
      <c r="E327" s="13"/>
      <c r="F327" s="5">
        <f t="shared" si="6"/>
        <v>0</v>
      </c>
    </row>
    <row r="328" spans="1:6" x14ac:dyDescent="0.25">
      <c r="A328" s="68">
        <v>11.03</v>
      </c>
      <c r="B328" s="59" t="s">
        <v>222</v>
      </c>
      <c r="C328" s="115">
        <v>1</v>
      </c>
      <c r="D328" s="2" t="s">
        <v>48</v>
      </c>
      <c r="E328" s="13"/>
      <c r="F328" s="5">
        <f t="shared" si="6"/>
        <v>0</v>
      </c>
    </row>
    <row r="329" spans="1:6" x14ac:dyDescent="0.25">
      <c r="A329" s="68">
        <v>11.04</v>
      </c>
      <c r="B329" s="59" t="s">
        <v>223</v>
      </c>
      <c r="C329" s="115">
        <v>2</v>
      </c>
      <c r="D329" s="2" t="s">
        <v>48</v>
      </c>
      <c r="E329" s="13"/>
      <c r="F329" s="5">
        <f t="shared" si="6"/>
        <v>0</v>
      </c>
    </row>
    <row r="330" spans="1:6" x14ac:dyDescent="0.25">
      <c r="A330" s="68">
        <v>11.05</v>
      </c>
      <c r="B330" s="59" t="s">
        <v>224</v>
      </c>
      <c r="C330" s="115">
        <v>2</v>
      </c>
      <c r="D330" s="2" t="s">
        <v>48</v>
      </c>
      <c r="E330" s="13"/>
      <c r="F330" s="5">
        <f t="shared" si="6"/>
        <v>0</v>
      </c>
    </row>
    <row r="331" spans="1:6" x14ac:dyDescent="0.25">
      <c r="A331" s="68">
        <v>11.06</v>
      </c>
      <c r="B331" s="59" t="s">
        <v>225</v>
      </c>
      <c r="C331" s="115">
        <v>6</v>
      </c>
      <c r="D331" s="2" t="s">
        <v>48</v>
      </c>
      <c r="E331" s="13"/>
      <c r="F331" s="5">
        <f t="shared" si="6"/>
        <v>0</v>
      </c>
    </row>
    <row r="332" spans="1:6" x14ac:dyDescent="0.25">
      <c r="A332" s="68">
        <v>11.07</v>
      </c>
      <c r="B332" s="59" t="s">
        <v>226</v>
      </c>
      <c r="C332" s="115">
        <v>2</v>
      </c>
      <c r="D332" s="2" t="s">
        <v>48</v>
      </c>
      <c r="E332" s="13"/>
      <c r="F332" s="5">
        <f t="shared" si="6"/>
        <v>0</v>
      </c>
    </row>
    <row r="333" spans="1:6" x14ac:dyDescent="0.25">
      <c r="A333" s="68">
        <v>11.08</v>
      </c>
      <c r="B333" s="59" t="s">
        <v>227</v>
      </c>
      <c r="C333" s="115">
        <v>1</v>
      </c>
      <c r="D333" s="2" t="s">
        <v>48</v>
      </c>
      <c r="E333" s="13"/>
      <c r="F333" s="5">
        <f t="shared" si="6"/>
        <v>0</v>
      </c>
    </row>
    <row r="334" spans="1:6" x14ac:dyDescent="0.25">
      <c r="A334" s="68"/>
      <c r="B334" s="59"/>
      <c r="C334" s="115"/>
      <c r="D334" s="2"/>
      <c r="E334" s="13"/>
      <c r="F334" s="5">
        <f t="shared" si="6"/>
        <v>0</v>
      </c>
    </row>
    <row r="335" spans="1:6" ht="15" x14ac:dyDescent="0.25">
      <c r="A335" s="127">
        <v>12</v>
      </c>
      <c r="B335" s="57" t="s">
        <v>228</v>
      </c>
      <c r="C335" s="115"/>
      <c r="D335" s="2"/>
      <c r="E335" s="13"/>
      <c r="F335" s="5">
        <f t="shared" si="6"/>
        <v>0</v>
      </c>
    </row>
    <row r="336" spans="1:6" ht="28.5" x14ac:dyDescent="0.25">
      <c r="A336" s="68">
        <v>12.01</v>
      </c>
      <c r="B336" s="59" t="s">
        <v>558</v>
      </c>
      <c r="C336" s="115">
        <v>1</v>
      </c>
      <c r="D336" s="2" t="s">
        <v>48</v>
      </c>
      <c r="E336" s="13"/>
      <c r="F336" s="5">
        <f t="shared" si="6"/>
        <v>0</v>
      </c>
    </row>
    <row r="337" spans="1:6" x14ac:dyDescent="0.25">
      <c r="A337" s="68">
        <v>12.02</v>
      </c>
      <c r="B337" s="59" t="s">
        <v>229</v>
      </c>
      <c r="C337" s="115">
        <v>1</v>
      </c>
      <c r="D337" s="2" t="s">
        <v>48</v>
      </c>
      <c r="E337" s="13"/>
      <c r="F337" s="5">
        <f t="shared" si="6"/>
        <v>0</v>
      </c>
    </row>
    <row r="338" spans="1:6" x14ac:dyDescent="0.25">
      <c r="A338" s="68">
        <v>12.03</v>
      </c>
      <c r="B338" s="59" t="s">
        <v>230</v>
      </c>
      <c r="C338" s="115">
        <v>1</v>
      </c>
      <c r="D338" s="2" t="s">
        <v>48</v>
      </c>
      <c r="E338" s="13"/>
      <c r="F338" s="5">
        <f t="shared" si="6"/>
        <v>0</v>
      </c>
    </row>
    <row r="339" spans="1:6" x14ac:dyDescent="0.25">
      <c r="A339" s="68">
        <v>12.04</v>
      </c>
      <c r="B339" s="59" t="s">
        <v>231</v>
      </c>
      <c r="C339" s="115">
        <v>1</v>
      </c>
      <c r="D339" s="2" t="s">
        <v>48</v>
      </c>
      <c r="E339" s="13"/>
      <c r="F339" s="5">
        <f t="shared" si="6"/>
        <v>0</v>
      </c>
    </row>
    <row r="340" spans="1:6" x14ac:dyDescent="0.25">
      <c r="A340" s="68">
        <v>12.05</v>
      </c>
      <c r="B340" s="59" t="s">
        <v>232</v>
      </c>
      <c r="C340" s="115">
        <v>1</v>
      </c>
      <c r="D340" s="2" t="s">
        <v>48</v>
      </c>
      <c r="E340" s="13"/>
      <c r="F340" s="5">
        <f t="shared" si="6"/>
        <v>0</v>
      </c>
    </row>
    <row r="341" spans="1:6" x14ac:dyDescent="0.25">
      <c r="A341" s="68">
        <v>12.06</v>
      </c>
      <c r="B341" s="59" t="s">
        <v>233</v>
      </c>
      <c r="C341" s="115">
        <v>5</v>
      </c>
      <c r="D341" s="2" t="s">
        <v>48</v>
      </c>
      <c r="E341" s="13"/>
      <c r="F341" s="5">
        <f t="shared" si="6"/>
        <v>0</v>
      </c>
    </row>
    <row r="342" spans="1:6" ht="28.5" x14ac:dyDescent="0.25">
      <c r="A342" s="68">
        <v>12.07</v>
      </c>
      <c r="B342" s="59" t="s">
        <v>559</v>
      </c>
      <c r="C342" s="115">
        <v>1</v>
      </c>
      <c r="D342" s="2" t="s">
        <v>48</v>
      </c>
      <c r="E342" s="13"/>
      <c r="F342" s="5">
        <f t="shared" si="6"/>
        <v>0</v>
      </c>
    </row>
    <row r="343" spans="1:6" x14ac:dyDescent="0.25">
      <c r="A343" s="68">
        <v>12.08</v>
      </c>
      <c r="B343" s="59" t="s">
        <v>234</v>
      </c>
      <c r="C343" s="115">
        <v>3</v>
      </c>
      <c r="D343" s="2" t="s">
        <v>48</v>
      </c>
      <c r="E343" s="13"/>
      <c r="F343" s="5">
        <f t="shared" si="6"/>
        <v>0</v>
      </c>
    </row>
    <row r="344" spans="1:6" x14ac:dyDescent="0.25">
      <c r="A344" s="68">
        <v>12.09</v>
      </c>
      <c r="B344" s="59" t="s">
        <v>235</v>
      </c>
      <c r="C344" s="115">
        <v>2</v>
      </c>
      <c r="D344" s="2" t="s">
        <v>236</v>
      </c>
      <c r="E344" s="13"/>
      <c r="F344" s="5">
        <f t="shared" si="6"/>
        <v>0</v>
      </c>
    </row>
    <row r="345" spans="1:6" ht="28.5" x14ac:dyDescent="0.25">
      <c r="A345" s="68">
        <v>12.1</v>
      </c>
      <c r="B345" s="59" t="s">
        <v>237</v>
      </c>
      <c r="C345" s="115">
        <v>1</v>
      </c>
      <c r="D345" s="2" t="s">
        <v>12</v>
      </c>
      <c r="E345" s="13"/>
      <c r="F345" s="5">
        <f t="shared" si="6"/>
        <v>0</v>
      </c>
    </row>
    <row r="346" spans="1:6" x14ac:dyDescent="0.25">
      <c r="A346" s="68">
        <v>12.11</v>
      </c>
      <c r="B346" s="59" t="s">
        <v>238</v>
      </c>
      <c r="C346" s="115">
        <v>3</v>
      </c>
      <c r="D346" s="2" t="s">
        <v>48</v>
      </c>
      <c r="E346" s="13"/>
      <c r="F346" s="5">
        <f t="shared" si="6"/>
        <v>0</v>
      </c>
    </row>
    <row r="347" spans="1:6" x14ac:dyDescent="0.25">
      <c r="A347" s="68">
        <v>12.12</v>
      </c>
      <c r="B347" s="59" t="s">
        <v>239</v>
      </c>
      <c r="C347" s="115">
        <v>1</v>
      </c>
      <c r="D347" s="2" t="s">
        <v>48</v>
      </c>
      <c r="E347" s="13"/>
      <c r="F347" s="5">
        <f t="shared" si="6"/>
        <v>0</v>
      </c>
    </row>
    <row r="348" spans="1:6" x14ac:dyDescent="0.25">
      <c r="A348" s="68">
        <v>12.13</v>
      </c>
      <c r="B348" s="59" t="s">
        <v>240</v>
      </c>
      <c r="C348" s="115">
        <v>1</v>
      </c>
      <c r="D348" s="2" t="s">
        <v>48</v>
      </c>
      <c r="E348" s="13"/>
      <c r="F348" s="5">
        <f t="shared" si="6"/>
        <v>0</v>
      </c>
    </row>
    <row r="349" spans="1:6" x14ac:dyDescent="0.25">
      <c r="A349" s="68">
        <v>12.14</v>
      </c>
      <c r="B349" s="59" t="s">
        <v>241</v>
      </c>
      <c r="C349" s="115">
        <v>1</v>
      </c>
      <c r="D349" s="2" t="s">
        <v>48</v>
      </c>
      <c r="E349" s="13"/>
      <c r="F349" s="5">
        <f t="shared" si="6"/>
        <v>0</v>
      </c>
    </row>
    <row r="350" spans="1:6" x14ac:dyDescent="0.25">
      <c r="A350" s="68">
        <v>12.15</v>
      </c>
      <c r="B350" s="59" t="s">
        <v>242</v>
      </c>
      <c r="C350" s="115">
        <v>1</v>
      </c>
      <c r="D350" s="2" t="s">
        <v>48</v>
      </c>
      <c r="E350" s="13"/>
      <c r="F350" s="5">
        <f t="shared" si="6"/>
        <v>0</v>
      </c>
    </row>
    <row r="351" spans="1:6" x14ac:dyDescent="0.25">
      <c r="A351" s="68">
        <v>12.16</v>
      </c>
      <c r="B351" s="59" t="s">
        <v>243</v>
      </c>
      <c r="C351" s="119">
        <v>1</v>
      </c>
      <c r="D351" s="7" t="s">
        <v>48</v>
      </c>
      <c r="E351" s="13"/>
      <c r="F351" s="5">
        <f t="shared" si="6"/>
        <v>0</v>
      </c>
    </row>
    <row r="352" spans="1:6" x14ac:dyDescent="0.25">
      <c r="A352" s="68"/>
      <c r="B352" s="63"/>
      <c r="C352" s="115"/>
      <c r="D352" s="2"/>
      <c r="E352" s="13"/>
      <c r="F352" s="5">
        <f t="shared" si="6"/>
        <v>0</v>
      </c>
    </row>
    <row r="353" spans="1:6" ht="15" x14ac:dyDescent="0.25">
      <c r="A353" s="127">
        <v>13</v>
      </c>
      <c r="B353" s="57" t="s">
        <v>112</v>
      </c>
      <c r="C353" s="115"/>
      <c r="D353" s="2"/>
      <c r="E353" s="13"/>
      <c r="F353" s="5">
        <f t="shared" si="6"/>
        <v>0</v>
      </c>
    </row>
    <row r="354" spans="1:6" ht="30" x14ac:dyDescent="0.25">
      <c r="A354" s="129">
        <v>13.1</v>
      </c>
      <c r="B354" s="57" t="s">
        <v>244</v>
      </c>
      <c r="C354" s="120"/>
      <c r="D354" s="79"/>
      <c r="E354" s="18"/>
      <c r="F354" s="5">
        <f t="shared" si="6"/>
        <v>0</v>
      </c>
    </row>
    <row r="355" spans="1:6" x14ac:dyDescent="0.25">
      <c r="A355" s="128" t="s">
        <v>272</v>
      </c>
      <c r="B355" s="71" t="s">
        <v>245</v>
      </c>
      <c r="C355" s="115">
        <v>10</v>
      </c>
      <c r="D355" s="2" t="s">
        <v>48</v>
      </c>
      <c r="E355" s="13"/>
      <c r="F355" s="5">
        <f t="shared" si="6"/>
        <v>0</v>
      </c>
    </row>
    <row r="356" spans="1:6" x14ac:dyDescent="0.25">
      <c r="A356" s="128" t="s">
        <v>273</v>
      </c>
      <c r="B356" s="71" t="s">
        <v>246</v>
      </c>
      <c r="C356" s="115">
        <v>8</v>
      </c>
      <c r="D356" s="2" t="s">
        <v>48</v>
      </c>
      <c r="E356" s="13"/>
      <c r="F356" s="5">
        <f t="shared" si="6"/>
        <v>0</v>
      </c>
    </row>
    <row r="357" spans="1:6" x14ac:dyDescent="0.25">
      <c r="A357" s="128" t="s">
        <v>274</v>
      </c>
      <c r="B357" s="71" t="s">
        <v>247</v>
      </c>
      <c r="C357" s="115">
        <v>4</v>
      </c>
      <c r="D357" s="2" t="s">
        <v>48</v>
      </c>
      <c r="E357" s="13"/>
      <c r="F357" s="5">
        <f t="shared" si="6"/>
        <v>0</v>
      </c>
    </row>
    <row r="358" spans="1:6" x14ac:dyDescent="0.25">
      <c r="A358" s="128" t="s">
        <v>275</v>
      </c>
      <c r="B358" s="71" t="s">
        <v>248</v>
      </c>
      <c r="C358" s="115">
        <v>4</v>
      </c>
      <c r="D358" s="2" t="s">
        <v>48</v>
      </c>
      <c r="E358" s="13"/>
      <c r="F358" s="5">
        <f t="shared" si="6"/>
        <v>0</v>
      </c>
    </row>
    <row r="359" spans="1:6" x14ac:dyDescent="0.25">
      <c r="A359" s="128" t="s">
        <v>276</v>
      </c>
      <c r="B359" s="71" t="s">
        <v>249</v>
      </c>
      <c r="C359" s="115">
        <v>4</v>
      </c>
      <c r="D359" s="2" t="s">
        <v>48</v>
      </c>
      <c r="E359" s="13"/>
      <c r="F359" s="5">
        <f t="shared" si="6"/>
        <v>0</v>
      </c>
    </row>
    <row r="360" spans="1:6" ht="28.5" x14ac:dyDescent="0.25">
      <c r="A360" s="128" t="s">
        <v>277</v>
      </c>
      <c r="B360" s="71" t="s">
        <v>250</v>
      </c>
      <c r="C360" s="115">
        <v>2</v>
      </c>
      <c r="D360" s="2" t="s">
        <v>48</v>
      </c>
      <c r="E360" s="13"/>
      <c r="F360" s="5">
        <f t="shared" si="6"/>
        <v>0</v>
      </c>
    </row>
    <row r="361" spans="1:6" ht="28.5" x14ac:dyDescent="0.25">
      <c r="A361" s="128" t="s">
        <v>278</v>
      </c>
      <c r="B361" s="71" t="s">
        <v>251</v>
      </c>
      <c r="C361" s="115">
        <v>2</v>
      </c>
      <c r="D361" s="2" t="s">
        <v>48</v>
      </c>
      <c r="E361" s="13"/>
      <c r="F361" s="5">
        <f t="shared" si="6"/>
        <v>0</v>
      </c>
    </row>
    <row r="362" spans="1:6" x14ac:dyDescent="0.25">
      <c r="A362" s="128" t="s">
        <v>279</v>
      </c>
      <c r="B362" s="80" t="s">
        <v>252</v>
      </c>
      <c r="C362" s="115">
        <v>2</v>
      </c>
      <c r="D362" s="2" t="s">
        <v>48</v>
      </c>
      <c r="E362" s="13"/>
      <c r="F362" s="5">
        <f t="shared" si="6"/>
        <v>0</v>
      </c>
    </row>
    <row r="363" spans="1:6" x14ac:dyDescent="0.25">
      <c r="A363" s="68"/>
      <c r="B363" s="15"/>
      <c r="C363" s="115"/>
      <c r="D363" s="2"/>
      <c r="E363" s="13"/>
      <c r="F363" s="5">
        <f t="shared" si="6"/>
        <v>0</v>
      </c>
    </row>
    <row r="364" spans="1:6" ht="15" x14ac:dyDescent="0.25">
      <c r="A364" s="127">
        <v>14</v>
      </c>
      <c r="B364" s="81" t="s">
        <v>253</v>
      </c>
      <c r="C364" s="110"/>
      <c r="D364" s="10"/>
      <c r="E364" s="13"/>
      <c r="F364" s="5">
        <f t="shared" si="6"/>
        <v>0</v>
      </c>
    </row>
    <row r="365" spans="1:6" x14ac:dyDescent="0.25">
      <c r="A365" s="68">
        <v>14.01</v>
      </c>
      <c r="B365" s="82" t="s">
        <v>254</v>
      </c>
      <c r="C365" s="110">
        <v>3</v>
      </c>
      <c r="D365" s="10" t="s">
        <v>48</v>
      </c>
      <c r="E365" s="13"/>
      <c r="F365" s="5">
        <f t="shared" si="6"/>
        <v>0</v>
      </c>
    </row>
    <row r="366" spans="1:6" x14ac:dyDescent="0.25">
      <c r="A366" s="68">
        <v>14.02</v>
      </c>
      <c r="B366" s="82" t="s">
        <v>255</v>
      </c>
      <c r="C366" s="110">
        <v>1</v>
      </c>
      <c r="D366" s="10" t="s">
        <v>48</v>
      </c>
      <c r="E366" s="13"/>
      <c r="F366" s="5">
        <f t="shared" si="6"/>
        <v>0</v>
      </c>
    </row>
    <row r="367" spans="1:6" x14ac:dyDescent="0.25">
      <c r="A367" s="68">
        <v>14.03</v>
      </c>
      <c r="B367" s="82" t="s">
        <v>256</v>
      </c>
      <c r="C367" s="110">
        <v>1</v>
      </c>
      <c r="D367" s="10" t="s">
        <v>48</v>
      </c>
      <c r="E367" s="13"/>
      <c r="F367" s="5">
        <f t="shared" si="6"/>
        <v>0</v>
      </c>
    </row>
    <row r="368" spans="1:6" x14ac:dyDescent="0.25">
      <c r="A368" s="68"/>
      <c r="B368" s="82"/>
      <c r="C368" s="110"/>
      <c r="D368" s="10"/>
      <c r="E368" s="13"/>
      <c r="F368" s="5">
        <f t="shared" si="6"/>
        <v>0</v>
      </c>
    </row>
    <row r="369" spans="1:6" ht="15" x14ac:dyDescent="0.25">
      <c r="A369" s="127">
        <v>15</v>
      </c>
      <c r="B369" s="81" t="s">
        <v>257</v>
      </c>
      <c r="C369" s="110"/>
      <c r="D369" s="10"/>
      <c r="E369" s="13"/>
      <c r="F369" s="5">
        <f t="shared" si="6"/>
        <v>0</v>
      </c>
    </row>
    <row r="370" spans="1:6" x14ac:dyDescent="0.25">
      <c r="A370" s="68">
        <v>15.01</v>
      </c>
      <c r="B370" s="82" t="s">
        <v>258</v>
      </c>
      <c r="C370" s="110">
        <v>2</v>
      </c>
      <c r="D370" s="10" t="s">
        <v>48</v>
      </c>
      <c r="E370" s="13"/>
      <c r="F370" s="5">
        <f t="shared" si="6"/>
        <v>0</v>
      </c>
    </row>
    <row r="371" spans="1:6" x14ac:dyDescent="0.25">
      <c r="A371" s="68">
        <v>15.02</v>
      </c>
      <c r="B371" s="82" t="s">
        <v>259</v>
      </c>
      <c r="C371" s="110">
        <v>4</v>
      </c>
      <c r="D371" s="10" t="s">
        <v>48</v>
      </c>
      <c r="E371" s="13"/>
      <c r="F371" s="5">
        <f t="shared" ref="F371:F382" si="7">ROUND((+E371*C371),2)</f>
        <v>0</v>
      </c>
    </row>
    <row r="372" spans="1:6" x14ac:dyDescent="0.25">
      <c r="A372" s="68">
        <v>15.03</v>
      </c>
      <c r="B372" s="82" t="s">
        <v>260</v>
      </c>
      <c r="C372" s="110">
        <v>4</v>
      </c>
      <c r="D372" s="10" t="s">
        <v>48</v>
      </c>
      <c r="E372" s="13"/>
      <c r="F372" s="5">
        <f t="shared" si="7"/>
        <v>0</v>
      </c>
    </row>
    <row r="373" spans="1:6" x14ac:dyDescent="0.25">
      <c r="A373" s="68">
        <v>15.04</v>
      </c>
      <c r="B373" s="82" t="s">
        <v>261</v>
      </c>
      <c r="C373" s="110">
        <v>2</v>
      </c>
      <c r="D373" s="10" t="s">
        <v>48</v>
      </c>
      <c r="E373" s="13"/>
      <c r="F373" s="5">
        <f t="shared" si="7"/>
        <v>0</v>
      </c>
    </row>
    <row r="374" spans="1:6" x14ac:dyDescent="0.25">
      <c r="A374" s="68">
        <v>15.05</v>
      </c>
      <c r="B374" s="82" t="s">
        <v>262</v>
      </c>
      <c r="C374" s="110">
        <v>2</v>
      </c>
      <c r="D374" s="10" t="s">
        <v>48</v>
      </c>
      <c r="E374" s="13"/>
      <c r="F374" s="5">
        <f t="shared" si="7"/>
        <v>0</v>
      </c>
    </row>
    <row r="375" spans="1:6" x14ac:dyDescent="0.25">
      <c r="A375" s="68">
        <v>15.06</v>
      </c>
      <c r="B375" s="82" t="s">
        <v>263</v>
      </c>
      <c r="C375" s="110">
        <v>2</v>
      </c>
      <c r="D375" s="10" t="s">
        <v>48</v>
      </c>
      <c r="E375" s="13"/>
      <c r="F375" s="5">
        <f t="shared" si="7"/>
        <v>0</v>
      </c>
    </row>
    <row r="376" spans="1:6" x14ac:dyDescent="0.25">
      <c r="A376" s="68">
        <v>15.07</v>
      </c>
      <c r="B376" s="82" t="s">
        <v>264</v>
      </c>
      <c r="C376" s="110">
        <v>260</v>
      </c>
      <c r="D376" s="10" t="s">
        <v>206</v>
      </c>
      <c r="E376" s="13"/>
      <c r="F376" s="5">
        <f t="shared" si="7"/>
        <v>0</v>
      </c>
    </row>
    <row r="377" spans="1:6" x14ac:dyDescent="0.25">
      <c r="A377" s="68">
        <v>15.08</v>
      </c>
      <c r="B377" s="82" t="s">
        <v>265</v>
      </c>
      <c r="C377" s="110">
        <v>2</v>
      </c>
      <c r="D377" s="10" t="s">
        <v>48</v>
      </c>
      <c r="E377" s="13"/>
      <c r="F377" s="5">
        <f t="shared" si="7"/>
        <v>0</v>
      </c>
    </row>
    <row r="378" spans="1:6" x14ac:dyDescent="0.25">
      <c r="A378" s="68">
        <v>15.09</v>
      </c>
      <c r="B378" s="82" t="s">
        <v>266</v>
      </c>
      <c r="C378" s="110">
        <v>2</v>
      </c>
      <c r="D378" s="10" t="s">
        <v>48</v>
      </c>
      <c r="E378" s="13"/>
      <c r="F378" s="5">
        <f t="shared" si="7"/>
        <v>0</v>
      </c>
    </row>
    <row r="379" spans="1:6" x14ac:dyDescent="0.25">
      <c r="A379" s="68">
        <v>15.1</v>
      </c>
      <c r="B379" s="82" t="s">
        <v>267</v>
      </c>
      <c r="C379" s="110">
        <v>1</v>
      </c>
      <c r="D379" s="10" t="s">
        <v>12</v>
      </c>
      <c r="E379" s="13"/>
      <c r="F379" s="5">
        <f t="shared" si="7"/>
        <v>0</v>
      </c>
    </row>
    <row r="380" spans="1:6" x14ac:dyDescent="0.25">
      <c r="A380" s="68">
        <v>15.11</v>
      </c>
      <c r="B380" s="82" t="s">
        <v>268</v>
      </c>
      <c r="C380" s="110">
        <v>2</v>
      </c>
      <c r="D380" s="10" t="s">
        <v>48</v>
      </c>
      <c r="E380" s="13"/>
      <c r="F380" s="5">
        <f t="shared" si="7"/>
        <v>0</v>
      </c>
    </row>
    <row r="381" spans="1:6" x14ac:dyDescent="0.25">
      <c r="A381" s="68">
        <v>15.12</v>
      </c>
      <c r="B381" s="82" t="s">
        <v>269</v>
      </c>
      <c r="C381" s="110">
        <v>2</v>
      </c>
      <c r="D381" s="10" t="s">
        <v>48</v>
      </c>
      <c r="E381" s="13"/>
      <c r="F381" s="5">
        <f t="shared" si="7"/>
        <v>0</v>
      </c>
    </row>
    <row r="382" spans="1:6" x14ac:dyDescent="0.25">
      <c r="A382" s="68">
        <v>15.13</v>
      </c>
      <c r="B382" s="82" t="s">
        <v>270</v>
      </c>
      <c r="C382" s="110">
        <v>2</v>
      </c>
      <c r="D382" s="10" t="s">
        <v>48</v>
      </c>
      <c r="E382" s="13"/>
      <c r="F382" s="5">
        <f t="shared" si="7"/>
        <v>0</v>
      </c>
    </row>
    <row r="383" spans="1:6" ht="15" x14ac:dyDescent="0.25">
      <c r="A383" s="68"/>
      <c r="B383" s="72" t="s">
        <v>314</v>
      </c>
      <c r="C383" s="112"/>
      <c r="D383" s="10"/>
      <c r="E383" s="19"/>
      <c r="F383" s="35">
        <f>SUM(F243:F382)</f>
        <v>0</v>
      </c>
    </row>
    <row r="384" spans="1:6" ht="15" x14ac:dyDescent="0.25">
      <c r="A384" s="68"/>
      <c r="B384" s="72"/>
      <c r="C384" s="112"/>
      <c r="D384" s="10"/>
      <c r="E384" s="19"/>
      <c r="F384" s="35"/>
    </row>
    <row r="385" spans="1:12" ht="15" x14ac:dyDescent="0.25">
      <c r="A385" s="127" t="s">
        <v>315</v>
      </c>
      <c r="B385" s="48" t="s">
        <v>313</v>
      </c>
      <c r="C385" s="108"/>
      <c r="D385" s="1"/>
      <c r="E385" s="4"/>
      <c r="F385" s="6"/>
      <c r="G385" s="37"/>
      <c r="H385" s="38"/>
      <c r="I385" s="37"/>
      <c r="J385" s="37"/>
      <c r="K385" s="37"/>
      <c r="L385" s="39"/>
    </row>
    <row r="386" spans="1:12" ht="15" x14ac:dyDescent="0.25">
      <c r="A386" s="68"/>
      <c r="B386" s="11"/>
      <c r="C386" s="121"/>
      <c r="D386" s="1"/>
      <c r="E386" s="14"/>
      <c r="F386" s="31"/>
      <c r="G386" s="37"/>
      <c r="H386" s="38"/>
      <c r="I386" s="37"/>
      <c r="J386" s="37"/>
      <c r="K386" s="37"/>
      <c r="L386" s="37"/>
    </row>
    <row r="387" spans="1:12" ht="15" x14ac:dyDescent="0.25">
      <c r="A387" s="127">
        <v>1</v>
      </c>
      <c r="B387" s="11" t="s">
        <v>280</v>
      </c>
      <c r="C387" s="121"/>
      <c r="D387" s="1"/>
      <c r="E387" s="14"/>
      <c r="F387" s="31"/>
      <c r="G387" s="37"/>
      <c r="H387" s="38"/>
      <c r="I387" s="37"/>
      <c r="J387" s="37"/>
      <c r="K387" s="37"/>
      <c r="L387" s="37"/>
    </row>
    <row r="388" spans="1:12" x14ac:dyDescent="0.25">
      <c r="A388" s="68">
        <v>1.01</v>
      </c>
      <c r="B388" s="15" t="s">
        <v>281</v>
      </c>
      <c r="C388" s="115">
        <v>58</v>
      </c>
      <c r="D388" s="2" t="s">
        <v>16</v>
      </c>
      <c r="E388" s="13"/>
      <c r="F388" s="31">
        <f t="shared" ref="F388:F427" si="8">+ROUND(C388*E388,2)</f>
        <v>0</v>
      </c>
      <c r="G388" s="37"/>
      <c r="H388" s="38"/>
      <c r="I388" s="37"/>
      <c r="J388" s="37"/>
      <c r="K388" s="37"/>
      <c r="L388" s="37"/>
    </row>
    <row r="389" spans="1:12" x14ac:dyDescent="0.25">
      <c r="A389" s="68">
        <v>1.02</v>
      </c>
      <c r="B389" s="15" t="s">
        <v>282</v>
      </c>
      <c r="C389" s="115">
        <v>58.5</v>
      </c>
      <c r="D389" s="2" t="s">
        <v>187</v>
      </c>
      <c r="E389" s="13"/>
      <c r="F389" s="31">
        <f t="shared" si="8"/>
        <v>0</v>
      </c>
      <c r="G389" s="37"/>
      <c r="H389" s="38"/>
      <c r="I389" s="37"/>
      <c r="J389" s="37"/>
      <c r="K389" s="37"/>
      <c r="L389" s="37"/>
    </row>
    <row r="390" spans="1:12" x14ac:dyDescent="0.25">
      <c r="A390" s="68">
        <v>1.03</v>
      </c>
      <c r="B390" s="15" t="s">
        <v>283</v>
      </c>
      <c r="C390" s="115">
        <v>146.25</v>
      </c>
      <c r="D390" s="2" t="s">
        <v>16</v>
      </c>
      <c r="E390" s="13"/>
      <c r="F390" s="31">
        <f t="shared" si="8"/>
        <v>0</v>
      </c>
      <c r="G390" s="37"/>
      <c r="H390" s="38"/>
      <c r="I390" s="37"/>
      <c r="J390" s="37"/>
      <c r="K390" s="37"/>
      <c r="L390" s="37"/>
    </row>
    <row r="391" spans="1:12" x14ac:dyDescent="0.25">
      <c r="A391" s="68">
        <v>1.04</v>
      </c>
      <c r="B391" s="15" t="s">
        <v>284</v>
      </c>
      <c r="C391" s="115">
        <v>60.52</v>
      </c>
      <c r="D391" s="2" t="s">
        <v>16</v>
      </c>
      <c r="E391" s="13"/>
      <c r="F391" s="31">
        <f t="shared" si="8"/>
        <v>0</v>
      </c>
      <c r="G391" s="37"/>
      <c r="H391" s="38"/>
      <c r="I391" s="37"/>
      <c r="J391" s="37"/>
      <c r="K391" s="37"/>
      <c r="L391" s="37"/>
    </row>
    <row r="392" spans="1:12" x14ac:dyDescent="0.25">
      <c r="A392" s="68">
        <v>1.05</v>
      </c>
      <c r="B392" s="148" t="s">
        <v>588</v>
      </c>
      <c r="C392" s="115">
        <v>62.3</v>
      </c>
      <c r="D392" s="2" t="s">
        <v>16</v>
      </c>
      <c r="E392" s="13"/>
      <c r="F392" s="31">
        <f t="shared" si="8"/>
        <v>0</v>
      </c>
      <c r="G392" s="37"/>
      <c r="H392" s="38"/>
      <c r="I392" s="37"/>
      <c r="J392" s="37"/>
      <c r="K392" s="37"/>
      <c r="L392" s="37"/>
    </row>
    <row r="393" spans="1:12" x14ac:dyDescent="0.25">
      <c r="A393" s="68">
        <v>1.06</v>
      </c>
      <c r="B393" s="15" t="s">
        <v>285</v>
      </c>
      <c r="C393" s="115">
        <v>35</v>
      </c>
      <c r="D393" s="2" t="s">
        <v>16</v>
      </c>
      <c r="E393" s="13"/>
      <c r="F393" s="31">
        <f t="shared" si="8"/>
        <v>0</v>
      </c>
      <c r="G393" s="37"/>
      <c r="H393" s="38"/>
      <c r="I393" s="37"/>
      <c r="J393" s="37"/>
      <c r="K393" s="37"/>
      <c r="L393" s="37"/>
    </row>
    <row r="394" spans="1:12" ht="15" x14ac:dyDescent="0.25">
      <c r="A394" s="68"/>
      <c r="B394" s="11"/>
      <c r="C394" s="121"/>
      <c r="D394" s="1"/>
      <c r="E394" s="14"/>
      <c r="F394" s="31"/>
      <c r="G394" s="37"/>
      <c r="H394" s="38"/>
      <c r="I394" s="37"/>
      <c r="J394" s="37"/>
      <c r="K394" s="37"/>
      <c r="L394" s="37"/>
    </row>
    <row r="395" spans="1:12" ht="15" x14ac:dyDescent="0.25">
      <c r="A395" s="127">
        <v>2</v>
      </c>
      <c r="B395" s="11" t="s">
        <v>286</v>
      </c>
      <c r="C395" s="121"/>
      <c r="D395" s="1"/>
      <c r="E395" s="14"/>
      <c r="F395" s="31"/>
      <c r="G395" s="37"/>
      <c r="H395" s="38"/>
      <c r="I395" s="37"/>
      <c r="J395" s="37"/>
      <c r="K395" s="37"/>
      <c r="L395" s="37"/>
    </row>
    <row r="396" spans="1:12" x14ac:dyDescent="0.25">
      <c r="A396" s="68">
        <v>2.0099999999999998</v>
      </c>
      <c r="B396" s="59" t="s">
        <v>287</v>
      </c>
      <c r="C396" s="115">
        <v>1</v>
      </c>
      <c r="D396" s="2" t="s">
        <v>48</v>
      </c>
      <c r="E396" s="13"/>
      <c r="F396" s="31">
        <f t="shared" si="8"/>
        <v>0</v>
      </c>
      <c r="G396" s="37"/>
      <c r="H396" s="38"/>
      <c r="I396" s="37"/>
      <c r="J396" s="37"/>
      <c r="K396" s="37"/>
      <c r="L396" s="37"/>
    </row>
    <row r="397" spans="1:12" x14ac:dyDescent="0.25">
      <c r="A397" s="68">
        <v>2.02</v>
      </c>
      <c r="B397" s="59" t="s">
        <v>288</v>
      </c>
      <c r="C397" s="115">
        <v>1</v>
      </c>
      <c r="D397" s="2" t="s">
        <v>48</v>
      </c>
      <c r="E397" s="13"/>
      <c r="F397" s="31">
        <f t="shared" si="8"/>
        <v>0</v>
      </c>
      <c r="G397" s="37"/>
      <c r="H397" s="38"/>
      <c r="I397" s="37"/>
      <c r="J397" s="37"/>
      <c r="K397" s="37"/>
      <c r="L397" s="37"/>
    </row>
    <row r="398" spans="1:12" x14ac:dyDescent="0.25">
      <c r="A398" s="68">
        <v>2.0299999999999998</v>
      </c>
      <c r="B398" s="59" t="s">
        <v>289</v>
      </c>
      <c r="C398" s="115">
        <v>1</v>
      </c>
      <c r="D398" s="2" t="s">
        <v>48</v>
      </c>
      <c r="E398" s="13"/>
      <c r="F398" s="31">
        <f t="shared" si="8"/>
        <v>0</v>
      </c>
      <c r="G398" s="37"/>
      <c r="H398" s="38"/>
      <c r="I398" s="37"/>
      <c r="J398" s="37"/>
      <c r="K398" s="37"/>
      <c r="L398" s="37"/>
    </row>
    <row r="399" spans="1:12" x14ac:dyDescent="0.25">
      <c r="A399" s="68">
        <v>2.04</v>
      </c>
      <c r="B399" s="59" t="s">
        <v>290</v>
      </c>
      <c r="C399" s="115">
        <v>1</v>
      </c>
      <c r="D399" s="2" t="s">
        <v>48</v>
      </c>
      <c r="E399" s="13"/>
      <c r="F399" s="31">
        <f t="shared" si="8"/>
        <v>0</v>
      </c>
      <c r="G399" s="37"/>
      <c r="H399" s="38"/>
      <c r="I399" s="37"/>
      <c r="J399" s="37"/>
      <c r="K399" s="37"/>
      <c r="L399" s="37"/>
    </row>
    <row r="400" spans="1:12" x14ac:dyDescent="0.25">
      <c r="A400" s="68">
        <v>2.0499999999999998</v>
      </c>
      <c r="B400" s="59" t="s">
        <v>291</v>
      </c>
      <c r="C400" s="115">
        <v>1</v>
      </c>
      <c r="D400" s="2" t="s">
        <v>48</v>
      </c>
      <c r="E400" s="13"/>
      <c r="F400" s="31">
        <f t="shared" si="8"/>
        <v>0</v>
      </c>
      <c r="G400" s="37"/>
      <c r="H400" s="38"/>
      <c r="I400" s="37"/>
      <c r="J400" s="37"/>
      <c r="K400" s="37"/>
      <c r="L400" s="37"/>
    </row>
    <row r="401" spans="1:12" x14ac:dyDescent="0.25">
      <c r="A401" s="68">
        <v>2.06</v>
      </c>
      <c r="B401" s="59" t="s">
        <v>292</v>
      </c>
      <c r="C401" s="115">
        <v>1</v>
      </c>
      <c r="D401" s="2" t="s">
        <v>48</v>
      </c>
      <c r="E401" s="13"/>
      <c r="F401" s="31">
        <f t="shared" si="8"/>
        <v>0</v>
      </c>
      <c r="G401" s="37"/>
      <c r="H401" s="38"/>
      <c r="I401" s="37"/>
      <c r="J401" s="37"/>
      <c r="K401" s="37"/>
      <c r="L401" s="37"/>
    </row>
    <row r="402" spans="1:12" x14ac:dyDescent="0.25">
      <c r="A402" s="68">
        <v>2.0699999999999998</v>
      </c>
      <c r="B402" s="59" t="s">
        <v>293</v>
      </c>
      <c r="C402" s="115">
        <v>14</v>
      </c>
      <c r="D402" s="2" t="s">
        <v>294</v>
      </c>
      <c r="E402" s="13"/>
      <c r="F402" s="31">
        <f t="shared" si="8"/>
        <v>0</v>
      </c>
      <c r="G402" s="37"/>
      <c r="H402" s="38"/>
      <c r="I402" s="37"/>
      <c r="J402" s="37"/>
      <c r="K402" s="37"/>
      <c r="L402" s="37"/>
    </row>
    <row r="403" spans="1:12" x14ac:dyDescent="0.25">
      <c r="A403" s="68">
        <v>2.08</v>
      </c>
      <c r="B403" s="59" t="s">
        <v>295</v>
      </c>
      <c r="C403" s="115">
        <v>1</v>
      </c>
      <c r="D403" s="2" t="s">
        <v>48</v>
      </c>
      <c r="E403" s="13"/>
      <c r="F403" s="31">
        <f t="shared" si="8"/>
        <v>0</v>
      </c>
      <c r="G403" s="37"/>
      <c r="H403" s="38"/>
      <c r="I403" s="37"/>
      <c r="J403" s="37"/>
      <c r="K403" s="37"/>
      <c r="L403" s="37"/>
    </row>
    <row r="404" spans="1:12" x14ac:dyDescent="0.25">
      <c r="A404" s="68">
        <v>2.09</v>
      </c>
      <c r="B404" s="59" t="s">
        <v>296</v>
      </c>
      <c r="C404" s="115">
        <v>1</v>
      </c>
      <c r="D404" s="2" t="s">
        <v>48</v>
      </c>
      <c r="E404" s="13"/>
      <c r="F404" s="31">
        <f t="shared" si="8"/>
        <v>0</v>
      </c>
      <c r="G404" s="37"/>
      <c r="H404" s="38"/>
      <c r="I404" s="37"/>
      <c r="J404" s="37"/>
      <c r="K404" s="37"/>
      <c r="L404" s="37"/>
    </row>
    <row r="405" spans="1:12" x14ac:dyDescent="0.25">
      <c r="A405" s="68">
        <v>2.1</v>
      </c>
      <c r="B405" s="59" t="s">
        <v>297</v>
      </c>
      <c r="C405" s="115">
        <v>1</v>
      </c>
      <c r="D405" s="2" t="s">
        <v>12</v>
      </c>
      <c r="E405" s="13"/>
      <c r="F405" s="31">
        <f t="shared" si="8"/>
        <v>0</v>
      </c>
      <c r="G405" s="37"/>
      <c r="H405" s="38"/>
      <c r="I405" s="37"/>
      <c r="J405" s="37"/>
      <c r="K405" s="37"/>
      <c r="L405" s="37"/>
    </row>
    <row r="406" spans="1:12" x14ac:dyDescent="0.25">
      <c r="A406" s="68">
        <v>2.11</v>
      </c>
      <c r="B406" s="59" t="s">
        <v>298</v>
      </c>
      <c r="C406" s="115">
        <v>1</v>
      </c>
      <c r="D406" s="2" t="s">
        <v>48</v>
      </c>
      <c r="E406" s="13"/>
      <c r="F406" s="31">
        <f t="shared" si="8"/>
        <v>0</v>
      </c>
      <c r="G406" s="37"/>
      <c r="H406" s="38"/>
      <c r="I406" s="37"/>
      <c r="J406" s="37"/>
      <c r="K406" s="37"/>
      <c r="L406" s="37"/>
    </row>
    <row r="407" spans="1:12" ht="15" x14ac:dyDescent="0.25">
      <c r="A407" s="68"/>
      <c r="B407" s="11"/>
      <c r="C407" s="121"/>
      <c r="D407" s="1"/>
      <c r="E407" s="14"/>
      <c r="F407" s="31"/>
      <c r="G407" s="37"/>
      <c r="H407" s="38"/>
      <c r="I407" s="37"/>
      <c r="J407" s="37"/>
      <c r="K407" s="37"/>
      <c r="L407" s="37"/>
    </row>
    <row r="408" spans="1:12" ht="15" x14ac:dyDescent="0.25">
      <c r="A408" s="127">
        <v>3</v>
      </c>
      <c r="B408" s="11" t="s">
        <v>112</v>
      </c>
      <c r="C408" s="121"/>
      <c r="D408" s="1"/>
      <c r="E408" s="14"/>
      <c r="F408" s="31"/>
      <c r="G408" s="37"/>
      <c r="H408" s="38"/>
      <c r="I408" s="37"/>
      <c r="J408" s="37"/>
      <c r="K408" s="37"/>
      <c r="L408" s="37"/>
    </row>
    <row r="409" spans="1:12" x14ac:dyDescent="0.25">
      <c r="A409" s="68">
        <v>3.01</v>
      </c>
      <c r="B409" s="59" t="s">
        <v>299</v>
      </c>
      <c r="C409" s="115">
        <v>10</v>
      </c>
      <c r="D409" s="2" t="s">
        <v>48</v>
      </c>
      <c r="E409" s="13"/>
      <c r="F409" s="31">
        <f t="shared" si="8"/>
        <v>0</v>
      </c>
      <c r="G409" s="37"/>
      <c r="H409" s="38"/>
      <c r="I409" s="37"/>
      <c r="J409" s="37"/>
      <c r="K409" s="37"/>
      <c r="L409" s="37"/>
    </row>
    <row r="410" spans="1:12" x14ac:dyDescent="0.25">
      <c r="A410" s="68">
        <v>3.02</v>
      </c>
      <c r="B410" s="59" t="s">
        <v>300</v>
      </c>
      <c r="C410" s="115">
        <v>12</v>
      </c>
      <c r="D410" s="2" t="s">
        <v>48</v>
      </c>
      <c r="E410" s="13"/>
      <c r="F410" s="31"/>
      <c r="G410" s="37"/>
      <c r="H410" s="38"/>
      <c r="I410" s="37"/>
      <c r="J410" s="37"/>
      <c r="K410" s="37"/>
      <c r="L410" s="37"/>
    </row>
    <row r="411" spans="1:12" ht="28.5" x14ac:dyDescent="0.25">
      <c r="A411" s="68">
        <v>3.03</v>
      </c>
      <c r="B411" s="59" t="s">
        <v>301</v>
      </c>
      <c r="C411" s="115">
        <v>4</v>
      </c>
      <c r="D411" s="2" t="s">
        <v>48</v>
      </c>
      <c r="E411" s="13"/>
      <c r="F411" s="31">
        <f t="shared" si="8"/>
        <v>0</v>
      </c>
      <c r="G411" s="37"/>
      <c r="H411" s="38"/>
      <c r="I411" s="37"/>
      <c r="J411" s="37"/>
      <c r="K411" s="37"/>
      <c r="L411" s="37"/>
    </row>
    <row r="412" spans="1:12" x14ac:dyDescent="0.25">
      <c r="A412" s="68">
        <v>3.04</v>
      </c>
      <c r="B412" s="83" t="s">
        <v>302</v>
      </c>
      <c r="C412" s="115">
        <v>1</v>
      </c>
      <c r="D412" s="2" t="s">
        <v>48</v>
      </c>
      <c r="E412" s="13"/>
      <c r="F412" s="31">
        <f t="shared" si="8"/>
        <v>0</v>
      </c>
      <c r="G412" s="37"/>
      <c r="H412" s="38"/>
      <c r="I412" s="37"/>
      <c r="J412" s="37"/>
      <c r="K412" s="37"/>
      <c r="L412" s="37"/>
    </row>
    <row r="413" spans="1:12" ht="28.5" x14ac:dyDescent="0.25">
      <c r="A413" s="68">
        <v>3.05</v>
      </c>
      <c r="B413" s="59" t="s">
        <v>143</v>
      </c>
      <c r="C413" s="115">
        <v>1</v>
      </c>
      <c r="D413" s="2" t="s">
        <v>48</v>
      </c>
      <c r="E413" s="13"/>
      <c r="F413" s="31">
        <f t="shared" si="8"/>
        <v>0</v>
      </c>
      <c r="G413" s="37"/>
      <c r="H413" s="38"/>
      <c r="I413" s="37"/>
      <c r="J413" s="37"/>
      <c r="K413" s="37"/>
      <c r="L413" s="37"/>
    </row>
    <row r="414" spans="1:12" ht="15" x14ac:dyDescent="0.25">
      <c r="A414" s="68"/>
      <c r="B414" s="11"/>
      <c r="C414" s="121"/>
      <c r="D414" s="1"/>
      <c r="E414" s="14"/>
      <c r="F414" s="31"/>
      <c r="G414" s="37"/>
      <c r="H414" s="38"/>
      <c r="I414" s="37"/>
      <c r="J414" s="37"/>
      <c r="K414" s="37"/>
      <c r="L414" s="37"/>
    </row>
    <row r="415" spans="1:12" ht="15" x14ac:dyDescent="0.25">
      <c r="A415" s="127">
        <v>4</v>
      </c>
      <c r="B415" s="11" t="s">
        <v>303</v>
      </c>
      <c r="C415" s="121"/>
      <c r="D415" s="1"/>
      <c r="E415" s="14"/>
      <c r="F415" s="31"/>
      <c r="G415" s="37"/>
      <c r="H415" s="38"/>
      <c r="I415" s="37"/>
      <c r="J415" s="37"/>
      <c r="K415" s="37"/>
      <c r="L415" s="37"/>
    </row>
    <row r="416" spans="1:12" x14ac:dyDescent="0.25">
      <c r="A416" s="68">
        <v>4.01</v>
      </c>
      <c r="B416" s="78" t="s">
        <v>568</v>
      </c>
      <c r="C416" s="115">
        <v>5</v>
      </c>
      <c r="D416" s="2" t="s">
        <v>48</v>
      </c>
      <c r="E416" s="13"/>
      <c r="F416" s="31">
        <f t="shared" si="8"/>
        <v>0</v>
      </c>
      <c r="G416" s="37"/>
      <c r="H416" s="38"/>
      <c r="I416" s="37"/>
      <c r="J416" s="37"/>
      <c r="K416" s="37"/>
      <c r="L416" s="37"/>
    </row>
    <row r="417" spans="1:12" x14ac:dyDescent="0.25">
      <c r="A417" s="68">
        <v>4.0199999999999996</v>
      </c>
      <c r="B417" s="78" t="s">
        <v>569</v>
      </c>
      <c r="C417" s="115">
        <v>1</v>
      </c>
      <c r="D417" s="2" t="s">
        <v>48</v>
      </c>
      <c r="E417" s="13"/>
      <c r="F417" s="31">
        <f t="shared" si="8"/>
        <v>0</v>
      </c>
      <c r="G417" s="37"/>
      <c r="H417" s="38"/>
      <c r="I417" s="37"/>
      <c r="J417" s="37"/>
      <c r="K417" s="37"/>
      <c r="L417" s="37"/>
    </row>
    <row r="418" spans="1:12" ht="15" x14ac:dyDescent="0.25">
      <c r="A418" s="68"/>
      <c r="B418" s="11"/>
      <c r="C418" s="121"/>
      <c r="D418" s="1"/>
      <c r="E418" s="14"/>
      <c r="F418" s="31"/>
      <c r="G418" s="37"/>
      <c r="H418" s="38"/>
      <c r="I418" s="37"/>
      <c r="J418" s="37"/>
      <c r="K418" s="37"/>
      <c r="L418" s="37"/>
    </row>
    <row r="419" spans="1:12" ht="15" x14ac:dyDescent="0.25">
      <c r="A419" s="127">
        <v>5</v>
      </c>
      <c r="B419" s="11" t="s">
        <v>304</v>
      </c>
      <c r="C419" s="121"/>
      <c r="D419" s="1"/>
      <c r="E419" s="14"/>
      <c r="F419" s="31"/>
      <c r="G419" s="37"/>
      <c r="H419" s="38"/>
      <c r="I419" s="37"/>
      <c r="J419" s="37"/>
      <c r="K419" s="37"/>
      <c r="L419" s="37"/>
    </row>
    <row r="420" spans="1:12" x14ac:dyDescent="0.25">
      <c r="A420" s="68">
        <v>5.01</v>
      </c>
      <c r="B420" s="59" t="s">
        <v>305</v>
      </c>
      <c r="C420" s="115">
        <v>120.4</v>
      </c>
      <c r="D420" s="2" t="s">
        <v>67</v>
      </c>
      <c r="E420" s="13"/>
      <c r="F420" s="31">
        <f t="shared" si="8"/>
        <v>0</v>
      </c>
      <c r="G420" s="37"/>
      <c r="H420" s="38"/>
      <c r="I420" s="37"/>
      <c r="J420" s="37"/>
      <c r="K420" s="37"/>
      <c r="L420" s="37"/>
    </row>
    <row r="421" spans="1:12" ht="15" x14ac:dyDescent="0.25">
      <c r="A421" s="68"/>
      <c r="B421" s="11"/>
      <c r="C421" s="121"/>
      <c r="D421" s="1"/>
      <c r="E421" s="14"/>
      <c r="F421" s="31"/>
      <c r="G421" s="37"/>
      <c r="H421" s="38"/>
      <c r="I421" s="37"/>
      <c r="J421" s="37"/>
      <c r="K421" s="37"/>
      <c r="L421" s="37"/>
    </row>
    <row r="422" spans="1:12" ht="15" x14ac:dyDescent="0.25">
      <c r="A422" s="127">
        <v>6</v>
      </c>
      <c r="B422" s="11" t="s">
        <v>306</v>
      </c>
      <c r="C422" s="121"/>
      <c r="D422" s="1"/>
      <c r="E422" s="14"/>
      <c r="F422" s="31"/>
      <c r="G422" s="37"/>
      <c r="H422" s="38"/>
      <c r="I422" s="37"/>
      <c r="J422" s="37"/>
      <c r="K422" s="37"/>
      <c r="L422" s="37"/>
    </row>
    <row r="423" spans="1:12" x14ac:dyDescent="0.25">
      <c r="A423" s="68">
        <v>6.01</v>
      </c>
      <c r="B423" s="59" t="s">
        <v>307</v>
      </c>
      <c r="C423" s="115">
        <v>10.52</v>
      </c>
      <c r="D423" s="2" t="s">
        <v>206</v>
      </c>
      <c r="E423" s="13"/>
      <c r="F423" s="31">
        <f t="shared" si="8"/>
        <v>0</v>
      </c>
      <c r="G423" s="37"/>
      <c r="H423" s="38"/>
      <c r="I423" s="37"/>
      <c r="J423" s="37"/>
      <c r="K423" s="37"/>
      <c r="L423" s="37"/>
    </row>
    <row r="424" spans="1:12" x14ac:dyDescent="0.25">
      <c r="A424" s="68">
        <v>6.02</v>
      </c>
      <c r="B424" s="59" t="s">
        <v>308</v>
      </c>
      <c r="C424" s="115">
        <v>10.52</v>
      </c>
      <c r="D424" s="2" t="s">
        <v>206</v>
      </c>
      <c r="E424" s="13"/>
      <c r="F424" s="31">
        <f t="shared" si="8"/>
        <v>0</v>
      </c>
      <c r="G424" s="37"/>
      <c r="H424" s="38"/>
      <c r="I424" s="37"/>
      <c r="J424" s="37"/>
      <c r="K424" s="37"/>
      <c r="L424" s="37"/>
    </row>
    <row r="425" spans="1:12" x14ac:dyDescent="0.25">
      <c r="A425" s="68">
        <v>6.03</v>
      </c>
      <c r="B425" s="59" t="s">
        <v>309</v>
      </c>
      <c r="C425" s="115">
        <v>24.6</v>
      </c>
      <c r="D425" s="2" t="s">
        <v>310</v>
      </c>
      <c r="E425" s="13"/>
      <c r="F425" s="31">
        <f t="shared" si="8"/>
        <v>0</v>
      </c>
      <c r="G425" s="37"/>
      <c r="H425" s="38"/>
      <c r="I425" s="37"/>
      <c r="J425" s="37"/>
      <c r="K425" s="37"/>
      <c r="L425" s="37"/>
    </row>
    <row r="426" spans="1:12" x14ac:dyDescent="0.25">
      <c r="A426" s="68">
        <v>6.04</v>
      </c>
      <c r="B426" s="59" t="s">
        <v>311</v>
      </c>
      <c r="C426" s="115">
        <v>1</v>
      </c>
      <c r="D426" s="2" t="s">
        <v>48</v>
      </c>
      <c r="E426" s="13"/>
      <c r="F426" s="31">
        <f t="shared" si="8"/>
        <v>0</v>
      </c>
      <c r="G426" s="37"/>
      <c r="H426" s="38"/>
      <c r="I426" s="37"/>
      <c r="J426" s="37"/>
      <c r="K426" s="37"/>
      <c r="L426" s="37"/>
    </row>
    <row r="427" spans="1:12" x14ac:dyDescent="0.25">
      <c r="A427" s="68">
        <v>6.05</v>
      </c>
      <c r="B427" s="59" t="s">
        <v>312</v>
      </c>
      <c r="C427" s="115">
        <v>1</v>
      </c>
      <c r="D427" s="2" t="s">
        <v>12</v>
      </c>
      <c r="E427" s="13"/>
      <c r="F427" s="31">
        <f t="shared" si="8"/>
        <v>0</v>
      </c>
      <c r="G427" s="37"/>
      <c r="H427" s="38"/>
      <c r="I427" s="37"/>
      <c r="J427" s="37"/>
      <c r="K427" s="37"/>
      <c r="L427" s="37"/>
    </row>
    <row r="428" spans="1:12" ht="15" x14ac:dyDescent="0.25">
      <c r="A428" s="68"/>
      <c r="B428" s="72" t="s">
        <v>316</v>
      </c>
      <c r="C428" s="112"/>
      <c r="D428" s="10"/>
      <c r="E428" s="19"/>
      <c r="F428" s="35">
        <f>SUM(F388:F427)</f>
        <v>0</v>
      </c>
    </row>
    <row r="429" spans="1:12" ht="15" x14ac:dyDescent="0.25">
      <c r="A429" s="68"/>
      <c r="B429" s="72"/>
      <c r="C429" s="112"/>
      <c r="D429" s="10"/>
      <c r="E429" s="19"/>
      <c r="F429" s="35"/>
    </row>
    <row r="430" spans="1:12" ht="30" x14ac:dyDescent="0.25">
      <c r="A430" s="127" t="s">
        <v>442</v>
      </c>
      <c r="B430" s="84" t="s">
        <v>317</v>
      </c>
      <c r="C430" s="110"/>
      <c r="D430" s="9"/>
      <c r="E430" s="13"/>
      <c r="F430" s="31"/>
    </row>
    <row r="431" spans="1:12" ht="15" x14ac:dyDescent="0.25">
      <c r="A431" s="127"/>
      <c r="B431" s="84"/>
      <c r="C431" s="110"/>
      <c r="D431" s="9"/>
      <c r="E431" s="13"/>
      <c r="F431" s="31"/>
    </row>
    <row r="432" spans="1:12" ht="15" x14ac:dyDescent="0.25">
      <c r="A432" s="127">
        <v>1</v>
      </c>
      <c r="B432" s="62" t="s">
        <v>10</v>
      </c>
      <c r="C432" s="110"/>
      <c r="D432" s="9"/>
      <c r="E432" s="13"/>
      <c r="F432" s="31"/>
    </row>
    <row r="433" spans="1:6" x14ac:dyDescent="0.25">
      <c r="A433" s="68">
        <v>1.1000000000000001</v>
      </c>
      <c r="B433" s="15" t="s">
        <v>318</v>
      </c>
      <c r="C433" s="115">
        <v>4269.97</v>
      </c>
      <c r="D433" s="2" t="s">
        <v>42</v>
      </c>
      <c r="E433" s="13"/>
      <c r="F433" s="31">
        <f t="shared" ref="F433:F493" si="9">+ROUND(C433*E433,2)</f>
        <v>0</v>
      </c>
    </row>
    <row r="434" spans="1:6" x14ac:dyDescent="0.25">
      <c r="A434" s="68"/>
      <c r="B434" s="63"/>
      <c r="C434" s="110"/>
      <c r="D434" s="10"/>
      <c r="E434" s="13"/>
      <c r="F434" s="31"/>
    </row>
    <row r="435" spans="1:6" ht="30" x14ac:dyDescent="0.25">
      <c r="A435" s="127">
        <v>2</v>
      </c>
      <c r="B435" s="48" t="s">
        <v>319</v>
      </c>
      <c r="C435" s="117"/>
      <c r="D435" s="46"/>
      <c r="E435" s="14"/>
      <c r="F435" s="31"/>
    </row>
    <row r="436" spans="1:6" x14ac:dyDescent="0.25">
      <c r="A436" s="68">
        <v>2.1</v>
      </c>
      <c r="B436" s="15" t="s">
        <v>320</v>
      </c>
      <c r="C436" s="115">
        <v>8539.94</v>
      </c>
      <c r="D436" s="2" t="s">
        <v>187</v>
      </c>
      <c r="E436" s="13"/>
      <c r="F436" s="31">
        <f t="shared" si="9"/>
        <v>0</v>
      </c>
    </row>
    <row r="437" spans="1:6" x14ac:dyDescent="0.25">
      <c r="A437" s="68">
        <v>2.2000000000000002</v>
      </c>
      <c r="B437" s="15" t="s">
        <v>321</v>
      </c>
      <c r="C437" s="115">
        <v>3629.47</v>
      </c>
      <c r="D437" s="2" t="s">
        <v>16</v>
      </c>
      <c r="E437" s="13"/>
      <c r="F437" s="31">
        <f t="shared" si="9"/>
        <v>0</v>
      </c>
    </row>
    <row r="438" spans="1:6" x14ac:dyDescent="0.25">
      <c r="A438" s="68">
        <v>2.2999999999999998</v>
      </c>
      <c r="B438" s="15" t="s">
        <v>322</v>
      </c>
      <c r="C438" s="115">
        <v>244.99</v>
      </c>
      <c r="D438" s="2" t="s">
        <v>19</v>
      </c>
      <c r="E438" s="13"/>
      <c r="F438" s="31">
        <f t="shared" si="9"/>
        <v>0</v>
      </c>
    </row>
    <row r="439" spans="1:6" x14ac:dyDescent="0.25">
      <c r="A439" s="68"/>
      <c r="B439" s="63"/>
      <c r="C439" s="110"/>
      <c r="D439" s="9"/>
      <c r="E439" s="13"/>
      <c r="F439" s="31"/>
    </row>
    <row r="440" spans="1:6" ht="15" x14ac:dyDescent="0.25">
      <c r="A440" s="127">
        <v>3</v>
      </c>
      <c r="B440" s="62" t="s">
        <v>22</v>
      </c>
      <c r="C440" s="110"/>
      <c r="D440" s="10"/>
      <c r="E440" s="13"/>
      <c r="F440" s="31"/>
    </row>
    <row r="441" spans="1:6" x14ac:dyDescent="0.25">
      <c r="A441" s="68">
        <v>3.1</v>
      </c>
      <c r="B441" s="63" t="s">
        <v>323</v>
      </c>
      <c r="C441" s="110">
        <v>4099.17</v>
      </c>
      <c r="D441" s="10" t="s">
        <v>19</v>
      </c>
      <c r="E441" s="13"/>
      <c r="F441" s="31">
        <f t="shared" si="9"/>
        <v>0</v>
      </c>
    </row>
    <row r="442" spans="1:6" x14ac:dyDescent="0.25">
      <c r="A442" s="68">
        <v>3.2</v>
      </c>
      <c r="B442" s="63" t="s">
        <v>324</v>
      </c>
      <c r="C442" s="110">
        <v>3415.98</v>
      </c>
      <c r="D442" s="10" t="s">
        <v>16</v>
      </c>
      <c r="E442" s="13"/>
      <c r="F442" s="31">
        <f t="shared" si="9"/>
        <v>0</v>
      </c>
    </row>
    <row r="443" spans="1:6" ht="28.5" x14ac:dyDescent="0.25">
      <c r="A443" s="68">
        <v>3.3</v>
      </c>
      <c r="B443" s="56" t="s">
        <v>325</v>
      </c>
      <c r="C443" s="110">
        <v>308.35000000000002</v>
      </c>
      <c r="D443" s="10" t="s">
        <v>19</v>
      </c>
      <c r="E443" s="13"/>
      <c r="F443" s="31">
        <f t="shared" si="9"/>
        <v>0</v>
      </c>
    </row>
    <row r="444" spans="1:6" ht="42.75" x14ac:dyDescent="0.25">
      <c r="A444" s="68">
        <v>3.4</v>
      </c>
      <c r="B444" s="56" t="s">
        <v>326</v>
      </c>
      <c r="C444" s="110">
        <v>752.11</v>
      </c>
      <c r="D444" s="10" t="s">
        <v>19</v>
      </c>
      <c r="E444" s="13"/>
      <c r="F444" s="31">
        <f t="shared" si="9"/>
        <v>0</v>
      </c>
    </row>
    <row r="445" spans="1:6" ht="28.5" x14ac:dyDescent="0.25">
      <c r="A445" s="68">
        <v>3.5</v>
      </c>
      <c r="B445" s="56" t="s">
        <v>327</v>
      </c>
      <c r="C445" s="110">
        <v>2898.24</v>
      </c>
      <c r="D445" s="10" t="s">
        <v>19</v>
      </c>
      <c r="E445" s="13"/>
      <c r="F445" s="31">
        <f t="shared" si="9"/>
        <v>0</v>
      </c>
    </row>
    <row r="446" spans="1:6" x14ac:dyDescent="0.25">
      <c r="A446" s="68">
        <v>3.6</v>
      </c>
      <c r="B446" s="59" t="s">
        <v>328</v>
      </c>
      <c r="C446" s="113">
        <v>1310.49</v>
      </c>
      <c r="D446" s="10" t="s">
        <v>19</v>
      </c>
      <c r="E446" s="17"/>
      <c r="F446" s="31">
        <f t="shared" si="9"/>
        <v>0</v>
      </c>
    </row>
    <row r="447" spans="1:6" x14ac:dyDescent="0.25">
      <c r="A447" s="68"/>
      <c r="B447" s="63"/>
      <c r="C447" s="110"/>
      <c r="D447" s="10"/>
      <c r="E447" s="13"/>
      <c r="F447" s="31"/>
    </row>
    <row r="448" spans="1:6" ht="15" x14ac:dyDescent="0.25">
      <c r="A448" s="127">
        <v>4</v>
      </c>
      <c r="B448" s="62" t="s">
        <v>88</v>
      </c>
      <c r="C448" s="110"/>
      <c r="D448" s="10"/>
      <c r="E448" s="13"/>
      <c r="F448" s="31"/>
    </row>
    <row r="449" spans="1:6" ht="28.5" x14ac:dyDescent="0.25">
      <c r="A449" s="68">
        <v>4.0999999999999996</v>
      </c>
      <c r="B449" s="49" t="s">
        <v>329</v>
      </c>
      <c r="C449" s="110">
        <v>4234.68</v>
      </c>
      <c r="D449" s="10" t="s">
        <v>90</v>
      </c>
      <c r="E449" s="13"/>
      <c r="F449" s="31">
        <f t="shared" si="9"/>
        <v>0</v>
      </c>
    </row>
    <row r="450" spans="1:6" ht="28.5" x14ac:dyDescent="0.25">
      <c r="A450" s="68">
        <v>4.2</v>
      </c>
      <c r="B450" s="49" t="s">
        <v>330</v>
      </c>
      <c r="C450" s="110">
        <v>158.63</v>
      </c>
      <c r="D450" s="10" t="s">
        <v>90</v>
      </c>
      <c r="E450" s="17"/>
      <c r="F450" s="31">
        <f t="shared" si="9"/>
        <v>0</v>
      </c>
    </row>
    <row r="451" spans="1:6" x14ac:dyDescent="0.25">
      <c r="A451" s="68"/>
      <c r="B451" s="63"/>
      <c r="C451" s="110"/>
      <c r="D451" s="10"/>
      <c r="E451" s="13"/>
      <c r="F451" s="31"/>
    </row>
    <row r="452" spans="1:6" ht="15" x14ac:dyDescent="0.25">
      <c r="A452" s="127">
        <v>5</v>
      </c>
      <c r="B452" s="62" t="s">
        <v>97</v>
      </c>
      <c r="C452" s="110"/>
      <c r="D452" s="10"/>
      <c r="E452" s="13"/>
      <c r="F452" s="31"/>
    </row>
    <row r="453" spans="1:6" ht="28.5" x14ac:dyDescent="0.25">
      <c r="A453" s="68">
        <v>5.0999999999999996</v>
      </c>
      <c r="B453" s="49" t="s">
        <v>329</v>
      </c>
      <c r="C453" s="110">
        <v>4234.68</v>
      </c>
      <c r="D453" s="10" t="s">
        <v>90</v>
      </c>
      <c r="E453" s="13"/>
      <c r="F453" s="31">
        <f t="shared" si="9"/>
        <v>0</v>
      </c>
    </row>
    <row r="454" spans="1:6" ht="28.5" x14ac:dyDescent="0.25">
      <c r="A454" s="68">
        <v>5.2</v>
      </c>
      <c r="B454" s="49" t="s">
        <v>330</v>
      </c>
      <c r="C454" s="110">
        <v>158.63</v>
      </c>
      <c r="D454" s="10" t="s">
        <v>90</v>
      </c>
      <c r="E454" s="13"/>
      <c r="F454" s="31">
        <f t="shared" si="9"/>
        <v>0</v>
      </c>
    </row>
    <row r="455" spans="1:6" x14ac:dyDescent="0.25">
      <c r="A455" s="68"/>
      <c r="B455" s="49"/>
      <c r="C455" s="120"/>
      <c r="D455" s="79"/>
      <c r="E455" s="13"/>
      <c r="F455" s="31"/>
    </row>
    <row r="456" spans="1:6" ht="30" x14ac:dyDescent="0.25">
      <c r="A456" s="127">
        <v>7</v>
      </c>
      <c r="B456" s="60" t="s">
        <v>331</v>
      </c>
      <c r="C456" s="110"/>
      <c r="D456" s="10"/>
      <c r="E456" s="13"/>
      <c r="F456" s="31"/>
    </row>
    <row r="457" spans="1:6" ht="28.5" x14ac:dyDescent="0.25">
      <c r="A457" s="68">
        <v>7.1</v>
      </c>
      <c r="B457" s="85" t="s">
        <v>332</v>
      </c>
      <c r="C457" s="110">
        <v>1</v>
      </c>
      <c r="D457" s="9" t="s">
        <v>48</v>
      </c>
      <c r="E457" s="13"/>
      <c r="F457" s="31">
        <f t="shared" si="9"/>
        <v>0</v>
      </c>
    </row>
    <row r="458" spans="1:6" ht="28.5" x14ac:dyDescent="0.25">
      <c r="A458" s="68">
        <v>7.2</v>
      </c>
      <c r="B458" s="85" t="s">
        <v>333</v>
      </c>
      <c r="C458" s="110">
        <v>2</v>
      </c>
      <c r="D458" s="9" t="s">
        <v>48</v>
      </c>
      <c r="E458" s="13"/>
      <c r="F458" s="31">
        <f t="shared" si="9"/>
        <v>0</v>
      </c>
    </row>
    <row r="459" spans="1:6" ht="28.5" x14ac:dyDescent="0.25">
      <c r="A459" s="68">
        <v>7.3</v>
      </c>
      <c r="B459" s="85" t="s">
        <v>334</v>
      </c>
      <c r="C459" s="110">
        <v>1</v>
      </c>
      <c r="D459" s="9" t="s">
        <v>48</v>
      </c>
      <c r="E459" s="13"/>
      <c r="F459" s="31">
        <f t="shared" si="9"/>
        <v>0</v>
      </c>
    </row>
    <row r="460" spans="1:6" ht="28.5" x14ac:dyDescent="0.25">
      <c r="A460" s="68">
        <v>7.4</v>
      </c>
      <c r="B460" s="85" t="s">
        <v>335</v>
      </c>
      <c r="C460" s="110">
        <v>1</v>
      </c>
      <c r="D460" s="9" t="s">
        <v>48</v>
      </c>
      <c r="E460" s="13"/>
      <c r="F460" s="31">
        <f t="shared" si="9"/>
        <v>0</v>
      </c>
    </row>
    <row r="461" spans="1:6" ht="28.5" x14ac:dyDescent="0.25">
      <c r="A461" s="68">
        <v>7.5</v>
      </c>
      <c r="B461" s="85" t="s">
        <v>336</v>
      </c>
      <c r="C461" s="110">
        <v>1</v>
      </c>
      <c r="D461" s="9" t="s">
        <v>48</v>
      </c>
      <c r="E461" s="13"/>
      <c r="F461" s="31">
        <f t="shared" si="9"/>
        <v>0</v>
      </c>
    </row>
    <row r="462" spans="1:6" ht="28.5" x14ac:dyDescent="0.25">
      <c r="A462" s="68">
        <v>7.6</v>
      </c>
      <c r="B462" s="85" t="s">
        <v>337</v>
      </c>
      <c r="C462" s="110">
        <v>1</v>
      </c>
      <c r="D462" s="9" t="s">
        <v>48</v>
      </c>
      <c r="E462" s="13"/>
      <c r="F462" s="31">
        <f t="shared" si="9"/>
        <v>0</v>
      </c>
    </row>
    <row r="463" spans="1:6" ht="28.5" x14ac:dyDescent="0.25">
      <c r="A463" s="68">
        <v>7.7</v>
      </c>
      <c r="B463" s="85" t="s">
        <v>338</v>
      </c>
      <c r="C463" s="110">
        <v>3</v>
      </c>
      <c r="D463" s="9" t="s">
        <v>48</v>
      </c>
      <c r="E463" s="13"/>
      <c r="F463" s="31">
        <f t="shared" si="9"/>
        <v>0</v>
      </c>
    </row>
    <row r="464" spans="1:6" ht="28.5" x14ac:dyDescent="0.25">
      <c r="A464" s="68">
        <v>7.8</v>
      </c>
      <c r="B464" s="85" t="s">
        <v>339</v>
      </c>
      <c r="C464" s="110">
        <v>9</v>
      </c>
      <c r="D464" s="9" t="s">
        <v>48</v>
      </c>
      <c r="E464" s="13"/>
      <c r="F464" s="31">
        <f t="shared" si="9"/>
        <v>0</v>
      </c>
    </row>
    <row r="465" spans="1:6" ht="28.5" x14ac:dyDescent="0.25">
      <c r="A465" s="68">
        <v>7.9</v>
      </c>
      <c r="B465" s="85" t="s">
        <v>340</v>
      </c>
      <c r="C465" s="110">
        <v>4</v>
      </c>
      <c r="D465" s="9" t="s">
        <v>48</v>
      </c>
      <c r="E465" s="13"/>
      <c r="F465" s="31">
        <f t="shared" si="9"/>
        <v>0</v>
      </c>
    </row>
    <row r="466" spans="1:6" ht="28.5" x14ac:dyDescent="0.25">
      <c r="A466" s="68">
        <v>7.1</v>
      </c>
      <c r="B466" s="85" t="s">
        <v>341</v>
      </c>
      <c r="C466" s="110">
        <v>1</v>
      </c>
      <c r="D466" s="9" t="s">
        <v>48</v>
      </c>
      <c r="E466" s="13"/>
      <c r="F466" s="31">
        <f t="shared" si="9"/>
        <v>0</v>
      </c>
    </row>
    <row r="467" spans="1:6" ht="28.5" x14ac:dyDescent="0.25">
      <c r="A467" s="68">
        <v>7.11</v>
      </c>
      <c r="B467" s="85" t="s">
        <v>342</v>
      </c>
      <c r="C467" s="110">
        <v>1</v>
      </c>
      <c r="D467" s="9" t="s">
        <v>48</v>
      </c>
      <c r="E467" s="13"/>
      <c r="F467" s="31">
        <f t="shared" si="9"/>
        <v>0</v>
      </c>
    </row>
    <row r="468" spans="1:6" x14ac:dyDescent="0.25">
      <c r="A468" s="68">
        <v>7.12</v>
      </c>
      <c r="B468" s="85" t="s">
        <v>343</v>
      </c>
      <c r="C468" s="110">
        <v>23</v>
      </c>
      <c r="D468" s="9" t="s">
        <v>48</v>
      </c>
      <c r="E468" s="13"/>
      <c r="F468" s="31">
        <f t="shared" si="9"/>
        <v>0</v>
      </c>
    </row>
    <row r="469" spans="1:6" x14ac:dyDescent="0.25">
      <c r="A469" s="68">
        <v>7.13</v>
      </c>
      <c r="B469" s="85" t="s">
        <v>344</v>
      </c>
      <c r="C469" s="110">
        <v>2</v>
      </c>
      <c r="D469" s="9" t="s">
        <v>48</v>
      </c>
      <c r="E469" s="13"/>
      <c r="F469" s="31">
        <f t="shared" si="9"/>
        <v>0</v>
      </c>
    </row>
    <row r="470" spans="1:6" ht="42.75" x14ac:dyDescent="0.25">
      <c r="A470" s="68">
        <v>7.14</v>
      </c>
      <c r="B470" s="85" t="s">
        <v>345</v>
      </c>
      <c r="C470" s="110">
        <v>26</v>
      </c>
      <c r="D470" s="9" t="s">
        <v>48</v>
      </c>
      <c r="E470" s="13"/>
      <c r="F470" s="31">
        <f t="shared" si="9"/>
        <v>0</v>
      </c>
    </row>
    <row r="471" spans="1:6" ht="28.5" x14ac:dyDescent="0.25">
      <c r="A471" s="68">
        <v>7.15</v>
      </c>
      <c r="B471" s="85" t="s">
        <v>346</v>
      </c>
      <c r="C471" s="110">
        <v>23</v>
      </c>
      <c r="D471" s="9" t="s">
        <v>48</v>
      </c>
      <c r="E471" s="13"/>
      <c r="F471" s="31">
        <f t="shared" si="9"/>
        <v>0</v>
      </c>
    </row>
    <row r="472" spans="1:6" ht="28.5" x14ac:dyDescent="0.25">
      <c r="A472" s="68">
        <v>7.16</v>
      </c>
      <c r="B472" s="85" t="s">
        <v>347</v>
      </c>
      <c r="C472" s="110">
        <v>2</v>
      </c>
      <c r="D472" s="9" t="s">
        <v>48</v>
      </c>
      <c r="E472" s="13"/>
      <c r="F472" s="31">
        <f t="shared" si="9"/>
        <v>0</v>
      </c>
    </row>
    <row r="473" spans="1:6" x14ac:dyDescent="0.25">
      <c r="A473" s="68"/>
      <c r="B473" s="85"/>
      <c r="C473" s="110"/>
      <c r="D473" s="10"/>
      <c r="E473" s="13"/>
      <c r="F473" s="31"/>
    </row>
    <row r="474" spans="1:6" ht="15" x14ac:dyDescent="0.25">
      <c r="A474" s="127">
        <v>8</v>
      </c>
      <c r="B474" s="86" t="s">
        <v>348</v>
      </c>
      <c r="C474" s="110"/>
      <c r="D474" s="10"/>
      <c r="E474" s="13"/>
      <c r="F474" s="31"/>
    </row>
    <row r="475" spans="1:6" x14ac:dyDescent="0.25">
      <c r="A475" s="68">
        <v>8.1</v>
      </c>
      <c r="B475" s="49" t="s">
        <v>349</v>
      </c>
      <c r="C475" s="110">
        <v>43</v>
      </c>
      <c r="D475" s="10" t="s">
        <v>48</v>
      </c>
      <c r="E475" s="13"/>
      <c r="F475" s="31">
        <f t="shared" si="9"/>
        <v>0</v>
      </c>
    </row>
    <row r="476" spans="1:6" x14ac:dyDescent="0.25">
      <c r="A476" s="68">
        <v>8.1999999999999993</v>
      </c>
      <c r="B476" s="49" t="s">
        <v>350</v>
      </c>
      <c r="C476" s="110">
        <v>4</v>
      </c>
      <c r="D476" s="10" t="s">
        <v>48</v>
      </c>
      <c r="E476" s="13"/>
      <c r="F476" s="31">
        <f t="shared" si="9"/>
        <v>0</v>
      </c>
    </row>
    <row r="477" spans="1:6" x14ac:dyDescent="0.25">
      <c r="A477" s="68"/>
      <c r="B477" s="49"/>
      <c r="C477" s="120"/>
      <c r="D477" s="79"/>
      <c r="E477" s="13"/>
      <c r="F477" s="31"/>
    </row>
    <row r="478" spans="1:6" ht="15" x14ac:dyDescent="0.25">
      <c r="A478" s="127">
        <v>9</v>
      </c>
      <c r="B478" s="86" t="s">
        <v>351</v>
      </c>
      <c r="C478" s="110"/>
      <c r="D478" s="10"/>
      <c r="E478" s="13"/>
      <c r="F478" s="31"/>
    </row>
    <row r="479" spans="1:6" x14ac:dyDescent="0.25">
      <c r="A479" s="68">
        <v>9.1</v>
      </c>
      <c r="B479" s="49" t="s">
        <v>349</v>
      </c>
      <c r="C479" s="110">
        <v>43</v>
      </c>
      <c r="D479" s="10" t="s">
        <v>48</v>
      </c>
      <c r="E479" s="34"/>
      <c r="F479" s="31">
        <f t="shared" si="9"/>
        <v>0</v>
      </c>
    </row>
    <row r="480" spans="1:6" x14ac:dyDescent="0.25">
      <c r="A480" s="68">
        <v>9.1999999999999993</v>
      </c>
      <c r="B480" s="49" t="s">
        <v>350</v>
      </c>
      <c r="C480" s="110">
        <v>4</v>
      </c>
      <c r="D480" s="10" t="s">
        <v>48</v>
      </c>
      <c r="E480" s="13"/>
      <c r="F480" s="31">
        <f t="shared" si="9"/>
        <v>0</v>
      </c>
    </row>
    <row r="481" spans="1:6" x14ac:dyDescent="0.25">
      <c r="A481" s="68"/>
      <c r="B481" s="49"/>
      <c r="C481" s="120"/>
      <c r="D481" s="79"/>
      <c r="E481" s="13"/>
      <c r="F481" s="31"/>
    </row>
    <row r="482" spans="1:6" ht="15" x14ac:dyDescent="0.25">
      <c r="A482" s="127">
        <v>10</v>
      </c>
      <c r="B482" s="57" t="s">
        <v>352</v>
      </c>
      <c r="C482" s="52"/>
      <c r="D482" s="2"/>
      <c r="E482" s="18"/>
      <c r="F482" s="31"/>
    </row>
    <row r="483" spans="1:6" ht="15" x14ac:dyDescent="0.25">
      <c r="A483" s="127"/>
      <c r="B483" s="57"/>
      <c r="C483" s="52"/>
      <c r="D483" s="2"/>
      <c r="E483" s="18"/>
      <c r="F483" s="31"/>
    </row>
    <row r="484" spans="1:6" ht="30" x14ac:dyDescent="0.25">
      <c r="A484" s="127">
        <v>10.1</v>
      </c>
      <c r="B484" s="87" t="s">
        <v>353</v>
      </c>
      <c r="C484" s="52"/>
      <c r="D484" s="2"/>
      <c r="E484" s="18"/>
      <c r="F484" s="31"/>
    </row>
    <row r="485" spans="1:6" x14ac:dyDescent="0.25">
      <c r="A485" s="68" t="s">
        <v>354</v>
      </c>
      <c r="B485" s="88" t="s">
        <v>355</v>
      </c>
      <c r="C485" s="122">
        <v>4</v>
      </c>
      <c r="D485" s="10" t="s">
        <v>48</v>
      </c>
      <c r="E485" s="18"/>
      <c r="F485" s="31">
        <f t="shared" si="9"/>
        <v>0</v>
      </c>
    </row>
    <row r="486" spans="1:6" x14ac:dyDescent="0.25">
      <c r="A486" s="68" t="s">
        <v>356</v>
      </c>
      <c r="B486" s="63" t="s">
        <v>323</v>
      </c>
      <c r="C486" s="115">
        <v>18</v>
      </c>
      <c r="D486" s="10" t="s">
        <v>19</v>
      </c>
      <c r="E486" s="13"/>
      <c r="F486" s="31">
        <f t="shared" si="9"/>
        <v>0</v>
      </c>
    </row>
    <row r="487" spans="1:6" ht="28.5" x14ac:dyDescent="0.25">
      <c r="A487" s="68" t="s">
        <v>357</v>
      </c>
      <c r="B487" s="56" t="s">
        <v>327</v>
      </c>
      <c r="C487" s="115">
        <v>16.48</v>
      </c>
      <c r="D487" s="10" t="s">
        <v>19</v>
      </c>
      <c r="E487" s="13"/>
      <c r="F487" s="31">
        <f t="shared" si="9"/>
        <v>0</v>
      </c>
    </row>
    <row r="488" spans="1:6" x14ac:dyDescent="0.25">
      <c r="A488" s="68" t="s">
        <v>358</v>
      </c>
      <c r="B488" s="59" t="s">
        <v>328</v>
      </c>
      <c r="C488" s="115">
        <v>1.89</v>
      </c>
      <c r="D488" s="10" t="s">
        <v>19</v>
      </c>
      <c r="E488" s="17"/>
      <c r="F488" s="31">
        <f t="shared" si="9"/>
        <v>0</v>
      </c>
    </row>
    <row r="489" spans="1:6" ht="28.5" x14ac:dyDescent="0.25">
      <c r="A489" s="68" t="s">
        <v>359</v>
      </c>
      <c r="B489" s="89" t="s">
        <v>534</v>
      </c>
      <c r="C489" s="122">
        <v>20</v>
      </c>
      <c r="D489" s="10" t="s">
        <v>42</v>
      </c>
      <c r="E489" s="18"/>
      <c r="F489" s="31">
        <f t="shared" si="9"/>
        <v>0</v>
      </c>
    </row>
    <row r="490" spans="1:6" x14ac:dyDescent="0.25">
      <c r="A490" s="68" t="s">
        <v>360</v>
      </c>
      <c r="B490" s="59" t="s">
        <v>361</v>
      </c>
      <c r="C490" s="112">
        <v>16</v>
      </c>
      <c r="D490" s="2" t="s">
        <v>48</v>
      </c>
      <c r="E490" s="18"/>
      <c r="F490" s="31">
        <f t="shared" si="9"/>
        <v>0</v>
      </c>
    </row>
    <row r="491" spans="1:6" x14ac:dyDescent="0.25">
      <c r="A491" s="68" t="s">
        <v>362</v>
      </c>
      <c r="B491" s="59" t="s">
        <v>363</v>
      </c>
      <c r="C491" s="112">
        <v>8</v>
      </c>
      <c r="D491" s="2" t="s">
        <v>48</v>
      </c>
      <c r="E491" s="18"/>
      <c r="F491" s="31">
        <f t="shared" si="9"/>
        <v>0</v>
      </c>
    </row>
    <row r="492" spans="1:6" ht="42.75" x14ac:dyDescent="0.25">
      <c r="A492" s="68" t="s">
        <v>364</v>
      </c>
      <c r="B492" s="89" t="s">
        <v>365</v>
      </c>
      <c r="C492" s="112">
        <v>8</v>
      </c>
      <c r="D492" s="2" t="s">
        <v>48</v>
      </c>
      <c r="E492" s="18"/>
      <c r="F492" s="31">
        <f t="shared" si="9"/>
        <v>0</v>
      </c>
    </row>
    <row r="493" spans="1:6" x14ac:dyDescent="0.25">
      <c r="A493" s="68" t="s">
        <v>366</v>
      </c>
      <c r="B493" s="59" t="s">
        <v>367</v>
      </c>
      <c r="C493" s="112">
        <v>4</v>
      </c>
      <c r="D493" s="2" t="s">
        <v>48</v>
      </c>
      <c r="E493" s="18"/>
      <c r="F493" s="31">
        <f t="shared" si="9"/>
        <v>0</v>
      </c>
    </row>
    <row r="494" spans="1:6" x14ac:dyDescent="0.25">
      <c r="A494" s="68"/>
      <c r="B494" s="49"/>
      <c r="C494" s="112"/>
      <c r="D494" s="79"/>
      <c r="E494" s="13"/>
      <c r="F494" s="31"/>
    </row>
    <row r="495" spans="1:6" ht="15" x14ac:dyDescent="0.25">
      <c r="A495" s="127">
        <v>11</v>
      </c>
      <c r="B495" s="60" t="s">
        <v>368</v>
      </c>
      <c r="C495" s="110"/>
      <c r="D495" s="10"/>
      <c r="E495" s="13"/>
      <c r="F495" s="31"/>
    </row>
    <row r="496" spans="1:6" ht="71.25" x14ac:dyDescent="0.25">
      <c r="A496" s="68">
        <v>11.1</v>
      </c>
      <c r="B496" s="56" t="s">
        <v>529</v>
      </c>
      <c r="C496" s="110">
        <v>6</v>
      </c>
      <c r="D496" s="10" t="s">
        <v>48</v>
      </c>
      <c r="E496" s="13"/>
      <c r="F496" s="31">
        <f t="shared" ref="F496:F557" si="10">+ROUND(C496*E496,2)</f>
        <v>0</v>
      </c>
    </row>
    <row r="497" spans="1:6" ht="71.25" x14ac:dyDescent="0.25">
      <c r="A497" s="68">
        <v>11.2</v>
      </c>
      <c r="B497" s="56" t="s">
        <v>530</v>
      </c>
      <c r="C497" s="110">
        <v>4</v>
      </c>
      <c r="D497" s="10" t="s">
        <v>48</v>
      </c>
      <c r="E497" s="13"/>
      <c r="F497" s="31">
        <f t="shared" si="10"/>
        <v>0</v>
      </c>
    </row>
    <row r="498" spans="1:6" ht="85.5" x14ac:dyDescent="0.25">
      <c r="A498" s="68">
        <v>11.3</v>
      </c>
      <c r="B498" s="56" t="s">
        <v>369</v>
      </c>
      <c r="C498" s="110">
        <v>2</v>
      </c>
      <c r="D498" s="10" t="s">
        <v>48</v>
      </c>
      <c r="E498" s="13"/>
      <c r="F498" s="31">
        <f t="shared" si="10"/>
        <v>0</v>
      </c>
    </row>
    <row r="499" spans="1:6" ht="85.5" x14ac:dyDescent="0.25">
      <c r="A499" s="68">
        <v>11.4</v>
      </c>
      <c r="B499" s="56" t="s">
        <v>370</v>
      </c>
      <c r="C499" s="110">
        <v>4</v>
      </c>
      <c r="D499" s="10" t="s">
        <v>48</v>
      </c>
      <c r="E499" s="13"/>
      <c r="F499" s="31">
        <f t="shared" si="10"/>
        <v>0</v>
      </c>
    </row>
    <row r="500" spans="1:6" ht="28.5" x14ac:dyDescent="0.25">
      <c r="A500" s="68">
        <v>11.5</v>
      </c>
      <c r="B500" s="56" t="s">
        <v>371</v>
      </c>
      <c r="C500" s="110">
        <v>1</v>
      </c>
      <c r="D500" s="10"/>
      <c r="E500" s="13"/>
      <c r="F500" s="31">
        <f t="shared" si="10"/>
        <v>0</v>
      </c>
    </row>
    <row r="501" spans="1:6" x14ac:dyDescent="0.25">
      <c r="A501" s="68">
        <v>11.6</v>
      </c>
      <c r="B501" s="56" t="s">
        <v>372</v>
      </c>
      <c r="C501" s="110">
        <v>10</v>
      </c>
      <c r="D501" s="10" t="s">
        <v>48</v>
      </c>
      <c r="E501" s="13"/>
      <c r="F501" s="31">
        <f t="shared" si="10"/>
        <v>0</v>
      </c>
    </row>
    <row r="502" spans="1:6" ht="28.5" x14ac:dyDescent="0.25">
      <c r="A502" s="68">
        <v>11.7</v>
      </c>
      <c r="B502" s="56" t="s">
        <v>373</v>
      </c>
      <c r="C502" s="110">
        <v>7</v>
      </c>
      <c r="D502" s="10" t="s">
        <v>48</v>
      </c>
      <c r="E502" s="13"/>
      <c r="F502" s="31">
        <f t="shared" si="10"/>
        <v>0</v>
      </c>
    </row>
    <row r="503" spans="1:6" x14ac:dyDescent="0.25">
      <c r="A503" s="68"/>
      <c r="B503" s="56"/>
      <c r="C503" s="110"/>
      <c r="D503" s="10"/>
      <c r="E503" s="13"/>
      <c r="F503" s="31"/>
    </row>
    <row r="504" spans="1:6" ht="15" x14ac:dyDescent="0.25">
      <c r="A504" s="127">
        <v>12</v>
      </c>
      <c r="B504" s="8" t="s">
        <v>98</v>
      </c>
      <c r="C504" s="110"/>
      <c r="D504" s="9"/>
      <c r="E504" s="13"/>
      <c r="F504" s="31"/>
    </row>
    <row r="505" spans="1:6" x14ac:dyDescent="0.25">
      <c r="A505" s="68">
        <v>12.1</v>
      </c>
      <c r="B505" s="49" t="s">
        <v>374</v>
      </c>
      <c r="C505" s="110">
        <v>4234.68</v>
      </c>
      <c r="D505" s="10" t="s">
        <v>42</v>
      </c>
      <c r="E505" s="18"/>
      <c r="F505" s="31">
        <f t="shared" si="10"/>
        <v>0</v>
      </c>
    </row>
    <row r="506" spans="1:6" ht="28.5" x14ac:dyDescent="0.25">
      <c r="A506" s="68">
        <v>12.2</v>
      </c>
      <c r="B506" s="49" t="s">
        <v>375</v>
      </c>
      <c r="C506" s="110">
        <v>158.63</v>
      </c>
      <c r="D506" s="10" t="s">
        <v>90</v>
      </c>
      <c r="E506" s="13"/>
      <c r="F506" s="31">
        <f t="shared" si="10"/>
        <v>0</v>
      </c>
    </row>
    <row r="507" spans="1:6" x14ac:dyDescent="0.25">
      <c r="A507" s="68"/>
      <c r="B507" s="56"/>
      <c r="C507" s="110"/>
      <c r="D507" s="10"/>
      <c r="E507" s="13"/>
      <c r="F507" s="31"/>
    </row>
    <row r="508" spans="1:6" ht="15" x14ac:dyDescent="0.25">
      <c r="A508" s="127">
        <v>13</v>
      </c>
      <c r="B508" s="48" t="s">
        <v>376</v>
      </c>
      <c r="C508" s="110"/>
      <c r="D508" s="10"/>
      <c r="E508" s="13"/>
      <c r="F508" s="31"/>
    </row>
    <row r="509" spans="1:6" x14ac:dyDescent="0.25">
      <c r="A509" s="68"/>
      <c r="B509" s="56"/>
      <c r="C509" s="110"/>
      <c r="D509" s="10"/>
      <c r="E509" s="13"/>
      <c r="F509" s="31"/>
    </row>
    <row r="510" spans="1:6" ht="15" x14ac:dyDescent="0.25">
      <c r="A510" s="127">
        <v>13.1</v>
      </c>
      <c r="B510" s="62" t="s">
        <v>82</v>
      </c>
      <c r="C510" s="110"/>
      <c r="D510" s="10"/>
      <c r="E510" s="13"/>
      <c r="F510" s="31"/>
    </row>
    <row r="511" spans="1:6" x14ac:dyDescent="0.25">
      <c r="A511" s="68" t="s">
        <v>377</v>
      </c>
      <c r="B511" s="63" t="s">
        <v>323</v>
      </c>
      <c r="C511" s="110">
        <v>725.89</v>
      </c>
      <c r="D511" s="10" t="s">
        <v>19</v>
      </c>
      <c r="E511" s="13"/>
      <c r="F511" s="31">
        <f t="shared" si="10"/>
        <v>0</v>
      </c>
    </row>
    <row r="512" spans="1:6" x14ac:dyDescent="0.25">
      <c r="A512" s="68" t="s">
        <v>378</v>
      </c>
      <c r="B512" s="59" t="s">
        <v>328</v>
      </c>
      <c r="C512" s="113">
        <v>907.36</v>
      </c>
      <c r="D512" s="10" t="s">
        <v>19</v>
      </c>
      <c r="E512" s="17"/>
      <c r="F512" s="31">
        <f t="shared" si="10"/>
        <v>0</v>
      </c>
    </row>
    <row r="513" spans="1:6" x14ac:dyDescent="0.25">
      <c r="A513" s="68" t="s">
        <v>379</v>
      </c>
      <c r="B513" s="49" t="s">
        <v>380</v>
      </c>
      <c r="C513" s="110">
        <v>907.36</v>
      </c>
      <c r="D513" s="10" t="s">
        <v>19</v>
      </c>
      <c r="E513" s="13"/>
      <c r="F513" s="31">
        <f t="shared" si="10"/>
        <v>0</v>
      </c>
    </row>
    <row r="514" spans="1:6" ht="28.5" x14ac:dyDescent="0.25">
      <c r="A514" s="68" t="s">
        <v>381</v>
      </c>
      <c r="B514" s="56" t="s">
        <v>327</v>
      </c>
      <c r="C514" s="110">
        <v>861.99</v>
      </c>
      <c r="D514" s="10" t="s">
        <v>19</v>
      </c>
      <c r="E514" s="13"/>
      <c r="F514" s="31">
        <f t="shared" si="10"/>
        <v>0</v>
      </c>
    </row>
    <row r="515" spans="1:6" x14ac:dyDescent="0.25">
      <c r="A515" s="68"/>
      <c r="B515" s="56"/>
      <c r="C515" s="110"/>
      <c r="D515" s="10"/>
      <c r="E515" s="13"/>
      <c r="F515" s="31"/>
    </row>
    <row r="516" spans="1:6" ht="15" x14ac:dyDescent="0.25">
      <c r="A516" s="127">
        <v>13.2</v>
      </c>
      <c r="B516" s="48" t="s">
        <v>382</v>
      </c>
      <c r="C516" s="110"/>
      <c r="D516" s="10"/>
      <c r="E516" s="13"/>
      <c r="F516" s="31"/>
    </row>
    <row r="517" spans="1:6" x14ac:dyDescent="0.25">
      <c r="A517" s="68" t="s">
        <v>383</v>
      </c>
      <c r="B517" s="49" t="s">
        <v>384</v>
      </c>
      <c r="C517" s="110">
        <v>3629.47</v>
      </c>
      <c r="D517" s="10" t="s">
        <v>16</v>
      </c>
      <c r="E517" s="13"/>
      <c r="F517" s="31">
        <f t="shared" si="10"/>
        <v>0</v>
      </c>
    </row>
    <row r="518" spans="1:6" x14ac:dyDescent="0.25">
      <c r="A518" s="68" t="s">
        <v>385</v>
      </c>
      <c r="B518" s="49" t="s">
        <v>386</v>
      </c>
      <c r="C518" s="110">
        <v>2061.25</v>
      </c>
      <c r="D518" s="10" t="s">
        <v>16</v>
      </c>
      <c r="E518" s="13"/>
      <c r="F518" s="31">
        <f t="shared" si="10"/>
        <v>0</v>
      </c>
    </row>
    <row r="519" spans="1:6" x14ac:dyDescent="0.25">
      <c r="A519" s="68" t="s">
        <v>387</v>
      </c>
      <c r="B519" s="49" t="s">
        <v>388</v>
      </c>
      <c r="C519" s="110">
        <v>181.47</v>
      </c>
      <c r="D519" s="10" t="s">
        <v>19</v>
      </c>
      <c r="E519" s="13"/>
      <c r="F519" s="31">
        <f t="shared" si="10"/>
        <v>0</v>
      </c>
    </row>
    <row r="520" spans="1:6" x14ac:dyDescent="0.25">
      <c r="A520" s="68" t="s">
        <v>389</v>
      </c>
      <c r="B520" s="49" t="s">
        <v>390</v>
      </c>
      <c r="C520" s="110">
        <v>181.47</v>
      </c>
      <c r="D520" s="10" t="s">
        <v>19</v>
      </c>
      <c r="E520" s="13"/>
      <c r="F520" s="31">
        <f t="shared" si="10"/>
        <v>0</v>
      </c>
    </row>
    <row r="521" spans="1:6" ht="28.5" x14ac:dyDescent="0.25">
      <c r="A521" s="68" t="s">
        <v>391</v>
      </c>
      <c r="B521" s="49" t="s">
        <v>392</v>
      </c>
      <c r="C521" s="110">
        <v>5444.21</v>
      </c>
      <c r="D521" s="10" t="s">
        <v>393</v>
      </c>
      <c r="E521" s="13"/>
      <c r="F521" s="31">
        <f t="shared" si="10"/>
        <v>0</v>
      </c>
    </row>
    <row r="522" spans="1:6" x14ac:dyDescent="0.25">
      <c r="A522" s="68"/>
      <c r="B522" s="56"/>
      <c r="C522" s="110"/>
      <c r="D522" s="10"/>
      <c r="E522" s="13"/>
      <c r="F522" s="31"/>
    </row>
    <row r="523" spans="1:6" ht="42.75" x14ac:dyDescent="0.25">
      <c r="A523" s="68">
        <v>14</v>
      </c>
      <c r="B523" s="64" t="s">
        <v>394</v>
      </c>
      <c r="C523" s="110">
        <v>4269.97</v>
      </c>
      <c r="D523" s="2" t="s">
        <v>42</v>
      </c>
      <c r="E523" s="13"/>
      <c r="F523" s="31">
        <f t="shared" si="10"/>
        <v>0</v>
      </c>
    </row>
    <row r="524" spans="1:6" ht="71.25" x14ac:dyDescent="0.25">
      <c r="A524" s="68">
        <v>15</v>
      </c>
      <c r="B524" s="64" t="s">
        <v>395</v>
      </c>
      <c r="C524" s="112">
        <v>4269.97</v>
      </c>
      <c r="D524" s="2" t="s">
        <v>42</v>
      </c>
      <c r="E524" s="19"/>
      <c r="F524" s="31">
        <f t="shared" si="10"/>
        <v>0</v>
      </c>
    </row>
    <row r="525" spans="1:6" ht="42.75" x14ac:dyDescent="0.25">
      <c r="A525" s="68">
        <v>16</v>
      </c>
      <c r="B525" s="90" t="s">
        <v>396</v>
      </c>
      <c r="C525" s="112">
        <v>4269.97</v>
      </c>
      <c r="D525" s="2" t="s">
        <v>187</v>
      </c>
      <c r="E525" s="19"/>
      <c r="F525" s="31">
        <f t="shared" si="10"/>
        <v>0</v>
      </c>
    </row>
    <row r="526" spans="1:6" ht="15" x14ac:dyDescent="0.25">
      <c r="A526" s="68"/>
      <c r="B526" s="91" t="s">
        <v>443</v>
      </c>
      <c r="C526" s="110"/>
      <c r="D526" s="10"/>
      <c r="E526" s="13"/>
      <c r="F526" s="35">
        <f>SUM(F433:F525)</f>
        <v>0</v>
      </c>
    </row>
    <row r="527" spans="1:6" x14ac:dyDescent="0.25">
      <c r="A527" s="68"/>
      <c r="B527" s="92"/>
      <c r="C527" s="115"/>
      <c r="D527" s="10"/>
      <c r="E527" s="13"/>
      <c r="F527" s="31"/>
    </row>
    <row r="528" spans="1:6" ht="15" x14ac:dyDescent="0.25">
      <c r="A528" s="127" t="s">
        <v>444</v>
      </c>
      <c r="B528" s="84" t="s">
        <v>397</v>
      </c>
      <c r="C528" s="110"/>
      <c r="D528" s="9"/>
      <c r="E528" s="13"/>
      <c r="F528" s="31"/>
    </row>
    <row r="529" spans="1:6" x14ac:dyDescent="0.25">
      <c r="A529" s="68"/>
      <c r="B529" s="63"/>
      <c r="C529" s="110"/>
      <c r="D529" s="9"/>
      <c r="E529" s="13"/>
      <c r="F529" s="31"/>
    </row>
    <row r="530" spans="1:6" ht="15" x14ac:dyDescent="0.25">
      <c r="A530" s="127">
        <v>1</v>
      </c>
      <c r="B530" s="62" t="s">
        <v>10</v>
      </c>
      <c r="C530" s="110"/>
      <c r="D530" s="9"/>
      <c r="E530" s="13"/>
      <c r="F530" s="31"/>
    </row>
    <row r="531" spans="1:6" x14ac:dyDescent="0.25">
      <c r="A531" s="68">
        <v>1.1000000000000001</v>
      </c>
      <c r="B531" s="63" t="s">
        <v>318</v>
      </c>
      <c r="C531" s="110">
        <v>2425</v>
      </c>
      <c r="D531" s="10" t="s">
        <v>42</v>
      </c>
      <c r="E531" s="13"/>
      <c r="F531" s="31">
        <f t="shared" si="10"/>
        <v>0</v>
      </c>
    </row>
    <row r="532" spans="1:6" x14ac:dyDescent="0.25">
      <c r="A532" s="68"/>
      <c r="B532" s="63"/>
      <c r="C532" s="110"/>
      <c r="D532" s="9"/>
      <c r="E532" s="13"/>
      <c r="F532" s="31"/>
    </row>
    <row r="533" spans="1:6" ht="30" x14ac:dyDescent="0.25">
      <c r="A533" s="127">
        <v>2</v>
      </c>
      <c r="B533" s="48" t="s">
        <v>319</v>
      </c>
      <c r="C533" s="117"/>
      <c r="D533" s="46"/>
      <c r="E533" s="14"/>
      <c r="F533" s="31"/>
    </row>
    <row r="534" spans="1:6" x14ac:dyDescent="0.25">
      <c r="A534" s="68">
        <v>2.1</v>
      </c>
      <c r="B534" s="63" t="s">
        <v>320</v>
      </c>
      <c r="C534" s="110">
        <v>4850</v>
      </c>
      <c r="D534" s="10" t="s">
        <v>187</v>
      </c>
      <c r="E534" s="13"/>
      <c r="F534" s="31">
        <f t="shared" si="10"/>
        <v>0</v>
      </c>
    </row>
    <row r="535" spans="1:6" x14ac:dyDescent="0.25">
      <c r="A535" s="68">
        <v>2.2000000000000002</v>
      </c>
      <c r="B535" s="49" t="s">
        <v>321</v>
      </c>
      <c r="C535" s="110">
        <v>1818.75</v>
      </c>
      <c r="D535" s="10" t="s">
        <v>16</v>
      </c>
      <c r="E535" s="13"/>
      <c r="F535" s="31">
        <f t="shared" si="10"/>
        <v>0</v>
      </c>
    </row>
    <row r="536" spans="1:6" x14ac:dyDescent="0.25">
      <c r="A536" s="68">
        <v>2.2999999999999998</v>
      </c>
      <c r="B536" s="63" t="s">
        <v>322</v>
      </c>
      <c r="C536" s="110">
        <v>122.77</v>
      </c>
      <c r="D536" s="10" t="s">
        <v>19</v>
      </c>
      <c r="E536" s="13"/>
      <c r="F536" s="31">
        <f t="shared" si="10"/>
        <v>0</v>
      </c>
    </row>
    <row r="537" spans="1:6" x14ac:dyDescent="0.25">
      <c r="A537" s="68"/>
      <c r="B537" s="63"/>
      <c r="C537" s="110"/>
      <c r="D537" s="9"/>
      <c r="E537" s="13"/>
      <c r="F537" s="31"/>
    </row>
    <row r="538" spans="1:6" ht="15" x14ac:dyDescent="0.25">
      <c r="A538" s="127">
        <v>3</v>
      </c>
      <c r="B538" s="62" t="s">
        <v>82</v>
      </c>
      <c r="C538" s="110"/>
      <c r="D538" s="10"/>
      <c r="E538" s="13"/>
      <c r="F538" s="31"/>
    </row>
    <row r="539" spans="1:6" x14ac:dyDescent="0.25">
      <c r="A539" s="68">
        <v>3.1</v>
      </c>
      <c r="B539" s="63" t="s">
        <v>323</v>
      </c>
      <c r="C539" s="110">
        <v>2085.5</v>
      </c>
      <c r="D539" s="10" t="s">
        <v>19</v>
      </c>
      <c r="E539" s="13"/>
      <c r="F539" s="31">
        <f t="shared" si="10"/>
        <v>0</v>
      </c>
    </row>
    <row r="540" spans="1:6" x14ac:dyDescent="0.25">
      <c r="A540" s="68">
        <v>3.2</v>
      </c>
      <c r="B540" s="63" t="s">
        <v>324</v>
      </c>
      <c r="C540" s="110">
        <v>1818.75</v>
      </c>
      <c r="D540" s="10" t="s">
        <v>16</v>
      </c>
      <c r="E540" s="13"/>
      <c r="F540" s="31">
        <f t="shared" si="10"/>
        <v>0</v>
      </c>
    </row>
    <row r="541" spans="1:6" ht="28.5" x14ac:dyDescent="0.25">
      <c r="A541" s="68">
        <v>3.3</v>
      </c>
      <c r="B541" s="56" t="s">
        <v>325</v>
      </c>
      <c r="C541" s="110">
        <v>145.5</v>
      </c>
      <c r="D541" s="10" t="s">
        <v>19</v>
      </c>
      <c r="E541" s="13"/>
      <c r="F541" s="31">
        <f t="shared" si="10"/>
        <v>0</v>
      </c>
    </row>
    <row r="542" spans="1:6" ht="42.75" x14ac:dyDescent="0.25">
      <c r="A542" s="68">
        <v>3.4</v>
      </c>
      <c r="B542" s="56" t="s">
        <v>326</v>
      </c>
      <c r="C542" s="110">
        <v>319.49</v>
      </c>
      <c r="D542" s="10" t="s">
        <v>19</v>
      </c>
      <c r="E542" s="13"/>
      <c r="F542" s="31">
        <f t="shared" si="10"/>
        <v>0</v>
      </c>
    </row>
    <row r="543" spans="1:6" ht="28.5" x14ac:dyDescent="0.25">
      <c r="A543" s="68">
        <v>3.5</v>
      </c>
      <c r="B543" s="56" t="s">
        <v>327</v>
      </c>
      <c r="C543" s="110">
        <v>319.49</v>
      </c>
      <c r="D543" s="10" t="s">
        <v>19</v>
      </c>
      <c r="E543" s="13"/>
      <c r="F543" s="31">
        <f t="shared" si="10"/>
        <v>0</v>
      </c>
    </row>
    <row r="544" spans="1:6" x14ac:dyDescent="0.25">
      <c r="A544" s="68">
        <v>3.6</v>
      </c>
      <c r="B544" s="59" t="s">
        <v>328</v>
      </c>
      <c r="C544" s="113">
        <v>2502.6</v>
      </c>
      <c r="D544" s="10" t="s">
        <v>19</v>
      </c>
      <c r="E544" s="17"/>
      <c r="F544" s="31">
        <f t="shared" si="10"/>
        <v>0</v>
      </c>
    </row>
    <row r="545" spans="1:6" x14ac:dyDescent="0.25">
      <c r="A545" s="68"/>
      <c r="B545" s="63"/>
      <c r="C545" s="110"/>
      <c r="D545" s="9"/>
      <c r="E545" s="13"/>
      <c r="F545" s="31"/>
    </row>
    <row r="546" spans="1:6" ht="15" x14ac:dyDescent="0.25">
      <c r="A546" s="127">
        <v>4</v>
      </c>
      <c r="B546" s="62" t="s">
        <v>88</v>
      </c>
      <c r="C546" s="110"/>
      <c r="D546" s="10"/>
      <c r="E546" s="13"/>
      <c r="F546" s="31"/>
    </row>
    <row r="547" spans="1:6" ht="28.5" x14ac:dyDescent="0.25">
      <c r="A547" s="68">
        <v>4.0999999999999996</v>
      </c>
      <c r="B547" s="49" t="s">
        <v>398</v>
      </c>
      <c r="C547" s="110">
        <v>2473.5</v>
      </c>
      <c r="D547" s="10" t="s">
        <v>90</v>
      </c>
      <c r="E547" s="13"/>
      <c r="F547" s="31">
        <f t="shared" si="10"/>
        <v>0</v>
      </c>
    </row>
    <row r="548" spans="1:6" x14ac:dyDescent="0.25">
      <c r="A548" s="68"/>
      <c r="B548" s="49"/>
      <c r="C548" s="110"/>
      <c r="D548" s="10"/>
      <c r="E548" s="13"/>
      <c r="F548" s="31"/>
    </row>
    <row r="549" spans="1:6" ht="15" x14ac:dyDescent="0.25">
      <c r="A549" s="127">
        <v>5</v>
      </c>
      <c r="B549" s="62" t="s">
        <v>97</v>
      </c>
      <c r="C549" s="110"/>
      <c r="D549" s="10"/>
      <c r="E549" s="13"/>
      <c r="F549" s="31"/>
    </row>
    <row r="550" spans="1:6" ht="28.5" x14ac:dyDescent="0.25">
      <c r="A550" s="68">
        <v>5.0999999999999996</v>
      </c>
      <c r="B550" s="49" t="s">
        <v>398</v>
      </c>
      <c r="C550" s="110">
        <v>2473.5</v>
      </c>
      <c r="D550" s="10" t="s">
        <v>90</v>
      </c>
      <c r="E550" s="13"/>
      <c r="F550" s="31">
        <f t="shared" si="10"/>
        <v>0</v>
      </c>
    </row>
    <row r="551" spans="1:6" x14ac:dyDescent="0.25">
      <c r="A551" s="68"/>
      <c r="B551" s="49"/>
      <c r="C551" s="110"/>
      <c r="D551" s="10"/>
      <c r="E551" s="13"/>
      <c r="F551" s="31"/>
    </row>
    <row r="552" spans="1:6" ht="15" x14ac:dyDescent="0.25">
      <c r="A552" s="127">
        <v>6</v>
      </c>
      <c r="B552" s="60" t="s">
        <v>399</v>
      </c>
      <c r="C552" s="110"/>
      <c r="D552" s="10"/>
      <c r="E552" s="13"/>
      <c r="F552" s="31"/>
    </row>
    <row r="553" spans="1:6" ht="28.5" x14ac:dyDescent="0.25">
      <c r="A553" s="68">
        <v>6.1</v>
      </c>
      <c r="B553" s="85" t="s">
        <v>400</v>
      </c>
      <c r="C553" s="110">
        <v>1</v>
      </c>
      <c r="D553" s="10" t="s">
        <v>48</v>
      </c>
      <c r="E553" s="13"/>
      <c r="F553" s="31">
        <f t="shared" si="10"/>
        <v>0</v>
      </c>
    </row>
    <row r="554" spans="1:6" ht="28.5" x14ac:dyDescent="0.25">
      <c r="A554" s="68">
        <v>6.2</v>
      </c>
      <c r="B554" s="85" t="s">
        <v>401</v>
      </c>
      <c r="C554" s="110">
        <v>1</v>
      </c>
      <c r="D554" s="10" t="s">
        <v>48</v>
      </c>
      <c r="E554" s="13"/>
      <c r="F554" s="31">
        <f t="shared" si="10"/>
        <v>0</v>
      </c>
    </row>
    <row r="555" spans="1:6" ht="28.5" x14ac:dyDescent="0.25">
      <c r="A555" s="68">
        <v>6.3</v>
      </c>
      <c r="B555" s="85" t="s">
        <v>402</v>
      </c>
      <c r="C555" s="110">
        <v>2</v>
      </c>
      <c r="D555" s="10" t="s">
        <v>48</v>
      </c>
      <c r="E555" s="13"/>
      <c r="F555" s="31">
        <f t="shared" si="10"/>
        <v>0</v>
      </c>
    </row>
    <row r="556" spans="1:6" ht="28.5" x14ac:dyDescent="0.25">
      <c r="A556" s="68">
        <v>6.4</v>
      </c>
      <c r="B556" s="85" t="s">
        <v>403</v>
      </c>
      <c r="C556" s="110">
        <v>4</v>
      </c>
      <c r="D556" s="10" t="s">
        <v>48</v>
      </c>
      <c r="E556" s="13"/>
      <c r="F556" s="31">
        <f t="shared" si="10"/>
        <v>0</v>
      </c>
    </row>
    <row r="557" spans="1:6" ht="28.5" x14ac:dyDescent="0.25">
      <c r="A557" s="68">
        <v>6.5</v>
      </c>
      <c r="B557" s="85" t="s">
        <v>404</v>
      </c>
      <c r="C557" s="110">
        <v>4</v>
      </c>
      <c r="D557" s="10" t="s">
        <v>48</v>
      </c>
      <c r="E557" s="13"/>
      <c r="F557" s="31">
        <f t="shared" si="10"/>
        <v>0</v>
      </c>
    </row>
    <row r="558" spans="1:6" ht="28.5" x14ac:dyDescent="0.25">
      <c r="A558" s="68">
        <v>6.6</v>
      </c>
      <c r="B558" s="85" t="s">
        <v>405</v>
      </c>
      <c r="C558" s="110">
        <v>8</v>
      </c>
      <c r="D558" s="10" t="s">
        <v>48</v>
      </c>
      <c r="E558" s="13"/>
      <c r="F558" s="31">
        <f t="shared" ref="F558:F621" si="11">+ROUND(C558*E558,2)</f>
        <v>0</v>
      </c>
    </row>
    <row r="559" spans="1:6" ht="28.5" x14ac:dyDescent="0.25">
      <c r="A559" s="68">
        <v>6.7</v>
      </c>
      <c r="B559" s="85" t="s">
        <v>406</v>
      </c>
      <c r="C559" s="110">
        <v>5</v>
      </c>
      <c r="D559" s="10" t="s">
        <v>48</v>
      </c>
      <c r="E559" s="13"/>
      <c r="F559" s="31">
        <f t="shared" si="11"/>
        <v>0</v>
      </c>
    </row>
    <row r="560" spans="1:6" ht="28.5" x14ac:dyDescent="0.25">
      <c r="A560" s="68">
        <v>6.8</v>
      </c>
      <c r="B560" s="85" t="s">
        <v>407</v>
      </c>
      <c r="C560" s="110">
        <v>3</v>
      </c>
      <c r="D560" s="10" t="s">
        <v>48</v>
      </c>
      <c r="E560" s="13"/>
      <c r="F560" s="31">
        <f t="shared" si="11"/>
        <v>0</v>
      </c>
    </row>
    <row r="561" spans="1:6" ht="28.5" x14ac:dyDescent="0.25">
      <c r="A561" s="68">
        <v>6.9</v>
      </c>
      <c r="B561" s="85" t="s">
        <v>408</v>
      </c>
      <c r="C561" s="110">
        <v>25</v>
      </c>
      <c r="D561" s="10" t="s">
        <v>48</v>
      </c>
      <c r="E561" s="13"/>
      <c r="F561" s="31">
        <f t="shared" si="11"/>
        <v>0</v>
      </c>
    </row>
    <row r="562" spans="1:6" ht="28.5" x14ac:dyDescent="0.25">
      <c r="A562" s="68">
        <v>6.1</v>
      </c>
      <c r="B562" s="85" t="s">
        <v>409</v>
      </c>
      <c r="C562" s="110">
        <v>3</v>
      </c>
      <c r="D562" s="10" t="s">
        <v>48</v>
      </c>
      <c r="E562" s="13"/>
      <c r="F562" s="31">
        <f t="shared" si="11"/>
        <v>0</v>
      </c>
    </row>
    <row r="563" spans="1:6" x14ac:dyDescent="0.25">
      <c r="A563" s="68">
        <v>6.1</v>
      </c>
      <c r="B563" s="85" t="s">
        <v>344</v>
      </c>
      <c r="C563" s="110">
        <v>25</v>
      </c>
      <c r="D563" s="10" t="s">
        <v>48</v>
      </c>
      <c r="E563" s="13"/>
      <c r="F563" s="31">
        <f t="shared" si="11"/>
        <v>0</v>
      </c>
    </row>
    <row r="564" spans="1:6" x14ac:dyDescent="0.25">
      <c r="A564" s="68"/>
      <c r="B564" s="63"/>
      <c r="C564" s="110"/>
      <c r="D564" s="9"/>
      <c r="E564" s="13"/>
      <c r="F564" s="31"/>
    </row>
    <row r="565" spans="1:6" ht="15" x14ac:dyDescent="0.25">
      <c r="A565" s="127">
        <v>7</v>
      </c>
      <c r="B565" s="86" t="s">
        <v>410</v>
      </c>
      <c r="C565" s="110"/>
      <c r="D565" s="10"/>
      <c r="E565" s="13"/>
      <c r="F565" s="31"/>
    </row>
    <row r="566" spans="1:6" x14ac:dyDescent="0.25">
      <c r="A566" s="68">
        <v>7.1</v>
      </c>
      <c r="B566" s="49" t="s">
        <v>350</v>
      </c>
      <c r="C566" s="110">
        <v>62</v>
      </c>
      <c r="D566" s="10" t="s">
        <v>48</v>
      </c>
      <c r="E566" s="13"/>
      <c r="F566" s="31">
        <f t="shared" si="11"/>
        <v>0</v>
      </c>
    </row>
    <row r="567" spans="1:6" x14ac:dyDescent="0.25">
      <c r="A567" s="68"/>
      <c r="B567" s="49"/>
      <c r="C567" s="120"/>
      <c r="D567" s="79"/>
      <c r="E567" s="13"/>
      <c r="F567" s="31"/>
    </row>
    <row r="568" spans="1:6" ht="15" x14ac:dyDescent="0.25">
      <c r="A568" s="127">
        <v>8</v>
      </c>
      <c r="B568" s="86" t="s">
        <v>411</v>
      </c>
      <c r="C568" s="110"/>
      <c r="D568" s="10"/>
      <c r="E568" s="13"/>
      <c r="F568" s="31"/>
    </row>
    <row r="569" spans="1:6" x14ac:dyDescent="0.25">
      <c r="A569" s="68">
        <v>8.1</v>
      </c>
      <c r="B569" s="49" t="s">
        <v>350</v>
      </c>
      <c r="C569" s="110">
        <v>62</v>
      </c>
      <c r="D569" s="10" t="s">
        <v>48</v>
      </c>
      <c r="E569" s="13"/>
      <c r="F569" s="31">
        <f t="shared" si="11"/>
        <v>0</v>
      </c>
    </row>
    <row r="570" spans="1:6" x14ac:dyDescent="0.25">
      <c r="A570" s="68"/>
      <c r="B570" s="49"/>
      <c r="C570" s="110"/>
      <c r="D570" s="10"/>
      <c r="E570" s="13"/>
      <c r="F570" s="31"/>
    </row>
    <row r="571" spans="1:6" ht="15" x14ac:dyDescent="0.25">
      <c r="A571" s="127">
        <v>9</v>
      </c>
      <c r="B571" s="57" t="s">
        <v>352</v>
      </c>
      <c r="C571" s="52"/>
      <c r="D571" s="2"/>
      <c r="E571" s="18"/>
      <c r="F571" s="31"/>
    </row>
    <row r="572" spans="1:6" ht="15" x14ac:dyDescent="0.25">
      <c r="A572" s="127"/>
      <c r="B572" s="57"/>
      <c r="C572" s="52"/>
      <c r="D572" s="2"/>
      <c r="E572" s="18"/>
      <c r="F572" s="31"/>
    </row>
    <row r="573" spans="1:6" ht="30" x14ac:dyDescent="0.25">
      <c r="A573" s="127">
        <v>9.1</v>
      </c>
      <c r="B573" s="87" t="s">
        <v>412</v>
      </c>
      <c r="C573" s="52"/>
      <c r="D573" s="2"/>
      <c r="E573" s="18"/>
      <c r="F573" s="31"/>
    </row>
    <row r="574" spans="1:6" x14ac:dyDescent="0.25">
      <c r="A574" s="68" t="s">
        <v>413</v>
      </c>
      <c r="B574" s="88" t="s">
        <v>355</v>
      </c>
      <c r="C574" s="122">
        <v>5</v>
      </c>
      <c r="D574" s="10" t="s">
        <v>48</v>
      </c>
      <c r="E574" s="18"/>
      <c r="F574" s="31">
        <f t="shared" si="11"/>
        <v>0</v>
      </c>
    </row>
    <row r="575" spans="1:6" x14ac:dyDescent="0.25">
      <c r="A575" s="68" t="s">
        <v>414</v>
      </c>
      <c r="B575" s="63" t="s">
        <v>323</v>
      </c>
      <c r="C575" s="115">
        <v>16.25</v>
      </c>
      <c r="D575" s="10" t="s">
        <v>19</v>
      </c>
      <c r="E575" s="13"/>
      <c r="F575" s="31">
        <f t="shared" si="11"/>
        <v>0</v>
      </c>
    </row>
    <row r="576" spans="1:6" ht="28.5" x14ac:dyDescent="0.25">
      <c r="A576" s="68" t="s">
        <v>415</v>
      </c>
      <c r="B576" s="56" t="s">
        <v>327</v>
      </c>
      <c r="C576" s="115">
        <v>15.32</v>
      </c>
      <c r="D576" s="10" t="s">
        <v>19</v>
      </c>
      <c r="E576" s="13"/>
      <c r="F576" s="31">
        <f t="shared" si="11"/>
        <v>0</v>
      </c>
    </row>
    <row r="577" spans="1:6" x14ac:dyDescent="0.25">
      <c r="A577" s="68" t="s">
        <v>416</v>
      </c>
      <c r="B577" s="59" t="s">
        <v>328</v>
      </c>
      <c r="C577" s="115">
        <v>1.1499999999999999</v>
      </c>
      <c r="D577" s="10" t="s">
        <v>19</v>
      </c>
      <c r="E577" s="13"/>
      <c r="F577" s="31">
        <f t="shared" si="11"/>
        <v>0</v>
      </c>
    </row>
    <row r="578" spans="1:6" ht="28.5" x14ac:dyDescent="0.25">
      <c r="A578" s="68" t="s">
        <v>417</v>
      </c>
      <c r="B578" s="89" t="s">
        <v>535</v>
      </c>
      <c r="C578" s="122">
        <v>25</v>
      </c>
      <c r="D578" s="10" t="s">
        <v>42</v>
      </c>
      <c r="E578" s="18"/>
      <c r="F578" s="31">
        <f t="shared" si="11"/>
        <v>0</v>
      </c>
    </row>
    <row r="579" spans="1:6" x14ac:dyDescent="0.25">
      <c r="A579" s="68" t="s">
        <v>418</v>
      </c>
      <c r="B579" s="59" t="s">
        <v>419</v>
      </c>
      <c r="C579" s="112">
        <v>10</v>
      </c>
      <c r="D579" s="2" t="s">
        <v>48</v>
      </c>
      <c r="E579" s="18"/>
      <c r="F579" s="31">
        <f t="shared" si="11"/>
        <v>0</v>
      </c>
    </row>
    <row r="580" spans="1:6" x14ac:dyDescent="0.25">
      <c r="A580" s="68" t="s">
        <v>420</v>
      </c>
      <c r="B580" s="59" t="s">
        <v>421</v>
      </c>
      <c r="C580" s="112">
        <v>10</v>
      </c>
      <c r="D580" s="2" t="s">
        <v>48</v>
      </c>
      <c r="E580" s="18"/>
      <c r="F580" s="31">
        <f t="shared" si="11"/>
        <v>0</v>
      </c>
    </row>
    <row r="581" spans="1:6" ht="42.75" x14ac:dyDescent="0.25">
      <c r="A581" s="68" t="s">
        <v>422</v>
      </c>
      <c r="B581" s="93" t="s">
        <v>557</v>
      </c>
      <c r="C581" s="112">
        <v>10</v>
      </c>
      <c r="D581" s="2" t="s">
        <v>48</v>
      </c>
      <c r="E581" s="18"/>
      <c r="F581" s="31">
        <f t="shared" si="11"/>
        <v>0</v>
      </c>
    </row>
    <row r="582" spans="1:6" x14ac:dyDescent="0.25">
      <c r="A582" s="68" t="s">
        <v>423</v>
      </c>
      <c r="B582" s="59" t="s">
        <v>367</v>
      </c>
      <c r="C582" s="112">
        <v>5</v>
      </c>
      <c r="D582" s="2" t="s">
        <v>48</v>
      </c>
      <c r="E582" s="18"/>
      <c r="F582" s="31">
        <f t="shared" si="11"/>
        <v>0</v>
      </c>
    </row>
    <row r="583" spans="1:6" x14ac:dyDescent="0.25">
      <c r="A583" s="68"/>
      <c r="B583" s="63"/>
      <c r="C583" s="110"/>
      <c r="D583" s="9"/>
      <c r="E583" s="13"/>
      <c r="F583" s="31"/>
    </row>
    <row r="584" spans="1:6" ht="15" x14ac:dyDescent="0.25">
      <c r="A584" s="127">
        <v>10</v>
      </c>
      <c r="B584" s="48" t="s">
        <v>424</v>
      </c>
      <c r="C584" s="52"/>
      <c r="D584" s="2"/>
      <c r="E584" s="19"/>
      <c r="F584" s="31"/>
    </row>
    <row r="585" spans="1:6" x14ac:dyDescent="0.25">
      <c r="A585" s="68">
        <v>10.1</v>
      </c>
      <c r="B585" s="49" t="s">
        <v>425</v>
      </c>
      <c r="C585" s="120">
        <v>50</v>
      </c>
      <c r="D585" s="2" t="s">
        <v>48</v>
      </c>
      <c r="E585" s="19"/>
      <c r="F585" s="31">
        <f t="shared" si="11"/>
        <v>0</v>
      </c>
    </row>
    <row r="586" spans="1:6" ht="28.5" x14ac:dyDescent="0.25">
      <c r="A586" s="68">
        <v>10.199999999999999</v>
      </c>
      <c r="B586" s="49" t="s">
        <v>426</v>
      </c>
      <c r="C586" s="120">
        <v>300</v>
      </c>
      <c r="D586" s="2" t="s">
        <v>187</v>
      </c>
      <c r="E586" s="19"/>
      <c r="F586" s="31">
        <f t="shared" si="11"/>
        <v>0</v>
      </c>
    </row>
    <row r="587" spans="1:6" ht="28.5" x14ac:dyDescent="0.25">
      <c r="A587" s="68">
        <v>10.3</v>
      </c>
      <c r="B587" s="49" t="s">
        <v>427</v>
      </c>
      <c r="C587" s="120">
        <v>50</v>
      </c>
      <c r="D587" s="2" t="s">
        <v>48</v>
      </c>
      <c r="E587" s="19"/>
      <c r="F587" s="31">
        <f t="shared" si="11"/>
        <v>0</v>
      </c>
    </row>
    <row r="588" spans="1:6" ht="28.5" x14ac:dyDescent="0.25">
      <c r="A588" s="68">
        <v>10.4</v>
      </c>
      <c r="B588" s="49" t="s">
        <v>428</v>
      </c>
      <c r="C588" s="120">
        <v>100</v>
      </c>
      <c r="D588" s="2" t="s">
        <v>48</v>
      </c>
      <c r="E588" s="19"/>
      <c r="F588" s="31">
        <f t="shared" si="11"/>
        <v>0</v>
      </c>
    </row>
    <row r="589" spans="1:6" x14ac:dyDescent="0.25">
      <c r="A589" s="68">
        <v>10.5</v>
      </c>
      <c r="B589" s="49" t="s">
        <v>429</v>
      </c>
      <c r="C589" s="120">
        <v>50</v>
      </c>
      <c r="D589" s="2" t="s">
        <v>48</v>
      </c>
      <c r="E589" s="19"/>
      <c r="F589" s="31">
        <f t="shared" si="11"/>
        <v>0</v>
      </c>
    </row>
    <row r="590" spans="1:6" x14ac:dyDescent="0.25">
      <c r="A590" s="68">
        <v>10.6</v>
      </c>
      <c r="B590" s="49" t="s">
        <v>430</v>
      </c>
      <c r="C590" s="120">
        <v>50</v>
      </c>
      <c r="D590" s="2" t="s">
        <v>48</v>
      </c>
      <c r="E590" s="19"/>
      <c r="F590" s="31">
        <f t="shared" si="11"/>
        <v>0</v>
      </c>
    </row>
    <row r="591" spans="1:6" x14ac:dyDescent="0.25">
      <c r="A591" s="68">
        <v>10.7</v>
      </c>
      <c r="B591" s="49" t="s">
        <v>431</v>
      </c>
      <c r="C591" s="120">
        <v>50</v>
      </c>
      <c r="D591" s="2" t="s">
        <v>187</v>
      </c>
      <c r="E591" s="19"/>
      <c r="F591" s="31">
        <f t="shared" si="11"/>
        <v>0</v>
      </c>
    </row>
    <row r="592" spans="1:6" x14ac:dyDescent="0.25">
      <c r="A592" s="68">
        <v>10.8</v>
      </c>
      <c r="B592" s="49" t="s">
        <v>432</v>
      </c>
      <c r="C592" s="120">
        <v>50</v>
      </c>
      <c r="D592" s="2" t="s">
        <v>48</v>
      </c>
      <c r="E592" s="19"/>
      <c r="F592" s="31">
        <f t="shared" si="11"/>
        <v>0</v>
      </c>
    </row>
    <row r="593" spans="1:6" x14ac:dyDescent="0.25">
      <c r="A593" s="68">
        <v>10.1</v>
      </c>
      <c r="B593" s="49" t="s">
        <v>433</v>
      </c>
      <c r="C593" s="120">
        <v>1</v>
      </c>
      <c r="D593" s="2" t="s">
        <v>48</v>
      </c>
      <c r="E593" s="19"/>
      <c r="F593" s="31">
        <f t="shared" si="11"/>
        <v>0</v>
      </c>
    </row>
    <row r="594" spans="1:6" x14ac:dyDescent="0.25">
      <c r="A594" s="68">
        <v>10.11</v>
      </c>
      <c r="B594" s="49" t="s">
        <v>434</v>
      </c>
      <c r="C594" s="120">
        <v>50</v>
      </c>
      <c r="D594" s="2" t="s">
        <v>48</v>
      </c>
      <c r="E594" s="19"/>
      <c r="F594" s="31">
        <f t="shared" si="11"/>
        <v>0</v>
      </c>
    </row>
    <row r="595" spans="1:6" x14ac:dyDescent="0.25">
      <c r="A595" s="68">
        <v>10.119999999999999</v>
      </c>
      <c r="B595" s="49" t="s">
        <v>435</v>
      </c>
      <c r="C595" s="120">
        <v>120</v>
      </c>
      <c r="D595" s="2" t="s">
        <v>19</v>
      </c>
      <c r="E595" s="19"/>
      <c r="F595" s="31">
        <f t="shared" si="11"/>
        <v>0</v>
      </c>
    </row>
    <row r="596" spans="1:6" x14ac:dyDescent="0.25">
      <c r="A596" s="68">
        <v>10.130000000000001</v>
      </c>
      <c r="B596" s="49" t="s">
        <v>367</v>
      </c>
      <c r="C596" s="120">
        <v>50</v>
      </c>
      <c r="D596" s="2" t="s">
        <v>48</v>
      </c>
      <c r="E596" s="19"/>
      <c r="F596" s="31">
        <f t="shared" si="11"/>
        <v>0</v>
      </c>
    </row>
    <row r="597" spans="1:6" x14ac:dyDescent="0.25">
      <c r="A597" s="68"/>
      <c r="B597" s="49"/>
      <c r="C597" s="120"/>
      <c r="D597" s="2"/>
      <c r="E597" s="19"/>
      <c r="F597" s="31"/>
    </row>
    <row r="598" spans="1:6" ht="15" x14ac:dyDescent="0.25">
      <c r="A598" s="129">
        <v>11</v>
      </c>
      <c r="B598" s="60" t="s">
        <v>368</v>
      </c>
      <c r="C598" s="110"/>
      <c r="D598" s="10"/>
      <c r="E598" s="13"/>
      <c r="F598" s="31"/>
    </row>
    <row r="599" spans="1:6" ht="85.5" x14ac:dyDescent="0.25">
      <c r="A599" s="128">
        <v>11.1</v>
      </c>
      <c r="B599" s="56" t="s">
        <v>531</v>
      </c>
      <c r="C599" s="110">
        <v>3</v>
      </c>
      <c r="D599" s="10" t="s">
        <v>48</v>
      </c>
      <c r="E599" s="34"/>
      <c r="F599" s="31">
        <f t="shared" si="11"/>
        <v>0</v>
      </c>
    </row>
    <row r="600" spans="1:6" x14ac:dyDescent="0.25">
      <c r="A600" s="128">
        <v>11.2</v>
      </c>
      <c r="B600" s="56" t="s">
        <v>372</v>
      </c>
      <c r="C600" s="110">
        <v>3</v>
      </c>
      <c r="D600" s="10" t="s">
        <v>48</v>
      </c>
      <c r="E600" s="13"/>
      <c r="F600" s="31">
        <f t="shared" si="11"/>
        <v>0</v>
      </c>
    </row>
    <row r="601" spans="1:6" x14ac:dyDescent="0.25">
      <c r="A601" s="128"/>
      <c r="B601" s="56"/>
      <c r="C601" s="110"/>
      <c r="D601" s="10"/>
      <c r="E601" s="13"/>
      <c r="F601" s="31"/>
    </row>
    <row r="602" spans="1:6" ht="15" x14ac:dyDescent="0.25">
      <c r="A602" s="129">
        <v>12</v>
      </c>
      <c r="B602" s="8" t="s">
        <v>98</v>
      </c>
      <c r="C602" s="110"/>
      <c r="D602" s="9"/>
      <c r="E602" s="13"/>
      <c r="F602" s="31"/>
    </row>
    <row r="603" spans="1:6" x14ac:dyDescent="0.25">
      <c r="A603" s="128">
        <v>12.1</v>
      </c>
      <c r="B603" s="49" t="s">
        <v>436</v>
      </c>
      <c r="C603" s="110">
        <v>2473.5</v>
      </c>
      <c r="D603" s="10" t="s">
        <v>42</v>
      </c>
      <c r="E603" s="18"/>
      <c r="F603" s="31">
        <f t="shared" si="11"/>
        <v>0</v>
      </c>
    </row>
    <row r="604" spans="1:6" x14ac:dyDescent="0.25">
      <c r="A604" s="128"/>
      <c r="B604" s="49"/>
      <c r="C604" s="110"/>
      <c r="D604" s="10"/>
      <c r="E604" s="13"/>
      <c r="F604" s="31"/>
    </row>
    <row r="605" spans="1:6" ht="15" x14ac:dyDescent="0.25">
      <c r="A605" s="129">
        <v>13</v>
      </c>
      <c r="B605" s="48" t="s">
        <v>376</v>
      </c>
      <c r="C605" s="110"/>
      <c r="D605" s="10"/>
      <c r="E605" s="13"/>
      <c r="F605" s="31"/>
    </row>
    <row r="606" spans="1:6" x14ac:dyDescent="0.25">
      <c r="A606" s="128"/>
      <c r="B606" s="56"/>
      <c r="C606" s="110"/>
      <c r="D606" s="10"/>
      <c r="E606" s="13"/>
      <c r="F606" s="31"/>
    </row>
    <row r="607" spans="1:6" ht="15" x14ac:dyDescent="0.25">
      <c r="A607" s="129">
        <v>13.1</v>
      </c>
      <c r="B607" s="62" t="s">
        <v>82</v>
      </c>
      <c r="C607" s="110"/>
      <c r="D607" s="10"/>
      <c r="E607" s="13"/>
      <c r="F607" s="31"/>
    </row>
    <row r="608" spans="1:6" x14ac:dyDescent="0.25">
      <c r="A608" s="128" t="s">
        <v>377</v>
      </c>
      <c r="B608" s="63" t="s">
        <v>323</v>
      </c>
      <c r="C608" s="110">
        <v>291</v>
      </c>
      <c r="D608" s="10" t="s">
        <v>19</v>
      </c>
      <c r="E608" s="13"/>
      <c r="F608" s="31">
        <f t="shared" si="11"/>
        <v>0</v>
      </c>
    </row>
    <row r="609" spans="1:6" x14ac:dyDescent="0.25">
      <c r="A609" s="128" t="s">
        <v>541</v>
      </c>
      <c r="B609" s="59" t="s">
        <v>328</v>
      </c>
      <c r="C609" s="113">
        <v>363.75</v>
      </c>
      <c r="D609" s="10" t="s">
        <v>19</v>
      </c>
      <c r="E609" s="17"/>
      <c r="F609" s="13">
        <f t="shared" si="11"/>
        <v>0</v>
      </c>
    </row>
    <row r="610" spans="1:6" x14ac:dyDescent="0.25">
      <c r="A610" s="128" t="s">
        <v>542</v>
      </c>
      <c r="B610" s="49" t="s">
        <v>380</v>
      </c>
      <c r="C610" s="110">
        <v>363.75</v>
      </c>
      <c r="D610" s="10" t="s">
        <v>19</v>
      </c>
      <c r="E610" s="13"/>
      <c r="F610" s="13"/>
    </row>
    <row r="611" spans="1:6" ht="28.5" x14ac:dyDescent="0.25">
      <c r="A611" s="128" t="s">
        <v>543</v>
      </c>
      <c r="B611" s="56" t="s">
        <v>327</v>
      </c>
      <c r="C611" s="110">
        <v>345.56</v>
      </c>
      <c r="D611" s="10" t="s">
        <v>19</v>
      </c>
      <c r="E611" s="13"/>
      <c r="F611" s="13">
        <f t="shared" si="11"/>
        <v>0</v>
      </c>
    </row>
    <row r="612" spans="1:6" x14ac:dyDescent="0.25">
      <c r="A612" s="128"/>
      <c r="B612" s="56"/>
      <c r="C612" s="110"/>
      <c r="D612" s="10"/>
      <c r="E612" s="13"/>
      <c r="F612" s="13"/>
    </row>
    <row r="613" spans="1:6" ht="15" x14ac:dyDescent="0.25">
      <c r="A613" s="129">
        <v>13.2</v>
      </c>
      <c r="B613" s="48" t="s">
        <v>382</v>
      </c>
      <c r="C613" s="110"/>
      <c r="D613" s="10"/>
      <c r="E613" s="13"/>
      <c r="F613" s="13"/>
    </row>
    <row r="614" spans="1:6" x14ac:dyDescent="0.25">
      <c r="A614" s="128" t="s">
        <v>383</v>
      </c>
      <c r="B614" s="49" t="s">
        <v>384</v>
      </c>
      <c r="C614" s="110">
        <v>2061.25</v>
      </c>
      <c r="D614" s="10" t="s">
        <v>16</v>
      </c>
      <c r="E614" s="13"/>
      <c r="F614" s="13">
        <f t="shared" si="11"/>
        <v>0</v>
      </c>
    </row>
    <row r="615" spans="1:6" x14ac:dyDescent="0.25">
      <c r="A615" s="128" t="s">
        <v>385</v>
      </c>
      <c r="B615" s="49" t="s">
        <v>386</v>
      </c>
      <c r="C615" s="110">
        <v>2061.25</v>
      </c>
      <c r="D615" s="10" t="s">
        <v>16</v>
      </c>
      <c r="E615" s="13"/>
      <c r="F615" s="13">
        <f t="shared" si="11"/>
        <v>0</v>
      </c>
    </row>
    <row r="616" spans="1:6" x14ac:dyDescent="0.25">
      <c r="A616" s="128" t="s">
        <v>387</v>
      </c>
      <c r="B616" s="49" t="s">
        <v>388</v>
      </c>
      <c r="C616" s="110">
        <v>103.06</v>
      </c>
      <c r="D616" s="10" t="s">
        <v>19</v>
      </c>
      <c r="E616" s="13"/>
      <c r="F616" s="13">
        <f t="shared" si="11"/>
        <v>0</v>
      </c>
    </row>
    <row r="617" spans="1:6" x14ac:dyDescent="0.25">
      <c r="A617" s="128" t="s">
        <v>389</v>
      </c>
      <c r="B617" s="49" t="s">
        <v>390</v>
      </c>
      <c r="C617" s="110">
        <v>103.06</v>
      </c>
      <c r="D617" s="10" t="s">
        <v>19</v>
      </c>
      <c r="E617" s="13"/>
      <c r="F617" s="13">
        <f t="shared" si="11"/>
        <v>0</v>
      </c>
    </row>
    <row r="618" spans="1:6" ht="28.5" x14ac:dyDescent="0.25">
      <c r="A618" s="128" t="s">
        <v>391</v>
      </c>
      <c r="B618" s="49" t="s">
        <v>392</v>
      </c>
      <c r="C618" s="110">
        <v>3091.88</v>
      </c>
      <c r="D618" s="10" t="s">
        <v>393</v>
      </c>
      <c r="E618" s="13"/>
      <c r="F618" s="13">
        <f t="shared" si="11"/>
        <v>0</v>
      </c>
    </row>
    <row r="619" spans="1:6" x14ac:dyDescent="0.25">
      <c r="A619" s="128"/>
      <c r="B619" s="56"/>
      <c r="C619" s="110"/>
      <c r="D619" s="10"/>
      <c r="E619" s="13"/>
      <c r="F619" s="13"/>
    </row>
    <row r="620" spans="1:6" ht="42.75" x14ac:dyDescent="0.25">
      <c r="A620" s="128">
        <v>14</v>
      </c>
      <c r="B620" s="64" t="s">
        <v>394</v>
      </c>
      <c r="C620" s="112">
        <v>2425</v>
      </c>
      <c r="D620" s="2" t="s">
        <v>42</v>
      </c>
      <c r="E620" s="13"/>
      <c r="F620" s="13">
        <f t="shared" si="11"/>
        <v>0</v>
      </c>
    </row>
    <row r="621" spans="1:6" ht="71.25" x14ac:dyDescent="0.25">
      <c r="A621" s="128">
        <v>15</v>
      </c>
      <c r="B621" s="64" t="s">
        <v>395</v>
      </c>
      <c r="C621" s="112">
        <v>2425</v>
      </c>
      <c r="D621" s="2" t="s">
        <v>42</v>
      </c>
      <c r="E621" s="13"/>
      <c r="F621" s="13">
        <f t="shared" si="11"/>
        <v>0</v>
      </c>
    </row>
    <row r="622" spans="1:6" ht="42.75" x14ac:dyDescent="0.25">
      <c r="A622" s="128">
        <v>16</v>
      </c>
      <c r="B622" s="90" t="s">
        <v>396</v>
      </c>
      <c r="C622" s="112">
        <v>2425</v>
      </c>
      <c r="D622" s="2" t="s">
        <v>187</v>
      </c>
      <c r="E622" s="13"/>
      <c r="F622" s="13">
        <f t="shared" ref="F622:F696" si="12">+ROUND(C622*E622,2)</f>
        <v>0</v>
      </c>
    </row>
    <row r="623" spans="1:6" ht="15" x14ac:dyDescent="0.25">
      <c r="A623" s="68"/>
      <c r="B623" s="94" t="s">
        <v>445</v>
      </c>
      <c r="C623" s="123"/>
      <c r="D623" s="95"/>
      <c r="E623" s="13"/>
      <c r="F623" s="14">
        <f>SUM(F531:F622)</f>
        <v>0</v>
      </c>
    </row>
    <row r="624" spans="1:6" ht="15" x14ac:dyDescent="0.25">
      <c r="A624" s="68"/>
      <c r="B624" s="94"/>
      <c r="C624" s="123"/>
      <c r="D624" s="95"/>
      <c r="E624" s="13"/>
      <c r="F624" s="14"/>
    </row>
    <row r="625" spans="1:6" ht="15" x14ac:dyDescent="0.25">
      <c r="A625" s="127" t="s">
        <v>454</v>
      </c>
      <c r="B625" s="11" t="s">
        <v>446</v>
      </c>
      <c r="C625" s="121"/>
      <c r="D625" s="1"/>
      <c r="E625" s="14"/>
      <c r="F625" s="13"/>
    </row>
    <row r="626" spans="1:6" ht="15" x14ac:dyDescent="0.25">
      <c r="A626" s="127">
        <v>1</v>
      </c>
      <c r="B626" s="11" t="s">
        <v>447</v>
      </c>
      <c r="C626" s="121"/>
      <c r="D626" s="1"/>
      <c r="E626" s="14"/>
      <c r="F626" s="13"/>
    </row>
    <row r="627" spans="1:6" x14ac:dyDescent="0.25">
      <c r="A627" s="68">
        <v>1.01</v>
      </c>
      <c r="B627" s="15" t="s">
        <v>448</v>
      </c>
      <c r="C627" s="115">
        <v>1</v>
      </c>
      <c r="D627" s="2" t="s">
        <v>48</v>
      </c>
      <c r="E627" s="13"/>
      <c r="F627" s="13">
        <f t="shared" ref="F627:F634" si="13">+ROUND(C627*E627,2)</f>
        <v>0</v>
      </c>
    </row>
    <row r="628" spans="1:6" x14ac:dyDescent="0.25">
      <c r="A628" s="68">
        <v>1.01</v>
      </c>
      <c r="B628" s="15" t="s">
        <v>449</v>
      </c>
      <c r="C628" s="115">
        <v>1</v>
      </c>
      <c r="D628" s="2" t="s">
        <v>48</v>
      </c>
      <c r="E628" s="13"/>
      <c r="F628" s="13">
        <f t="shared" si="13"/>
        <v>0</v>
      </c>
    </row>
    <row r="629" spans="1:6" x14ac:dyDescent="0.25">
      <c r="A629" s="68">
        <v>1.01</v>
      </c>
      <c r="B629" s="15" t="s">
        <v>450</v>
      </c>
      <c r="C629" s="115">
        <v>1</v>
      </c>
      <c r="D629" s="2" t="s">
        <v>48</v>
      </c>
      <c r="E629" s="13"/>
      <c r="F629" s="13">
        <f t="shared" si="13"/>
        <v>0</v>
      </c>
    </row>
    <row r="630" spans="1:6" x14ac:dyDescent="0.25">
      <c r="A630" s="68"/>
      <c r="B630" s="15"/>
      <c r="C630" s="115"/>
      <c r="D630" s="2"/>
      <c r="E630" s="13"/>
      <c r="F630" s="13"/>
    </row>
    <row r="631" spans="1:6" ht="15" x14ac:dyDescent="0.25">
      <c r="A631" s="127">
        <v>2</v>
      </c>
      <c r="B631" s="11" t="s">
        <v>451</v>
      </c>
      <c r="C631" s="115"/>
      <c r="D631" s="2"/>
      <c r="E631" s="13"/>
      <c r="F631" s="13"/>
    </row>
    <row r="632" spans="1:6" ht="28.5" x14ac:dyDescent="0.25">
      <c r="A632" s="68">
        <v>2.0099999999999998</v>
      </c>
      <c r="B632" s="15" t="s">
        <v>452</v>
      </c>
      <c r="C632" s="115">
        <v>1</v>
      </c>
      <c r="D632" s="2" t="s">
        <v>48</v>
      </c>
      <c r="E632" s="13"/>
      <c r="F632" s="13">
        <f t="shared" si="13"/>
        <v>0</v>
      </c>
    </row>
    <row r="633" spans="1:6" x14ac:dyDescent="0.25">
      <c r="A633" s="68">
        <v>2.02</v>
      </c>
      <c r="B633" s="15" t="s">
        <v>457</v>
      </c>
      <c r="C633" s="115">
        <v>1</v>
      </c>
      <c r="D633" s="2" t="s">
        <v>48</v>
      </c>
      <c r="E633" s="13"/>
      <c r="F633" s="13">
        <f t="shared" si="13"/>
        <v>0</v>
      </c>
    </row>
    <row r="634" spans="1:6" x14ac:dyDescent="0.25">
      <c r="A634" s="68">
        <v>2.0299999999999998</v>
      </c>
      <c r="B634" s="15" t="s">
        <v>453</v>
      </c>
      <c r="C634" s="115">
        <v>2</v>
      </c>
      <c r="D634" s="2" t="s">
        <v>48</v>
      </c>
      <c r="E634" s="13"/>
      <c r="F634" s="13">
        <f t="shared" si="13"/>
        <v>0</v>
      </c>
    </row>
    <row r="635" spans="1:6" ht="15" x14ac:dyDescent="0.25">
      <c r="A635" s="68"/>
      <c r="B635" s="94" t="s">
        <v>455</v>
      </c>
      <c r="C635" s="123"/>
      <c r="D635" s="95"/>
      <c r="E635" s="13"/>
      <c r="F635" s="14">
        <f>SUM(F627:F634)</f>
        <v>0</v>
      </c>
    </row>
    <row r="636" spans="1:6" x14ac:dyDescent="0.25">
      <c r="A636" s="68"/>
      <c r="B636" s="92"/>
      <c r="C636" s="115"/>
      <c r="D636" s="10"/>
      <c r="E636" s="13"/>
      <c r="F636" s="13"/>
    </row>
    <row r="637" spans="1:6" ht="15" x14ac:dyDescent="0.25">
      <c r="A637" s="127" t="s">
        <v>521</v>
      </c>
      <c r="B637" s="96" t="s">
        <v>523</v>
      </c>
      <c r="C637" s="115"/>
      <c r="D637" s="10"/>
      <c r="E637" s="40"/>
      <c r="F637" s="40"/>
    </row>
    <row r="638" spans="1:6" ht="15" x14ac:dyDescent="0.25">
      <c r="A638" s="127">
        <v>1</v>
      </c>
      <c r="B638" s="97" t="s">
        <v>472</v>
      </c>
      <c r="C638" s="110"/>
      <c r="D638" s="9"/>
      <c r="E638" s="40"/>
      <c r="F638" s="40"/>
    </row>
    <row r="639" spans="1:6" x14ac:dyDescent="0.25">
      <c r="A639" s="68">
        <v>1.01</v>
      </c>
      <c r="B639" s="71" t="s">
        <v>473</v>
      </c>
      <c r="C639" s="113">
        <v>1</v>
      </c>
      <c r="D639" s="10" t="s">
        <v>48</v>
      </c>
      <c r="E639" s="40"/>
      <c r="F639" s="40">
        <f>C639*E639</f>
        <v>0</v>
      </c>
    </row>
    <row r="640" spans="1:6" x14ac:dyDescent="0.25">
      <c r="A640" s="68">
        <v>1.02</v>
      </c>
      <c r="B640" s="71" t="s">
        <v>474</v>
      </c>
      <c r="C640" s="113">
        <v>1</v>
      </c>
      <c r="D640" s="10" t="s">
        <v>48</v>
      </c>
      <c r="E640" s="40"/>
      <c r="F640" s="40">
        <f>C640*E640</f>
        <v>0</v>
      </c>
    </row>
    <row r="641" spans="1:6" x14ac:dyDescent="0.25">
      <c r="A641" s="68">
        <v>1.03</v>
      </c>
      <c r="B641" s="71" t="s">
        <v>475</v>
      </c>
      <c r="C641" s="113">
        <v>7</v>
      </c>
      <c r="D641" s="10" t="s">
        <v>48</v>
      </c>
      <c r="E641" s="40"/>
      <c r="F641" s="40">
        <f>C641*E641</f>
        <v>0</v>
      </c>
    </row>
    <row r="642" spans="1:6" x14ac:dyDescent="0.25">
      <c r="A642" s="68">
        <v>1.04</v>
      </c>
      <c r="B642" s="71" t="s">
        <v>476</v>
      </c>
      <c r="C642" s="113">
        <v>2</v>
      </c>
      <c r="D642" s="10" t="s">
        <v>48</v>
      </c>
      <c r="E642" s="40"/>
      <c r="F642" s="40">
        <f t="shared" ref="F642:F689" si="14">C642*E642</f>
        <v>0</v>
      </c>
    </row>
    <row r="643" spans="1:6" x14ac:dyDescent="0.25">
      <c r="A643" s="68">
        <v>1.05</v>
      </c>
      <c r="B643" s="71" t="s">
        <v>477</v>
      </c>
      <c r="C643" s="113">
        <v>2</v>
      </c>
      <c r="D643" s="10" t="s">
        <v>48</v>
      </c>
      <c r="E643" s="40"/>
      <c r="F643" s="40">
        <f t="shared" si="14"/>
        <v>0</v>
      </c>
    </row>
    <row r="644" spans="1:6" ht="28.5" x14ac:dyDescent="0.25">
      <c r="A644" s="68">
        <v>1.06</v>
      </c>
      <c r="B644" s="71" t="s">
        <v>520</v>
      </c>
      <c r="C644" s="113">
        <v>3</v>
      </c>
      <c r="D644" s="10" t="s">
        <v>48</v>
      </c>
      <c r="E644" s="40"/>
      <c r="F644" s="40">
        <f t="shared" si="14"/>
        <v>0</v>
      </c>
    </row>
    <row r="645" spans="1:6" x14ac:dyDescent="0.25">
      <c r="A645" s="68">
        <v>1.07</v>
      </c>
      <c r="B645" s="71" t="s">
        <v>478</v>
      </c>
      <c r="C645" s="113">
        <v>3</v>
      </c>
      <c r="D645" s="10" t="s">
        <v>48</v>
      </c>
      <c r="E645" s="40"/>
      <c r="F645" s="40">
        <f t="shared" si="14"/>
        <v>0</v>
      </c>
    </row>
    <row r="646" spans="1:6" x14ac:dyDescent="0.25">
      <c r="A646" s="68">
        <v>1.08</v>
      </c>
      <c r="B646" s="71" t="s">
        <v>479</v>
      </c>
      <c r="C646" s="113">
        <v>3</v>
      </c>
      <c r="D646" s="10" t="s">
        <v>48</v>
      </c>
      <c r="E646" s="40"/>
      <c r="F646" s="40">
        <f t="shared" si="14"/>
        <v>0</v>
      </c>
    </row>
    <row r="647" spans="1:6" x14ac:dyDescent="0.25">
      <c r="A647" s="68">
        <v>1.0900000000000001</v>
      </c>
      <c r="B647" s="71" t="s">
        <v>480</v>
      </c>
      <c r="C647" s="113">
        <v>2</v>
      </c>
      <c r="D647" s="10" t="s">
        <v>48</v>
      </c>
      <c r="E647" s="40"/>
      <c r="F647" s="40">
        <f t="shared" si="14"/>
        <v>0</v>
      </c>
    </row>
    <row r="648" spans="1:6" x14ac:dyDescent="0.25">
      <c r="A648" s="68">
        <v>1.1000000000000001</v>
      </c>
      <c r="B648" s="71" t="s">
        <v>481</v>
      </c>
      <c r="C648" s="113">
        <v>9</v>
      </c>
      <c r="D648" s="10" t="s">
        <v>48</v>
      </c>
      <c r="E648" s="40"/>
      <c r="F648" s="40">
        <f t="shared" si="14"/>
        <v>0</v>
      </c>
    </row>
    <row r="649" spans="1:6" x14ac:dyDescent="0.25">
      <c r="A649" s="68">
        <v>1.1100000000000001</v>
      </c>
      <c r="B649" s="71" t="s">
        <v>482</v>
      </c>
      <c r="C649" s="113">
        <v>500</v>
      </c>
      <c r="D649" s="10" t="s">
        <v>483</v>
      </c>
      <c r="E649" s="40"/>
      <c r="F649" s="40">
        <f t="shared" si="14"/>
        <v>0</v>
      </c>
    </row>
    <row r="650" spans="1:6" x14ac:dyDescent="0.25">
      <c r="A650" s="68">
        <v>1.1200000000000001</v>
      </c>
      <c r="B650" s="71" t="s">
        <v>484</v>
      </c>
      <c r="C650" s="113">
        <v>1</v>
      </c>
      <c r="D650" s="10" t="s">
        <v>48</v>
      </c>
      <c r="E650" s="40"/>
      <c r="F650" s="40">
        <f t="shared" si="14"/>
        <v>0</v>
      </c>
    </row>
    <row r="651" spans="1:6" x14ac:dyDescent="0.25">
      <c r="A651" s="68">
        <v>1.1299999999999999</v>
      </c>
      <c r="B651" s="71" t="s">
        <v>367</v>
      </c>
      <c r="C651" s="113">
        <v>1</v>
      </c>
      <c r="D651" s="10" t="s">
        <v>48</v>
      </c>
      <c r="E651" s="40"/>
      <c r="F651" s="40">
        <f t="shared" si="14"/>
        <v>0</v>
      </c>
    </row>
    <row r="652" spans="1:6" x14ac:dyDescent="0.25">
      <c r="A652" s="68">
        <v>1.1399999999999999</v>
      </c>
      <c r="B652" s="71" t="s">
        <v>485</v>
      </c>
      <c r="C652" s="113">
        <v>9</v>
      </c>
      <c r="D652" s="10" t="s">
        <v>48</v>
      </c>
      <c r="E652" s="40"/>
      <c r="F652" s="40">
        <f t="shared" si="14"/>
        <v>0</v>
      </c>
    </row>
    <row r="653" spans="1:6" x14ac:dyDescent="0.25">
      <c r="A653" s="68">
        <v>1.1499999999999999</v>
      </c>
      <c r="B653" s="71" t="s">
        <v>486</v>
      </c>
      <c r="C653" s="113">
        <v>2</v>
      </c>
      <c r="D653" s="10" t="s">
        <v>48</v>
      </c>
      <c r="E653" s="40"/>
      <c r="F653" s="40">
        <f t="shared" si="14"/>
        <v>0</v>
      </c>
    </row>
    <row r="654" spans="1:6" x14ac:dyDescent="0.25">
      <c r="A654" s="68">
        <v>1.1599999999999999</v>
      </c>
      <c r="B654" s="71" t="s">
        <v>487</v>
      </c>
      <c r="C654" s="113">
        <v>9</v>
      </c>
      <c r="D654" s="10" t="s">
        <v>48</v>
      </c>
      <c r="E654" s="40"/>
      <c r="F654" s="40">
        <f t="shared" si="14"/>
        <v>0</v>
      </c>
    </row>
    <row r="655" spans="1:6" x14ac:dyDescent="0.25">
      <c r="A655" s="68"/>
      <c r="B655" s="71"/>
      <c r="C655" s="113"/>
      <c r="D655" s="10"/>
      <c r="E655" s="40"/>
      <c r="F655" s="40"/>
    </row>
    <row r="656" spans="1:6" ht="15" x14ac:dyDescent="0.25">
      <c r="A656" s="127">
        <v>2</v>
      </c>
      <c r="B656" s="97" t="s">
        <v>488</v>
      </c>
      <c r="C656" s="113"/>
      <c r="D656" s="10"/>
      <c r="E656" s="40"/>
      <c r="F656" s="40"/>
    </row>
    <row r="657" spans="1:6" ht="114" x14ac:dyDescent="0.25">
      <c r="A657" s="68">
        <v>2.0099999999999998</v>
      </c>
      <c r="B657" s="71" t="s">
        <v>489</v>
      </c>
      <c r="C657" s="113">
        <v>3</v>
      </c>
      <c r="D657" s="10" t="s">
        <v>42</v>
      </c>
      <c r="E657" s="40"/>
      <c r="F657" s="40">
        <f>C657*E657</f>
        <v>0</v>
      </c>
    </row>
    <row r="658" spans="1:6" ht="99.75" x14ac:dyDescent="0.25">
      <c r="A658" s="68">
        <v>2.02</v>
      </c>
      <c r="B658" s="71" t="s">
        <v>490</v>
      </c>
      <c r="C658" s="113">
        <v>3</v>
      </c>
      <c r="D658" s="10" t="s">
        <v>42</v>
      </c>
      <c r="E658" s="40"/>
      <c r="F658" s="40">
        <f>C658*E658</f>
        <v>0</v>
      </c>
    </row>
    <row r="659" spans="1:6" ht="114" x14ac:dyDescent="0.25">
      <c r="A659" s="68">
        <v>2.0299999999999998</v>
      </c>
      <c r="B659" s="71" t="s">
        <v>491</v>
      </c>
      <c r="C659" s="113">
        <v>15</v>
      </c>
      <c r="D659" s="10" t="s">
        <v>42</v>
      </c>
      <c r="E659" s="40"/>
      <c r="F659" s="40">
        <f>C659*E659</f>
        <v>0</v>
      </c>
    </row>
    <row r="660" spans="1:6" ht="114" x14ac:dyDescent="0.25">
      <c r="A660" s="68">
        <v>2.04</v>
      </c>
      <c r="B660" s="71" t="s">
        <v>492</v>
      </c>
      <c r="C660" s="113">
        <v>3.5</v>
      </c>
      <c r="D660" s="10" t="s">
        <v>42</v>
      </c>
      <c r="E660" s="40"/>
      <c r="F660" s="40">
        <f>C660*E660</f>
        <v>0</v>
      </c>
    </row>
    <row r="661" spans="1:6" ht="114" x14ac:dyDescent="0.25">
      <c r="A661" s="68">
        <v>2.0499999999999998</v>
      </c>
      <c r="B661" s="71" t="s">
        <v>493</v>
      </c>
      <c r="C661" s="113">
        <v>2.5</v>
      </c>
      <c r="D661" s="10" t="s">
        <v>42</v>
      </c>
      <c r="E661" s="40"/>
      <c r="F661" s="40">
        <f t="shared" si="14"/>
        <v>0</v>
      </c>
    </row>
    <row r="662" spans="1:6" ht="114" x14ac:dyDescent="0.25">
      <c r="A662" s="68">
        <v>2.06</v>
      </c>
      <c r="B662" s="71" t="s">
        <v>494</v>
      </c>
      <c r="C662" s="113">
        <v>5</v>
      </c>
      <c r="D662" s="10" t="s">
        <v>42</v>
      </c>
      <c r="E662" s="40"/>
      <c r="F662" s="40">
        <f t="shared" si="14"/>
        <v>0</v>
      </c>
    </row>
    <row r="663" spans="1:6" ht="114" x14ac:dyDescent="0.25">
      <c r="A663" s="68">
        <v>2.0699999999999998</v>
      </c>
      <c r="B663" s="71" t="s">
        <v>495</v>
      </c>
      <c r="C663" s="113">
        <v>3.5</v>
      </c>
      <c r="D663" s="10" t="s">
        <v>42</v>
      </c>
      <c r="E663" s="40"/>
      <c r="F663" s="40">
        <f t="shared" si="14"/>
        <v>0</v>
      </c>
    </row>
    <row r="664" spans="1:6" ht="71.25" x14ac:dyDescent="0.25">
      <c r="A664" s="68">
        <v>2.08</v>
      </c>
      <c r="B664" s="71" t="s">
        <v>496</v>
      </c>
      <c r="C664" s="113">
        <v>50</v>
      </c>
      <c r="D664" s="10" t="s">
        <v>42</v>
      </c>
      <c r="E664" s="40"/>
      <c r="F664" s="40">
        <f t="shared" si="14"/>
        <v>0</v>
      </c>
    </row>
    <row r="665" spans="1:6" ht="71.25" x14ac:dyDescent="0.25">
      <c r="A665" s="68">
        <v>2.09</v>
      </c>
      <c r="B665" s="71" t="s">
        <v>497</v>
      </c>
      <c r="C665" s="113">
        <v>85</v>
      </c>
      <c r="D665" s="10" t="s">
        <v>42</v>
      </c>
      <c r="E665" s="40"/>
      <c r="F665" s="40">
        <f t="shared" si="14"/>
        <v>0</v>
      </c>
    </row>
    <row r="666" spans="1:6" ht="71.25" x14ac:dyDescent="0.25">
      <c r="A666" s="68">
        <v>2.1</v>
      </c>
      <c r="B666" s="71" t="s">
        <v>498</v>
      </c>
      <c r="C666" s="113">
        <v>50</v>
      </c>
      <c r="D666" s="10" t="s">
        <v>42</v>
      </c>
      <c r="E666" s="40"/>
      <c r="F666" s="40">
        <f t="shared" si="14"/>
        <v>0</v>
      </c>
    </row>
    <row r="667" spans="1:6" ht="85.5" x14ac:dyDescent="0.25">
      <c r="A667" s="68">
        <v>2.11</v>
      </c>
      <c r="B667" s="71" t="s">
        <v>499</v>
      </c>
      <c r="C667" s="113">
        <v>3</v>
      </c>
      <c r="D667" s="10" t="s">
        <v>42</v>
      </c>
      <c r="E667" s="40"/>
      <c r="F667" s="40">
        <f t="shared" si="14"/>
        <v>0</v>
      </c>
    </row>
    <row r="668" spans="1:6" ht="71.25" x14ac:dyDescent="0.25">
      <c r="A668" s="68">
        <v>2.12</v>
      </c>
      <c r="B668" s="71" t="s">
        <v>500</v>
      </c>
      <c r="C668" s="113">
        <v>3</v>
      </c>
      <c r="D668" s="10" t="s">
        <v>42</v>
      </c>
      <c r="E668" s="40"/>
      <c r="F668" s="40">
        <f t="shared" si="14"/>
        <v>0</v>
      </c>
    </row>
    <row r="669" spans="1:6" ht="99.75" x14ac:dyDescent="0.25">
      <c r="A669" s="68">
        <v>2.13</v>
      </c>
      <c r="B669" s="71" t="s">
        <v>501</v>
      </c>
      <c r="C669" s="113">
        <v>25</v>
      </c>
      <c r="D669" s="10" t="s">
        <v>42</v>
      </c>
      <c r="E669" s="40"/>
      <c r="F669" s="40">
        <f t="shared" si="14"/>
        <v>0</v>
      </c>
    </row>
    <row r="670" spans="1:6" ht="99.75" x14ac:dyDescent="0.25">
      <c r="A670" s="68">
        <v>2.14</v>
      </c>
      <c r="B670" s="71" t="s">
        <v>502</v>
      </c>
      <c r="C670" s="113">
        <v>6</v>
      </c>
      <c r="D670" s="10" t="s">
        <v>42</v>
      </c>
      <c r="E670" s="40"/>
      <c r="F670" s="40">
        <f t="shared" si="14"/>
        <v>0</v>
      </c>
    </row>
    <row r="671" spans="1:6" ht="99.75" x14ac:dyDescent="0.25">
      <c r="A671" s="68">
        <v>2.15</v>
      </c>
      <c r="B671" s="71" t="s">
        <v>503</v>
      </c>
      <c r="C671" s="113">
        <v>3</v>
      </c>
      <c r="D671" s="10" t="s">
        <v>42</v>
      </c>
      <c r="E671" s="40"/>
      <c r="F671" s="40">
        <f t="shared" si="14"/>
        <v>0</v>
      </c>
    </row>
    <row r="672" spans="1:6" ht="99.75" x14ac:dyDescent="0.25">
      <c r="A672" s="68">
        <v>2.16</v>
      </c>
      <c r="B672" s="71" t="s">
        <v>504</v>
      </c>
      <c r="C672" s="113">
        <v>6</v>
      </c>
      <c r="D672" s="10" t="s">
        <v>42</v>
      </c>
      <c r="E672" s="40"/>
      <c r="F672" s="40">
        <f t="shared" si="14"/>
        <v>0</v>
      </c>
    </row>
    <row r="673" spans="1:6" ht="99.75" x14ac:dyDescent="0.25">
      <c r="A673" s="68">
        <v>2.17</v>
      </c>
      <c r="B673" s="71" t="s">
        <v>505</v>
      </c>
      <c r="C673" s="113">
        <v>12</v>
      </c>
      <c r="D673" s="10" t="s">
        <v>42</v>
      </c>
      <c r="E673" s="40"/>
      <c r="F673" s="40">
        <f t="shared" si="14"/>
        <v>0</v>
      </c>
    </row>
    <row r="674" spans="1:6" ht="85.5" x14ac:dyDescent="0.25">
      <c r="A674" s="68">
        <v>2.1800000000000002</v>
      </c>
      <c r="B674" s="71" t="s">
        <v>506</v>
      </c>
      <c r="C674" s="113">
        <v>12</v>
      </c>
      <c r="D674" s="10" t="s">
        <v>42</v>
      </c>
      <c r="E674" s="40"/>
      <c r="F674" s="40">
        <f t="shared" si="14"/>
        <v>0</v>
      </c>
    </row>
    <row r="675" spans="1:6" ht="85.5" x14ac:dyDescent="0.25">
      <c r="A675" s="68">
        <v>2.19</v>
      </c>
      <c r="B675" s="71" t="s">
        <v>507</v>
      </c>
      <c r="C675" s="113">
        <v>6</v>
      </c>
      <c r="D675" s="10" t="s">
        <v>42</v>
      </c>
      <c r="E675" s="40"/>
      <c r="F675" s="40">
        <f t="shared" si="14"/>
        <v>0</v>
      </c>
    </row>
    <row r="676" spans="1:6" ht="85.5" x14ac:dyDescent="0.25">
      <c r="A676" s="68">
        <v>2.2000000000000002</v>
      </c>
      <c r="B676" s="71" t="s">
        <v>508</v>
      </c>
      <c r="C676" s="113">
        <v>6</v>
      </c>
      <c r="D676" s="10" t="s">
        <v>42</v>
      </c>
      <c r="E676" s="40"/>
      <c r="F676" s="40">
        <f t="shared" si="14"/>
        <v>0</v>
      </c>
    </row>
    <row r="677" spans="1:6" ht="42.75" x14ac:dyDescent="0.25">
      <c r="A677" s="68">
        <v>2.21</v>
      </c>
      <c r="B677" s="71" t="s">
        <v>509</v>
      </c>
      <c r="C677" s="113">
        <v>420</v>
      </c>
      <c r="D677" s="10" t="s">
        <v>42</v>
      </c>
      <c r="E677" s="40"/>
      <c r="F677" s="40">
        <f t="shared" si="14"/>
        <v>0</v>
      </c>
    </row>
    <row r="678" spans="1:6" ht="71.25" x14ac:dyDescent="0.25">
      <c r="A678" s="68">
        <v>2.2200000000000002</v>
      </c>
      <c r="B678" s="71" t="s">
        <v>510</v>
      </c>
      <c r="C678" s="113">
        <v>85</v>
      </c>
      <c r="D678" s="10" t="s">
        <v>42</v>
      </c>
      <c r="E678" s="40"/>
      <c r="F678" s="40">
        <f t="shared" si="14"/>
        <v>0</v>
      </c>
    </row>
    <row r="679" spans="1:6" ht="71.25" x14ac:dyDescent="0.25">
      <c r="A679" s="68">
        <v>2.23</v>
      </c>
      <c r="B679" s="71" t="s">
        <v>511</v>
      </c>
      <c r="C679" s="113">
        <v>90</v>
      </c>
      <c r="D679" s="10" t="s">
        <v>42</v>
      </c>
      <c r="E679" s="40"/>
      <c r="F679" s="40">
        <f t="shared" si="14"/>
        <v>0</v>
      </c>
    </row>
    <row r="680" spans="1:6" ht="71.25" x14ac:dyDescent="0.25">
      <c r="A680" s="68">
        <v>2.2400000000000002</v>
      </c>
      <c r="B680" s="71" t="s">
        <v>512</v>
      </c>
      <c r="C680" s="113">
        <v>6</v>
      </c>
      <c r="D680" s="10" t="s">
        <v>42</v>
      </c>
      <c r="E680" s="40"/>
      <c r="F680" s="40">
        <f t="shared" si="14"/>
        <v>0</v>
      </c>
    </row>
    <row r="681" spans="1:6" ht="71.25" x14ac:dyDescent="0.25">
      <c r="A681" s="68">
        <v>2.25</v>
      </c>
      <c r="B681" s="71" t="s">
        <v>513</v>
      </c>
      <c r="C681" s="113">
        <v>8</v>
      </c>
      <c r="D681" s="10" t="s">
        <v>42</v>
      </c>
      <c r="E681" s="40"/>
      <c r="F681" s="40">
        <f t="shared" si="14"/>
        <v>0</v>
      </c>
    </row>
    <row r="682" spans="1:6" x14ac:dyDescent="0.25">
      <c r="A682" s="12"/>
      <c r="B682" s="71"/>
      <c r="C682" s="113"/>
      <c r="D682" s="10"/>
      <c r="E682" s="40"/>
      <c r="F682" s="40"/>
    </row>
    <row r="683" spans="1:6" ht="15" x14ac:dyDescent="0.25">
      <c r="A683" s="16">
        <v>3</v>
      </c>
      <c r="B683" s="97" t="s">
        <v>522</v>
      </c>
      <c r="C683" s="113"/>
      <c r="D683" s="10"/>
      <c r="E683" s="40"/>
      <c r="F683" s="40"/>
    </row>
    <row r="684" spans="1:6" x14ac:dyDescent="0.25">
      <c r="A684" s="68">
        <v>3.01</v>
      </c>
      <c r="B684" s="71" t="s">
        <v>514</v>
      </c>
      <c r="C684" s="113">
        <v>1</v>
      </c>
      <c r="D684" s="10" t="s">
        <v>48</v>
      </c>
      <c r="E684" s="40"/>
      <c r="F684" s="40">
        <f t="shared" si="14"/>
        <v>0</v>
      </c>
    </row>
    <row r="685" spans="1:6" x14ac:dyDescent="0.25">
      <c r="A685" s="68">
        <v>3.02</v>
      </c>
      <c r="B685" s="71" t="s">
        <v>515</v>
      </c>
      <c r="C685" s="113">
        <v>1</v>
      </c>
      <c r="D685" s="10" t="s">
        <v>48</v>
      </c>
      <c r="E685" s="40"/>
      <c r="F685" s="40">
        <f t="shared" si="14"/>
        <v>0</v>
      </c>
    </row>
    <row r="686" spans="1:6" x14ac:dyDescent="0.25">
      <c r="A686" s="68">
        <v>3.03</v>
      </c>
      <c r="B686" s="71" t="s">
        <v>516</v>
      </c>
      <c r="C686" s="113">
        <v>1</v>
      </c>
      <c r="D686" s="10" t="s">
        <v>48</v>
      </c>
      <c r="E686" s="40"/>
      <c r="F686" s="40">
        <f>C686*E686</f>
        <v>0</v>
      </c>
    </row>
    <row r="687" spans="1:6" ht="71.25" x14ac:dyDescent="0.25">
      <c r="A687" s="68">
        <v>3.04</v>
      </c>
      <c r="B687" s="71" t="s">
        <v>517</v>
      </c>
      <c r="C687" s="113">
        <v>1</v>
      </c>
      <c r="D687" s="10" t="s">
        <v>48</v>
      </c>
      <c r="E687" s="40"/>
      <c r="F687" s="40">
        <f t="shared" si="14"/>
        <v>0</v>
      </c>
    </row>
    <row r="688" spans="1:6" ht="28.5" x14ac:dyDescent="0.25">
      <c r="A688" s="68">
        <v>3.05</v>
      </c>
      <c r="B688" s="71" t="s">
        <v>518</v>
      </c>
      <c r="C688" s="113">
        <v>2</v>
      </c>
      <c r="D688" s="10" t="s">
        <v>48</v>
      </c>
      <c r="E688" s="40"/>
      <c r="F688" s="40">
        <f>C688*E688</f>
        <v>0</v>
      </c>
    </row>
    <row r="689" spans="1:9" x14ac:dyDescent="0.25">
      <c r="A689" s="68">
        <v>3.06</v>
      </c>
      <c r="B689" s="71" t="s">
        <v>519</v>
      </c>
      <c r="C689" s="113">
        <v>2</v>
      </c>
      <c r="D689" s="10" t="s">
        <v>48</v>
      </c>
      <c r="E689" s="40"/>
      <c r="F689" s="40">
        <f t="shared" si="14"/>
        <v>0</v>
      </c>
    </row>
    <row r="690" spans="1:9" ht="15" x14ac:dyDescent="0.25">
      <c r="A690" s="12"/>
      <c r="B690" s="94" t="s">
        <v>455</v>
      </c>
      <c r="C690" s="123"/>
      <c r="D690" s="95"/>
      <c r="E690" s="13"/>
      <c r="F690" s="14">
        <f>SUM(F638:F689)</f>
        <v>0</v>
      </c>
    </row>
    <row r="691" spans="1:9" x14ac:dyDescent="0.25">
      <c r="A691" s="12"/>
      <c r="B691" s="71"/>
      <c r="C691" s="113"/>
      <c r="D691" s="10"/>
      <c r="E691" s="40"/>
      <c r="F691" s="40"/>
    </row>
    <row r="692" spans="1:9" ht="15" x14ac:dyDescent="0.25">
      <c r="A692" s="16" t="s">
        <v>437</v>
      </c>
      <c r="B692" s="96" t="s">
        <v>438</v>
      </c>
      <c r="C692" s="110"/>
      <c r="D692" s="10"/>
      <c r="E692" s="13"/>
      <c r="F692" s="13"/>
    </row>
    <row r="693" spans="1:9" ht="28.5" x14ac:dyDescent="0.25">
      <c r="A693" s="68">
        <v>1</v>
      </c>
      <c r="B693" s="51" t="s">
        <v>526</v>
      </c>
      <c r="C693" s="52">
        <v>183.23</v>
      </c>
      <c r="D693" s="7" t="s">
        <v>187</v>
      </c>
      <c r="E693" s="3"/>
      <c r="F693" s="3">
        <f>ROUND(E693*C693,2)</f>
        <v>0</v>
      </c>
    </row>
    <row r="694" spans="1:9" ht="42.75" x14ac:dyDescent="0.25">
      <c r="A694" s="68">
        <v>2</v>
      </c>
      <c r="B694" s="51" t="s">
        <v>527</v>
      </c>
      <c r="C694" s="52">
        <v>2</v>
      </c>
      <c r="D694" s="2" t="s">
        <v>48</v>
      </c>
      <c r="E694" s="3"/>
      <c r="F694" s="3">
        <f>ROUND(E694*C694,2)</f>
        <v>0</v>
      </c>
    </row>
    <row r="695" spans="1:9" ht="71.25" x14ac:dyDescent="0.25">
      <c r="A695" s="68">
        <v>3</v>
      </c>
      <c r="B695" s="56" t="s">
        <v>439</v>
      </c>
      <c r="C695" s="145">
        <v>1</v>
      </c>
      <c r="D695" s="142" t="s">
        <v>48</v>
      </c>
      <c r="E695" s="143"/>
      <c r="F695" s="144">
        <f t="shared" si="12"/>
        <v>0</v>
      </c>
    </row>
    <row r="696" spans="1:9" ht="42.75" x14ac:dyDescent="0.25">
      <c r="A696" s="68">
        <v>4</v>
      </c>
      <c r="B696" s="56" t="s">
        <v>440</v>
      </c>
      <c r="C696" s="146"/>
      <c r="D696" s="142" t="s">
        <v>441</v>
      </c>
      <c r="E696" s="143"/>
      <c r="F696" s="144">
        <f t="shared" si="12"/>
        <v>0</v>
      </c>
    </row>
    <row r="697" spans="1:9" ht="28.5" x14ac:dyDescent="0.25">
      <c r="A697" s="68">
        <v>5</v>
      </c>
      <c r="B697" s="56" t="s">
        <v>533</v>
      </c>
      <c r="C697" s="115">
        <v>1</v>
      </c>
      <c r="D697" s="10" t="s">
        <v>48</v>
      </c>
      <c r="E697" s="3"/>
      <c r="F697" s="13">
        <f>+ROUND(C697*E697,2)</f>
        <v>0</v>
      </c>
    </row>
    <row r="698" spans="1:9" ht="15" x14ac:dyDescent="0.25">
      <c r="A698" s="12"/>
      <c r="B698" s="94" t="s">
        <v>456</v>
      </c>
      <c r="C698" s="123"/>
      <c r="D698" s="95"/>
      <c r="E698" s="13"/>
      <c r="F698" s="14">
        <f>SUM(F693:F697)</f>
        <v>0</v>
      </c>
    </row>
    <row r="699" spans="1:9" ht="15" x14ac:dyDescent="0.25">
      <c r="A699" s="12"/>
      <c r="B699" s="94"/>
      <c r="C699" s="123"/>
      <c r="D699" s="95"/>
      <c r="E699" s="13"/>
      <c r="F699" s="14"/>
    </row>
    <row r="700" spans="1:9" ht="15" x14ac:dyDescent="0.25">
      <c r="A700" s="98"/>
      <c r="B700" s="99" t="s">
        <v>458</v>
      </c>
      <c r="C700" s="124"/>
      <c r="D700" s="100"/>
      <c r="E700" s="41"/>
      <c r="F700" s="42">
        <f>+F698+F635+F623+F526+F428+F383+F239+F181+F141+F100+F690</f>
        <v>0</v>
      </c>
    </row>
    <row r="701" spans="1:9" ht="15" x14ac:dyDescent="0.25">
      <c r="A701" s="101"/>
      <c r="B701" s="102" t="s">
        <v>458</v>
      </c>
      <c r="C701" s="125"/>
      <c r="D701" s="103"/>
      <c r="E701" s="43"/>
      <c r="F701" s="44">
        <f>+F700</f>
        <v>0</v>
      </c>
    </row>
    <row r="702" spans="1:9" ht="15" x14ac:dyDescent="0.25">
      <c r="A702" s="12"/>
      <c r="B702" s="91"/>
      <c r="C702" s="107"/>
      <c r="D702" s="46"/>
      <c r="E702" s="13"/>
      <c r="F702" s="14"/>
    </row>
    <row r="703" spans="1:9" ht="15" x14ac:dyDescent="0.25">
      <c r="A703" s="12"/>
      <c r="B703" s="104" t="s">
        <v>459</v>
      </c>
      <c r="C703" s="112"/>
      <c r="D703" s="9"/>
      <c r="E703" s="13"/>
      <c r="F703" s="13"/>
    </row>
    <row r="704" spans="1:9" x14ac:dyDescent="0.25">
      <c r="A704" s="12"/>
      <c r="B704" s="105" t="s">
        <v>460</v>
      </c>
      <c r="C704" s="106">
        <v>0.1</v>
      </c>
      <c r="D704" s="9"/>
      <c r="E704" s="13"/>
      <c r="F704" s="13">
        <f t="shared" ref="F704:F711" si="15">+ROUND(C704*$F$701,2)</f>
        <v>0</v>
      </c>
      <c r="I704" s="45"/>
    </row>
    <row r="705" spans="1:6" x14ac:dyDescent="0.25">
      <c r="A705" s="12"/>
      <c r="B705" s="105" t="s">
        <v>461</v>
      </c>
      <c r="C705" s="106">
        <v>0.03</v>
      </c>
      <c r="D705" s="9"/>
      <c r="E705" s="13"/>
      <c r="F705" s="13">
        <f t="shared" si="15"/>
        <v>0</v>
      </c>
    </row>
    <row r="706" spans="1:6" x14ac:dyDescent="0.25">
      <c r="A706" s="12"/>
      <c r="B706" s="105" t="s">
        <v>462</v>
      </c>
      <c r="C706" s="106">
        <v>0.04</v>
      </c>
      <c r="D706" s="9"/>
      <c r="E706" s="13"/>
      <c r="F706" s="13">
        <f t="shared" si="15"/>
        <v>0</v>
      </c>
    </row>
    <row r="707" spans="1:6" x14ac:dyDescent="0.25">
      <c r="A707" s="12"/>
      <c r="B707" s="105" t="s">
        <v>463</v>
      </c>
      <c r="C707" s="106">
        <v>0.04</v>
      </c>
      <c r="D707" s="9"/>
      <c r="E707" s="13"/>
      <c r="F707" s="13">
        <f t="shared" si="15"/>
        <v>0</v>
      </c>
    </row>
    <row r="708" spans="1:6" x14ac:dyDescent="0.25">
      <c r="A708" s="12"/>
      <c r="B708" s="105" t="s">
        <v>464</v>
      </c>
      <c r="C708" s="106">
        <v>0.05</v>
      </c>
      <c r="D708" s="9"/>
      <c r="E708" s="13"/>
      <c r="F708" s="13">
        <f t="shared" si="15"/>
        <v>0</v>
      </c>
    </row>
    <row r="709" spans="1:6" x14ac:dyDescent="0.25">
      <c r="A709" s="12"/>
      <c r="B709" s="105" t="s">
        <v>465</v>
      </c>
      <c r="C709" s="106">
        <v>0.05</v>
      </c>
      <c r="D709" s="9"/>
      <c r="E709" s="13"/>
      <c r="F709" s="13">
        <f t="shared" si="15"/>
        <v>0</v>
      </c>
    </row>
    <row r="710" spans="1:6" x14ac:dyDescent="0.25">
      <c r="A710" s="12"/>
      <c r="B710" s="105" t="s">
        <v>466</v>
      </c>
      <c r="C710" s="106">
        <v>0.01</v>
      </c>
      <c r="D710" s="9"/>
      <c r="E710" s="13"/>
      <c r="F710" s="13">
        <f t="shared" si="15"/>
        <v>0</v>
      </c>
    </row>
    <row r="711" spans="1:6" x14ac:dyDescent="0.25">
      <c r="A711" s="12"/>
      <c r="B711" s="105" t="s">
        <v>467</v>
      </c>
      <c r="C711" s="106">
        <v>1E-3</v>
      </c>
      <c r="D711" s="9"/>
      <c r="E711" s="13"/>
      <c r="F711" s="13">
        <f t="shared" si="15"/>
        <v>0</v>
      </c>
    </row>
    <row r="712" spans="1:6" x14ac:dyDescent="0.25">
      <c r="A712" s="12"/>
      <c r="B712" s="105" t="s">
        <v>468</v>
      </c>
      <c r="C712" s="106">
        <v>0.18</v>
      </c>
      <c r="D712" s="9"/>
      <c r="E712" s="13">
        <f>+F704</f>
        <v>0</v>
      </c>
      <c r="F712" s="32">
        <f>+E712*C712</f>
        <v>0</v>
      </c>
    </row>
    <row r="713" spans="1:6" x14ac:dyDescent="0.25">
      <c r="A713" s="12"/>
      <c r="B713" s="105" t="s">
        <v>469</v>
      </c>
      <c r="C713" s="106">
        <v>0.05</v>
      </c>
      <c r="D713" s="9"/>
      <c r="E713" s="13"/>
      <c r="F713" s="13">
        <f>+ROUND(C713*$F$701,2)</f>
        <v>0</v>
      </c>
    </row>
    <row r="714" spans="1:6" ht="15" x14ac:dyDescent="0.25">
      <c r="A714" s="12"/>
      <c r="B714" s="104" t="s">
        <v>470</v>
      </c>
      <c r="C714" s="112"/>
      <c r="D714" s="9"/>
      <c r="E714" s="13"/>
      <c r="F714" s="14">
        <f>SUM(F704:F713)</f>
        <v>0</v>
      </c>
    </row>
    <row r="715" spans="1:6" ht="15" x14ac:dyDescent="0.25">
      <c r="A715" s="12"/>
      <c r="B715" s="91"/>
      <c r="C715" s="107"/>
      <c r="D715" s="46"/>
      <c r="E715" s="13"/>
      <c r="F715" s="14"/>
    </row>
    <row r="716" spans="1:6" ht="15" x14ac:dyDescent="0.25">
      <c r="A716" s="98"/>
      <c r="B716" s="99" t="s">
        <v>471</v>
      </c>
      <c r="C716" s="124"/>
      <c r="D716" s="100"/>
      <c r="E716" s="41"/>
      <c r="F716" s="42">
        <f>F714+F701</f>
        <v>0</v>
      </c>
    </row>
  </sheetData>
  <autoFilter ref="A6:F716"/>
  <mergeCells count="5">
    <mergeCell ref="A4:B4"/>
    <mergeCell ref="A5:F5"/>
    <mergeCell ref="A1:F1"/>
    <mergeCell ref="A2:F2"/>
    <mergeCell ref="A3:E3"/>
  </mergeCells>
  <pageMargins left="0.25" right="0.25"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 PARTIDAS</vt:lpstr>
      <vt:lpstr>'LISTA PARTIDAS'!Área_de_impresión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2019-11-13T22:06:07Z</dcterms:modified>
</cp:coreProperties>
</file>