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440" windowHeight="6195" activeTab="0"/>
  </bookViews>
  <sheets>
    <sheet name="LISTADO PARTIDAS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'[4]PVC'!#REF!</definedName>
    <definedName name="a">'[4]PVC'!#REF!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'[5]M.O.'!#REF!</definedName>
    <definedName name="AA">'[5]M.O.'!#REF!</definedName>
    <definedName name="AC38G40">'[6]LISTADO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'[7]INSU'!$D$9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'[8]INS'!#REF!</definedName>
    <definedName name="ACUEDUCTO">'[8]INS'!#REF!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'[7]INSU'!$D$17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'[9]M.O.'!$C$12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'[9]M.O.'!#REF!</definedName>
    <definedName name="analiis">'[9]M.O.'!#REF!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Print_Area" localSheetId="0">'LISTADO PARTIDAS '!$A$1:$F$682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'[12]M.O.'!#REF!</definedName>
    <definedName name="as">'[12]M.O.'!#REF!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'[8]INS'!#REF!</definedName>
    <definedName name="AYCARP">'[8]INS'!#REF!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'[13]ADDENDA'!#REF!</definedName>
    <definedName name="b">'[13]ADDENDA'!#REF!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'[16]INSU'!$B$42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'[9]M.O.'!$C$9</definedName>
    <definedName name="BRIGADATOPOGRAFICA_6">#REF!</definedName>
    <definedName name="BVNBVNBV" localSheetId="0">'[17]M.O.'!#REF!</definedName>
    <definedName name="BVNBVNBV">'[17]M.O.'!#REF!</definedName>
    <definedName name="BVNBVNBV_6">#REF!</definedName>
    <definedName name="C._ADICIONAL">#N/A</definedName>
    <definedName name="C._ADICIONAL_6">NA()</definedName>
    <definedName name="caballeteasbecto" localSheetId="0">'[18]precios'!#REF!</definedName>
    <definedName name="caballeteasbecto">'[18]precios'!#REF!</definedName>
    <definedName name="caballeteasbecto_8">#REF!</definedName>
    <definedName name="caballeteasbeto" localSheetId="0">'[18]precios'!#REF!</definedName>
    <definedName name="caballeteasbeto">'[18]precios'!#REF!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'[9]M.O.'!#REF!</definedName>
    <definedName name="CARACOL">'[9]M.O.'!#REF!</definedName>
    <definedName name="CARANTEPECHO" localSheetId="0">'[9]M.O.'!#REF!</definedName>
    <definedName name="CARANTEPECHO">'[9]M.O.'!#REF!</definedName>
    <definedName name="CARANTEPECHO_6">#REF!</definedName>
    <definedName name="CARANTEPECHO_8">#REF!</definedName>
    <definedName name="CARCOL30" localSheetId="0">'[9]M.O.'!#REF!</definedName>
    <definedName name="CARCOL30">'[9]M.O.'!#REF!</definedName>
    <definedName name="CARCOL30_6">#REF!</definedName>
    <definedName name="CARCOL30_8">#REF!</definedName>
    <definedName name="CARCOL50" localSheetId="0">'[9]M.O.'!#REF!</definedName>
    <definedName name="CARCOL50">'[9]M.O.'!#REF!</definedName>
    <definedName name="CARCOL50_6">#REF!</definedName>
    <definedName name="CARCOL50_8">#REF!</definedName>
    <definedName name="CARCOL51" localSheetId="0">'[9]M.O.'!#REF!</definedName>
    <definedName name="CARCOL51">'[9]M.O.'!#REF!</definedName>
    <definedName name="CARCOLAMARRE" localSheetId="0">'[9]M.O.'!#REF!</definedName>
    <definedName name="CARCOLAMARRE">'[9]M.O.'!#REF!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'[9]M.O.'!#REF!</definedName>
    <definedName name="CARLOSAPLA">'[9]M.O.'!#REF!</definedName>
    <definedName name="CARLOSAPLA_6">#REF!</definedName>
    <definedName name="CARLOSAPLA_8">#REF!</definedName>
    <definedName name="CARLOSAVARIASAGUAS" localSheetId="0">'[9]M.O.'!#REF!</definedName>
    <definedName name="CARLOSAVARIASAGUAS">'[9]M.O.'!#REF!</definedName>
    <definedName name="CARLOSAVARIASAGUAS_6">#REF!</definedName>
    <definedName name="CARLOSAVARIASAGUAS_8">#REF!</definedName>
    <definedName name="CARMURO" localSheetId="0">'[9]M.O.'!#REF!</definedName>
    <definedName name="CARMURO">'[9]M.O.'!#REF!</definedName>
    <definedName name="CARMURO_6">#REF!</definedName>
    <definedName name="CARMURO_8">#REF!</definedName>
    <definedName name="CARP1" localSheetId="0">'[8]INS'!#REF!</definedName>
    <definedName name="CARP1">'[8]INS'!#REF!</definedName>
    <definedName name="CARP1_6">#REF!</definedName>
    <definedName name="CARP1_8">#REF!</definedName>
    <definedName name="CARP2" localSheetId="0">'[8]INS'!#REF!</definedName>
    <definedName name="CARP2">'[8]INS'!#REF!</definedName>
    <definedName name="CARP2_6">#REF!</definedName>
    <definedName name="CARP2_8">#REF!</definedName>
    <definedName name="CARPDINTEL" localSheetId="0">'[9]M.O.'!#REF!</definedName>
    <definedName name="CARPDINTEL">'[9]M.O.'!#REF!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'[9]M.O.'!#REF!</definedName>
    <definedName name="CARPVIGA2040">'[9]M.O.'!#REF!</definedName>
    <definedName name="CARPVIGA2040_6">#REF!</definedName>
    <definedName name="CARPVIGA2040_8">#REF!</definedName>
    <definedName name="CARPVIGA3050" localSheetId="0">'[9]M.O.'!#REF!</definedName>
    <definedName name="CARPVIGA3050">'[9]M.O.'!#REF!</definedName>
    <definedName name="CARPVIGA3050_6">#REF!</definedName>
    <definedName name="CARPVIGA3050_8">#REF!</definedName>
    <definedName name="CARPVIGA3060" localSheetId="0">'[9]M.O.'!#REF!</definedName>
    <definedName name="CARPVIGA3060">'[9]M.O.'!#REF!</definedName>
    <definedName name="CARPVIGA3060_6">#REF!</definedName>
    <definedName name="CARPVIGA3060_8">#REF!</definedName>
    <definedName name="CARPVIGA4080" localSheetId="0">'[9]M.O.'!#REF!</definedName>
    <definedName name="CARPVIGA4080">'[9]M.O.'!#REF!</definedName>
    <definedName name="CARPVIGA4080_6">#REF!</definedName>
    <definedName name="CARPVIGA4080_8">#REF!</definedName>
    <definedName name="CARRAMPA" localSheetId="0">'[9]M.O.'!#REF!</definedName>
    <definedName name="CARRAMPA">'[9]M.O.'!#REF!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'[9]M.O.'!#REF!</definedName>
    <definedName name="CASABE">'[9]M.O.'!#REF!</definedName>
    <definedName name="CASABE_8">#REF!</definedName>
    <definedName name="CASBESTO" localSheetId="0">'[9]M.O.'!#REF!</definedName>
    <definedName name="CASBESTO">'[9]M.O.'!#REF!</definedName>
    <definedName name="CASBESTO_6">#REF!</definedName>
    <definedName name="CASBESTO_8">#REF!</definedName>
    <definedName name="CBLOCK10" localSheetId="0">'[8]INS'!#REF!</definedName>
    <definedName name="CBLOCK10">'[8]INS'!#REF!</definedName>
    <definedName name="CBLOCK10_6">#REF!</definedName>
    <definedName name="CBLOCK10_8">#REF!</definedName>
    <definedName name="cell">'[20]LISTADO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'[16]INSU'!$B$104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'[7]INSU'!$D$130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'[7]INSU'!$D$131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'[22]INS'!$D$767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'[8]INS'!#REF!</definedName>
    <definedName name="COPIA">'[8]INS'!#REF!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'[13]ADDENDA'!#REF!</definedName>
    <definedName name="cuadro">'[13]ADDENDA'!#REF!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'[9]M.O.'!#REF!</definedName>
    <definedName name="CZINC">'[9]M.O.'!#REF!</definedName>
    <definedName name="CZINC_6">#REF!</definedName>
    <definedName name="CZINC_8">#REF!</definedName>
    <definedName name="D">#REF!</definedName>
    <definedName name="derop" localSheetId="0">'[12]M.O.'!#REF!</definedName>
    <definedName name="derop">'[12]M.O.'!#REF!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'[7]MO'!$B$256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'[24]INS'!#REF!</definedName>
    <definedName name="donatelo">'[24]INS'!#REF!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'[7]MO'!$B$247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'[13]ADDENDA'!#REF!</definedName>
    <definedName name="expl">'[13]ADDENDA'!#REF!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'[8]INS'!$D$561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'[5]M.O.'!#REF!</definedName>
    <definedName name="H">'[5]M.O.'!#REF!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'[22]HORM.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'[9]M.O.'!#REF!</definedName>
    <definedName name="ilma">'[9]M.O.'!#REF!</definedName>
    <definedName name="impresion_2" localSheetId="0">'[27]Directos'!#REF!</definedName>
    <definedName name="impresion_2">'[27]Directos'!#REF!</definedName>
    <definedName name="Imprimir_área_IM">#REF!</definedName>
    <definedName name="Imprimir_área_IM_6">#REF!</definedName>
    <definedName name="ingeniera">'[12]M.O.'!$C$10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'[9]M.O.'!#REF!</definedName>
    <definedName name="k">'[9]M.O.'!#REF!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'[16]INSU'!$B$41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'[9]M.O.'!$C$10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'[7]INSU'!$D$132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'[8]INS'!#REF!</definedName>
    <definedName name="MAESTROCARP">'[8]INS'!#REF!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'[7]MO'!$B$612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'[8]INS'!#REF!</definedName>
    <definedName name="MOPISOCERAMICA">'[8]INS'!#REF!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'[28]Insumos'!#REF!</definedName>
    <definedName name="NADA">'[28]Insumos'!#REF!</definedName>
    <definedName name="NADA_6">#REF!</definedName>
    <definedName name="NADA_8">#REF!</definedName>
    <definedName name="NINGUNA" localSheetId="0">'[28]Insumos'!#REF!</definedName>
    <definedName name="NINGUNA">'[28]Insumos'!#REF!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'[22]SALARIOS'!$C$10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'[29]peso'!#REF!</definedName>
    <definedName name="p">'[29]peso'!#REF!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'[7]MO'!$B$11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'[16]MO'!$B$11</definedName>
    <definedName name="PEONCARP" localSheetId="0">'[8]INS'!#REF!</definedName>
    <definedName name="PEONCARP">'[8]INS'!#REF!</definedName>
    <definedName name="PEONCARP_6">#REF!</definedName>
    <definedName name="PEONCARP_8">#REF!</definedName>
    <definedName name="PERFIL_CUADRADO_34">'[16]INSU'!$B$91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'[22]INS'!$D$770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'[16]INSU'!$B$103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'[16]INSU'!$B$90</definedName>
    <definedName name="PLIGADORA2">'[8]INS'!$D$563</definedName>
    <definedName name="PLIGADORA2_6">#REF!</definedName>
    <definedName name="PLOMERO" localSheetId="0">'[8]INS'!#REF!</definedName>
    <definedName name="PLOMERO">'[8]INS'!#REF!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'[8]INS'!#REF!</definedName>
    <definedName name="PLOMEROAYUDANTE">'[8]INS'!#REF!</definedName>
    <definedName name="PLOMEROAYUDANTE_6">#REF!</definedName>
    <definedName name="PLOMEROAYUDANTE_8">#REF!</definedName>
    <definedName name="PLOMEROOFICIAL" localSheetId="0">'[8]INS'!#REF!</definedName>
    <definedName name="PLOMEROOFICIAL">'[8]INS'!#REF!</definedName>
    <definedName name="PLOMEROOFICIAL_6">#REF!</definedName>
    <definedName name="PLOMEROOFICIAL_8">#REF!</definedName>
    <definedName name="PLYWOOD_34_2CARAS">'[7]INSU'!$D$133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'[18]precios'!#REF!</definedName>
    <definedName name="pmadera2162">'[18]precios'!#REF!</definedName>
    <definedName name="pmadera2162_8">#REF!</definedName>
    <definedName name="po">'[30]PRESUPUESTO'!$O$9:$O$236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'[31]Precios'!$A$4:$F$1576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'[8]INS'!$D$568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'[33]INS'!#REF!</definedName>
    <definedName name="QQ">'[33]INS'!#REF!</definedName>
    <definedName name="QQQ" localSheetId="0">'[5]M.O.'!#REF!</definedName>
    <definedName name="QQQ">'[5]M.O.'!#REF!</definedName>
    <definedName name="QQQQ">#REF!</definedName>
    <definedName name="QQQQQ">#REF!</definedName>
    <definedName name="qw">'[30]PRESUPUESTO'!$M$10:$AH$731</definedName>
    <definedName name="qwe">'[34]INSU'!$D$133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'[36]COF'!$G$733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'[9]M.O.'!$C$12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'LISTADO PARTIDAS '!$A:$F,'LISTADO PARTIDAS 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'[33]INS'!$D$561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">#REF!</definedName>
    <definedName name="ZC1_6">#REF!</definedName>
    <definedName name="ZE1">#REF!</definedName>
    <definedName name="ZE1_6">#REF!</definedName>
    <definedName name="ZE2">#REF!</definedName>
    <definedName name="ZE2_6">#REF!</definedName>
    <definedName name="ZE3">#REF!</definedName>
    <definedName name="ZE3_6">#REF!</definedName>
    <definedName name="ZE4">#REF!</definedName>
    <definedName name="ZE4_6">#REF!</definedName>
    <definedName name="ZE5">#REF!</definedName>
    <definedName name="ZE5_6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<sst xmlns="http://schemas.openxmlformats.org/spreadsheetml/2006/main" count="996" uniqueCount="539">
  <si>
    <t>REPLANTEO</t>
  </si>
  <si>
    <t>SUB - TOTAL GENERAL</t>
  </si>
  <si>
    <t>GASTOS INDIRECTOS</t>
  </si>
  <si>
    <t>GASTOS ADMINISTRATIVOS</t>
  </si>
  <si>
    <t>HONORARIOS PROFESIONALES</t>
  </si>
  <si>
    <t>SEGUROS,POLIZAS Y FIANZAS</t>
  </si>
  <si>
    <t>GASTOS DE TRANSPORTE</t>
  </si>
  <si>
    <t>LEY 6-86</t>
  </si>
  <si>
    <t>TOTAL GASTOS INDIRECTOS</t>
  </si>
  <si>
    <t>IMPREVISTOS</t>
  </si>
  <si>
    <t>TOTAL A CONTRATAR</t>
  </si>
  <si>
    <t>P.U. (RD$)</t>
  </si>
  <si>
    <t>M3</t>
  </si>
  <si>
    <t xml:space="preserve"> SUPERVISION DE LA OBRA</t>
  </si>
  <si>
    <t>D E S C R I P C I O N</t>
  </si>
  <si>
    <t>CANTIDAD</t>
  </si>
  <si>
    <t>VALOR (RD$)</t>
  </si>
  <si>
    <t>M</t>
  </si>
  <si>
    <t>PART.</t>
  </si>
  <si>
    <t>Zona:</t>
  </si>
  <si>
    <t>SUMINISTRO Y COLOCACION DE PIEZAS ESPECIALES</t>
  </si>
  <si>
    <t>UD</t>
  </si>
  <si>
    <t>ITBIS ( LEY 07-2007 )</t>
  </si>
  <si>
    <t>UND</t>
  </si>
  <si>
    <t>SUMINISTRO DE TUBERIAS</t>
  </si>
  <si>
    <t>COLOCACION DE TUBERIAS</t>
  </si>
  <si>
    <t>M2</t>
  </si>
  <si>
    <t>Z</t>
  </si>
  <si>
    <t>SUB-TOTAL Z</t>
  </si>
  <si>
    <t>MANTENIMIENTO Y OPERACION SISTEMA INAPA</t>
  </si>
  <si>
    <t>VARIOS</t>
  </si>
  <si>
    <t>Ubicacion : PROVINCIA DE AZUA</t>
  </si>
  <si>
    <t>II</t>
  </si>
  <si>
    <t xml:space="preserve">REPLANTEO </t>
  </si>
  <si>
    <t>U</t>
  </si>
  <si>
    <t xml:space="preserve">FINO DE FONDO </t>
  </si>
  <si>
    <t xml:space="preserve">FINO DE TECHO </t>
  </si>
  <si>
    <t>B</t>
  </si>
  <si>
    <t>MOVIMIENTO DE TIERRA</t>
  </si>
  <si>
    <t xml:space="preserve">EXCAVACION MATERIAL COMPACTO C/EQUIPO </t>
  </si>
  <si>
    <t xml:space="preserve">DE 6"  ACERO  SCH-40 CON PROTECCION ANTICORROSIVA </t>
  </si>
  <si>
    <t xml:space="preserve">SUMINISTRO Y COLOCACION DE VALVULAS </t>
  </si>
  <si>
    <t>C</t>
  </si>
  <si>
    <t>D</t>
  </si>
  <si>
    <t xml:space="preserve">RELLENO COMPACTADO C/COMPACTADOR MECANICO EN CAPAS DE 0.20 M </t>
  </si>
  <si>
    <t xml:space="preserve">DE 6"  PVC  SDR-26 C/J.G. + 3% DE PERDIDAS </t>
  </si>
  <si>
    <t xml:space="preserve">ASIENTO DE ARENA </t>
  </si>
  <si>
    <t>HIDRANTE DE Ø 6" COMPLETO</t>
  </si>
  <si>
    <t>SUB-TOTAL FASE D</t>
  </si>
  <si>
    <t>E</t>
  </si>
  <si>
    <t xml:space="preserve">DE 4"  PVC  SDR-26 C/J.G. + 2% DE PERDIDAS </t>
  </si>
  <si>
    <t xml:space="preserve">DE 3"  PVC  SDR-26 C/J.G. + 2% DE PERDIDAS </t>
  </si>
  <si>
    <t xml:space="preserve">VALVULA DE COMPUERTA DE Ø 4" 150 PSI COMPLETA </t>
  </si>
  <si>
    <t xml:space="preserve">VALVULA DE COMPUERTA DE Ø 3" 150 PSI COMPLETA </t>
  </si>
  <si>
    <t>CODIA</t>
  </si>
  <si>
    <t>SUB-TOTAL FASE E</t>
  </si>
  <si>
    <t>VALLA ANUNCIANDO OBRA 10' X 8' IMPRESION FULL COLOR CONTENIENDO LOGO DE INAPA, NOMBRE DE PROYECTO Y CONTRATISTA. ESTRUCTURA EN TUBOS GALVANIZADOS 1 1/2"X 1 1/2" Y SOPORTES EN TUBO CUAD. 4" X 4"</t>
  </si>
  <si>
    <t xml:space="preserve">PRUEBA HIDROSTATICA EN TUB. 6" </t>
  </si>
  <si>
    <t xml:space="preserve">PRUEBA HIDROSTATICA </t>
  </si>
  <si>
    <t>EN TUBERIA 4" PVC</t>
  </si>
  <si>
    <t>EN TUBERIA 3"PVC</t>
  </si>
  <si>
    <t>ML</t>
  </si>
  <si>
    <t>TUBERIA DE POLIETILENO ALTA DENSIDAD, Ø 1/2" INTERNO L= 6.00 M ( PROMEDIO)</t>
  </si>
  <si>
    <t>ADATADOR MACHO Ø 1/2" ROSCADO A MANGUERA</t>
  </si>
  <si>
    <t>CODO DE Ø1/2" X90" HG</t>
  </si>
  <si>
    <t>TUBERIA DE 1/2  HG PARA BASTONES</t>
  </si>
  <si>
    <t>NIPLE DE  1/2  HG</t>
  </si>
  <si>
    <t>COUPLING DE 1/2  HG</t>
  </si>
  <si>
    <t>LLAVE DE PASO DE Ø 1/2"</t>
  </si>
  <si>
    <t xml:space="preserve">CEMENTO SOLVENTE Y TEFLON </t>
  </si>
  <si>
    <t>P.A.</t>
  </si>
  <si>
    <t xml:space="preserve">MANO DE OBRA PLOMERIA </t>
  </si>
  <si>
    <t>COLLARIN EN POLIETILENO DE Ø 3" ( ABRAZADERA)</t>
  </si>
  <si>
    <t>ADATADOR HEMBRA Ø 1/2" ROSCADO A MANGUERA</t>
  </si>
  <si>
    <t>CAJA DE ACOMETIDA PLASTICA EN POLIETILENO DE Ø 10"</t>
  </si>
  <si>
    <t xml:space="preserve">TUBERIA 1/2" SCH-40 PVC LONGITUD PROMEDIO </t>
  </si>
  <si>
    <t xml:space="preserve">TAPON HEMBRA DE 1/2" PVC </t>
  </si>
  <si>
    <t>ACOMETIDAS URBANAS CON POLIETILENO DE Ø 3" ( 90 UD )</t>
  </si>
  <si>
    <t>BOTE DE MATERIAL IN SITU</t>
  </si>
  <si>
    <t>TERMINACION DE SUPERFICIE</t>
  </si>
  <si>
    <t>MANO DE OBRA</t>
  </si>
  <si>
    <t>DIA</t>
  </si>
  <si>
    <t>PAÑETE EXTERIOR</t>
  </si>
  <si>
    <t>GL</t>
  </si>
  <si>
    <t>GRAVA</t>
  </si>
  <si>
    <t>QQ</t>
  </si>
  <si>
    <t xml:space="preserve">ARENA </t>
  </si>
  <si>
    <t>P2</t>
  </si>
  <si>
    <t>HR</t>
  </si>
  <si>
    <t>PRELIMINARES</t>
  </si>
  <si>
    <t xml:space="preserve">MANO DE OBRA </t>
  </si>
  <si>
    <t>PLANTA DE TRATAMIENTO</t>
  </si>
  <si>
    <t>CHEQUEO Y LIMPIEZA DESAGÜE DE LA CÁMARA DE ENTRADA Ø4"</t>
  </si>
  <si>
    <t/>
  </si>
  <si>
    <t>SEDIMENTADORES (2.03 X 15.0)</t>
  </si>
  <si>
    <t>FILTROS (4.90 X 15.00)</t>
  </si>
  <si>
    <t>EXTRACIÓN Y BOTE DE MALEZA</t>
  </si>
  <si>
    <t>PERFORACIÓN TANQUE H.A. PARA NIPLE Ø6"</t>
  </si>
  <si>
    <t>SELLAR MUROS EN TUBERÍA 06", DESAGÜE SUPERFICIAL DE FILTROS (HUECO Ø6")</t>
  </si>
  <si>
    <t>VERJADO EN MALLA CICLÓNICA</t>
  </si>
  <si>
    <t>TANQUE DE ALMACENAMIENTO (10.00 X 10.00) MTS</t>
  </si>
  <si>
    <t>LIMPIEZA DEL ÁREA CIRCUNDANTE</t>
  </si>
  <si>
    <t>BAJAR TUBERÍA Ø6" EN DESAGÜE DE TANQUE:</t>
  </si>
  <si>
    <t>SUMINISTRO Y COLOCACIÓN DE NIPLE Ø8", PLATILLADO</t>
  </si>
  <si>
    <t>SUMINISTRO Y COLOCACIÓN DE JUNTAS Ø8", TIPO DRESSER</t>
  </si>
  <si>
    <t>SUMINISTRO Y COLOCACIÓN DE TUBERÍA Ø8", PVC, SDR-26</t>
  </si>
  <si>
    <t>MOVIMIENTO DE TIERRA:</t>
  </si>
  <si>
    <t>ASIENTO DE ARENA</t>
  </si>
  <si>
    <t>PINTURA GENERAL DE LA PLANTA (AZUL, ACRÍLICA)</t>
  </si>
  <si>
    <t>LOGO Y LETRERO DE INAPA</t>
  </si>
  <si>
    <t>CHEQUEO Y RECOLOCACION  DE COLECTORES DE Ø4 Y Ø6</t>
  </si>
  <si>
    <t>RELLENO COMPACTADO CON COMPACTADOR MECANICO EN CAPA DE 0.20 MTS.</t>
  </si>
  <si>
    <t xml:space="preserve">BOTE DE MATERIAL CON CAMION D= 5 KM </t>
  </si>
  <si>
    <t xml:space="preserve">EXCAVACIÓN MATERIAL A MANO </t>
  </si>
  <si>
    <t xml:space="preserve">REHABILITACION PLANTA POTABILIZADORA </t>
  </si>
  <si>
    <t xml:space="preserve">FINO DE TECHO EN DEPOSITO REGULADOR </t>
  </si>
  <si>
    <t>I</t>
  </si>
  <si>
    <t>III</t>
  </si>
  <si>
    <t xml:space="preserve">CASETA DE CLORACION </t>
  </si>
  <si>
    <t xml:space="preserve">PINTURA DE PUERTA METATALICA </t>
  </si>
  <si>
    <t xml:space="preserve">SUMINISTRO Y COLOCACION TAPA METALICA DE (0.80 X 0.80) EN REGISTRO SALIDA DEPOSITO REGULADOR </t>
  </si>
  <si>
    <t>RELLENO COMPACTADO A MANO</t>
  </si>
  <si>
    <t>OBRA DE TOMA (DIQUE CAUCASIANO)</t>
  </si>
  <si>
    <t>DESVIO DE RIO</t>
  </si>
  <si>
    <t>MURO DESARENADOR 0.25 - 2.08 QQ/M3</t>
  </si>
  <si>
    <t>LOSA DE TECHO 0.15 - 0.92 QQ/M3</t>
  </si>
  <si>
    <t xml:space="preserve">PAÑETE INTERIOR PULIDO </t>
  </si>
  <si>
    <t>CANTOS Y MOCHETAS</t>
  </si>
  <si>
    <t>RAMPA Y ANDAMIOS PARA VACIADO</t>
  </si>
  <si>
    <t>REPLANTEO Y CONTRO TOPOGRAFICO</t>
  </si>
  <si>
    <t xml:space="preserve">A </t>
  </si>
  <si>
    <t xml:space="preserve">CEMENTO </t>
  </si>
  <si>
    <t xml:space="preserve">ACERO </t>
  </si>
  <si>
    <t xml:space="preserve">USO DE BOMBA DE ACHIQUE EN OBRA DE TOMA DE 4", (INC. TRANSPORTE) </t>
  </si>
  <si>
    <t>SUB TOTAL FASE A</t>
  </si>
  <si>
    <t>CASA PARA  SUSTANCIA QUIMICA DESINCRUSTANTE (SEAQUEST) EN MAMPOSTERIA (3.00 M X 3.00 M)</t>
  </si>
  <si>
    <t>EXCAVACION MATERIAL A MANO</t>
  </si>
  <si>
    <t>VIGA DINTEL (0.20X0.15) - 3.64 QQ/M3</t>
  </si>
  <si>
    <t>LOSA DE TECHO, E= 0.12MTS, 1.15 QQ/M3</t>
  </si>
  <si>
    <t>MURO DE BLOCKS:</t>
  </si>
  <si>
    <t>TERMINACIÓN DE SUPERFICIE:</t>
  </si>
  <si>
    <t>FINO DE TECHO</t>
  </si>
  <si>
    <t>PANETE INTERIOR</t>
  </si>
  <si>
    <t>ZABALETA</t>
  </si>
  <si>
    <t>M.L.</t>
  </si>
  <si>
    <t>ANTEPECHO</t>
  </si>
  <si>
    <t>PINTURA GENERAL DE LA CASETA</t>
  </si>
  <si>
    <t>LOGO Y LETRERO INAPA</t>
  </si>
  <si>
    <t>RECUBRIMIENTOS</t>
  </si>
  <si>
    <t>CERAMICA EN MUROS</t>
  </si>
  <si>
    <t xml:space="preserve">TOPE MESETA </t>
  </si>
  <si>
    <t>PISO HS PULIDO</t>
  </si>
  <si>
    <t>ACERA PERIMETRAL, A= 0.80MTS</t>
  </si>
  <si>
    <t>OTROS</t>
  </si>
  <si>
    <t>PUERTA POLIMETAL (INC INSTALACION Y LLAVIN TIPO PALANCA)</t>
  </si>
  <si>
    <t>VENTANAS ALUMINIO</t>
  </si>
  <si>
    <t>GABINETES DE PARED</t>
  </si>
  <si>
    <t>PL</t>
  </si>
  <si>
    <t>GABINETES DE PISO</t>
  </si>
  <si>
    <t>IV</t>
  </si>
  <si>
    <t>COLUMNAS (0.20 X 0.20M), 5.89 QQ/M3</t>
  </si>
  <si>
    <t>MURO DE BLOCK DE Ø6"</t>
  </si>
  <si>
    <t xml:space="preserve">TRAMO I  L= 6 KM </t>
  </si>
  <si>
    <t xml:space="preserve">TRAMO II  L= 6 KM </t>
  </si>
  <si>
    <t xml:space="preserve">MEJORAMIENTO CAMINO DE ACCESO  HACIA OBRA DE TOMA </t>
  </si>
  <si>
    <t>SUB TOTAL FASE B</t>
  </si>
  <si>
    <t xml:space="preserve">TRANSPORTE INTERNO DE MATERIALES, TUBERIAS, VALVULAS Y PIEZAS </t>
  </si>
  <si>
    <t xml:space="preserve">VALVULAS Y PIEZAS </t>
  </si>
  <si>
    <t xml:space="preserve">TUBERIA DE 16"  ACERO </t>
  </si>
  <si>
    <t xml:space="preserve">TUBERIA DE 2"  PVC </t>
  </si>
  <si>
    <t xml:space="preserve">CON ANIMALES  L= 2 KM </t>
  </si>
  <si>
    <t xml:space="preserve">CON ANIMALES  L= 2 KM EN LONGITUDES DE 1.00 M SE TRANSPORTARAN </t>
  </si>
  <si>
    <t xml:space="preserve">ANCLAJES DE H.S PARA SOPORTAR VALVULAS DE DESAGUE Y SALIDA </t>
  </si>
  <si>
    <t xml:space="preserve">SUMINISTRO Y COLOCACION DE ACCESORIOS EN OBRA DE TOMA  </t>
  </si>
  <si>
    <t xml:space="preserve">MOVIMIENTO DE TIERRA P/TUBERIAS DE DESAGUE DE 12" ACERO SCH-30  ( 60 ML ) </t>
  </si>
  <si>
    <t>PRIMER DESVIO QUE CONSISTE EN LA CONSTRUCCION DE MUROS DE SACO (INCLUYE SUMINISTRO Y MANO DE OBRA)</t>
  </si>
  <si>
    <t xml:space="preserve">LIMPIEZA FINAL OBRA DE TOMA  </t>
  </si>
  <si>
    <t>CUENCO AMORTIGUADOR  2.01 qq/m³</t>
  </si>
  <si>
    <t>LOSA DE FONDO EN DESARENADOR 0.25 - 1.92 QQ/M3</t>
  </si>
  <si>
    <t>LOSA DE FONDO EN REGISTRO 0.20 - 1.73 QQ/M3</t>
  </si>
  <si>
    <t>VIGA INTERNA (PANTALLA)  (0.20 X 0.50)M - 3.25 QQ/M3</t>
  </si>
  <si>
    <t>LOSA DE FONDO AGUAS ARRIBA DEL CUENCO 0.20 - 1.73 QQ/M3</t>
  </si>
  <si>
    <t>MURO DE H.A. EN CUENCO 0.30 - 1.65 QQ/M3</t>
  </si>
  <si>
    <t>MURO DE H.A. EN CUENCO Y DESARENADOR 0.30 - 1.65 QQ/M3</t>
  </si>
  <si>
    <t xml:space="preserve">EXCAVACION MATERIAL EN  PRESENCIA DE AGUA A MANO </t>
  </si>
  <si>
    <t xml:space="preserve">EXCAVACION MATERIAL EN ALTA PENDIENTE </t>
  </si>
  <si>
    <t xml:space="preserve">VALVULA DE AIRE COMBINADA DE Ø 1 1/2" 200 PSI COMPLETA </t>
  </si>
  <si>
    <t xml:space="preserve">VALVULA DE DESAGUE DE Ø 4" 200 PSI PLATILLADA COMPLETA </t>
  </si>
  <si>
    <t xml:space="preserve">SUMINISTRO DE TUBERIA DE Ø 6" POLIETILENO ( DR-9) DIAMETRO EXTERIOR Y 5.064" DIAMETRO INTERIOR, PRESION DE TRABAJO 252 PSI </t>
  </si>
  <si>
    <t xml:space="preserve">BOTE DE MATERIAL EN SITU </t>
  </si>
  <si>
    <t xml:space="preserve">CODO DE 6" X 45° POLIETILENO </t>
  </si>
  <si>
    <t>PLACA DE ANCLAJE 8" X 8" X 3/8" A36</t>
  </si>
  <si>
    <t>SEGURIDAD INDUSTRIAL</t>
  </si>
  <si>
    <t xml:space="preserve">ABRAZADERAS  GALBANIZADAS EN TUBERIA DE 6" </t>
  </si>
  <si>
    <t xml:space="preserve">CRUCES AEREOS PARA TUBERIA DE POLIETILENO ( 7 U )  L= 45 M ( VER DETALLE EN PLANOS) </t>
  </si>
  <si>
    <t xml:space="preserve">EXTRACCION DE TUBERIA DE PVC </t>
  </si>
  <si>
    <t xml:space="preserve">DE 3" </t>
  </si>
  <si>
    <t xml:space="preserve">COLOCACION DE TUBERIA </t>
  </si>
  <si>
    <t xml:space="preserve">DE 3"  PVC SDR-26 C/J.G. </t>
  </si>
  <si>
    <t xml:space="preserve">EN TUBERIA DE 6" </t>
  </si>
  <si>
    <t xml:space="preserve">EN TUBERIA DE 3" </t>
  </si>
  <si>
    <t>FD</t>
  </si>
  <si>
    <t xml:space="preserve">CORTE EN TUBERIAS </t>
  </si>
  <si>
    <t>EXCAVACION MATERIAL EN ALTA PENDIENTE A MANO</t>
  </si>
  <si>
    <t>ROLLO</t>
  </si>
  <si>
    <t xml:space="preserve">CORTE DE MATERIAL C/RETRO DE 80 HP O SIMILAR  </t>
  </si>
  <si>
    <t xml:space="preserve">REGADO Y NIVELADO C/EQUIPO DE 80 HP O SIMILAR EN ALTA PENDIENTE </t>
  </si>
  <si>
    <t xml:space="preserve">COMPACTACION DE MATERIAL C/COMPACTADOR MECANICO EN CAPAS DE 0.30 M EN ALTA PENDIENTE </t>
  </si>
  <si>
    <t xml:space="preserve">CUNETEO EN LOS 10 PUNTOS CRITICOS C/EQUIPO DE 80 HP </t>
  </si>
  <si>
    <t xml:space="preserve">CUNETEO EN LOS 5 PUNTOS CRITICOS C/EQUIPO  DE 80 HP </t>
  </si>
  <si>
    <t xml:space="preserve">CASETA PARA MATERIALES EN OBRA DE TOMA ( 3.66 X 9.76 ) M </t>
  </si>
  <si>
    <t xml:space="preserve">RELLENO COMPACTADO C/ COMPACTADOR MECANICO EN CAPAS DE 0.30 M </t>
  </si>
  <si>
    <t xml:space="preserve">TRANSPORTE INTERNO DE TUBERIAS </t>
  </si>
  <si>
    <t>13.1.1</t>
  </si>
  <si>
    <t>13.1.2</t>
  </si>
  <si>
    <t>13.1.3</t>
  </si>
  <si>
    <t xml:space="preserve">MOVIMIENTO DE TIERRA (DESDE EL NUDO 72 HASTA EL 75) L= 1,290 ML </t>
  </si>
  <si>
    <t>EXTRACCION DE LOS LOS MUROS DE SACO DEL RIO (SOLO MANO DE OBRA)</t>
  </si>
  <si>
    <t xml:space="preserve">SUMINISTRO Y COLOCACION DE TAPA DE HIERRO FUNDIDO 0.80 M </t>
  </si>
  <si>
    <t xml:space="preserve">DE 6"  ACERO </t>
  </si>
  <si>
    <t xml:space="preserve">CON ANIMALES 2 KM OBRA DE TOMA  </t>
  </si>
  <si>
    <t xml:space="preserve">CON ANIMALES 3 KM </t>
  </si>
  <si>
    <t xml:space="preserve">DE 6"  ACERO L= 150 M </t>
  </si>
  <si>
    <t xml:space="preserve">USO DE EQUIPO PARA SOLDAR TUBOS DE ACERO QUE SE CORTARON A LA MITAD PARA SER TRANSPORTADO CON ANIMALES  </t>
  </si>
  <si>
    <t xml:space="preserve">USO DE EQUIPO PARA CORTAR TUBOS DE ACERO A UN METRO DE LONGITUD PARA SER TRANSPORTADOS CON ANIMALES </t>
  </si>
  <si>
    <t xml:space="preserve">MANO DE OBRA DE INSTALACION PARA EL CRUCE </t>
  </si>
  <si>
    <t xml:space="preserve">LINEA DE ADUCCION EN TUBERIA DE 6" Y 3"  PVC EXISTENTE </t>
  </si>
  <si>
    <t xml:space="preserve">VALVULA DE COMPUERTA DE Ø 6" H.F. DE  150 PSI COMPLETA </t>
  </si>
  <si>
    <t xml:space="preserve">LINEA MATRIZ  </t>
  </si>
  <si>
    <t xml:space="preserve">SUMINISTRO Y COLOCACION DE JUNTAS </t>
  </si>
  <si>
    <t xml:space="preserve">MANO DE OBRA INSTALACION DE LAS COMPUERTAS DE ACERO INOXIDABLE  </t>
  </si>
  <si>
    <t xml:space="preserve">LINEA DE ADUCCION DESDE OBRA DE TOMA, (POLIETILENO Y ACERO) HASTA TUBERIA DE PVC EXISTENTE </t>
  </si>
  <si>
    <t xml:space="preserve">CONSTRUCCION DE EXPLANADA PARA CASETA DE MATERIALES ( 6.00 X 12.00 )  EN AREA DE OBRA DE TOMA </t>
  </si>
  <si>
    <t xml:space="preserve">CRUCES  </t>
  </si>
  <si>
    <t xml:space="preserve">DE ALCANTARILLA  DE 3" ACERO L= 7.00 M </t>
  </si>
  <si>
    <t xml:space="preserve">RED DE DISTRIBUCION DE LA SIEMBRA  </t>
  </si>
  <si>
    <t>TRANSPORTE MATERIAL DE CORTE  C/EQUIPO PARA 10 PUNTOS A INTERVENIR (10 X 5 X 0.30)  M DISTANCIA DE 5 KM</t>
  </si>
  <si>
    <t xml:space="preserve">TRANSPORTE MATERIAL DE CORTE  C/EQUIPO PARA 5 PUNTOS CRITICOS A INTERVENIR (100 X 5 X 0.30)  M DISTANCIA 5 KM </t>
  </si>
  <si>
    <t xml:space="preserve">JUNTA HIDRIFILICA DE 9" </t>
  </si>
  <si>
    <t>SUMINISTRO Y COLOCACION DE VALVULA DE COMPUERTA Ø12'' H.F PLATILLADA COMPLETA</t>
  </si>
  <si>
    <t>SUMINISTRO Y COLOCACION DE VALVULA DE COMPUERTA Ø6'' H.F PLATILLADA COMPLETA</t>
  </si>
  <si>
    <t xml:space="preserve">SUMINISTRO Y COLOCACION DE LLORONAS DE 2" PVC SDR-21 C/J.G. L= 0.35 M </t>
  </si>
  <si>
    <t xml:space="preserve">USO DE EQUIPO PARA CORTAR TUBOS DE ACERO A UN METRO DE LONGITUD, PARA TRANSPORTAR CON ANIMALES A OBRA DE TOMA  </t>
  </si>
  <si>
    <t xml:space="preserve">USO DE EQUIPO PARA SOLDAR TUBOS DE ACERO QUE SE CORTARON A UN METRO DE LONGITUD, PARA TRANSPORTAR CON ANIMALES A OBRA DE TOMA   </t>
  </si>
  <si>
    <t>COLOCACION  DE TUBERIAS</t>
  </si>
  <si>
    <t>TROCHA EN TRAYECTORIA DE LINEA DE POLIETILENO,(DIFICIL ACCESO Y ALTAS PENDIENTES)</t>
  </si>
  <si>
    <t xml:space="preserve">ASIENTO DE ARENA (INCLUYE TRANSPORTE INTERNO CON CAMION  D= 6 KM)  </t>
  </si>
  <si>
    <t>TAPON DE 3 PVC</t>
  </si>
  <si>
    <t xml:space="preserve">EXCAVACION A MANO </t>
  </si>
  <si>
    <t xml:space="preserve">TUBERIA DE Ø 6" POLIETILENO ( DR-9) DIAMETRO EXTERIOR Y 5.064" DIAMETRO INTERIOR, PRESION DE TRABAJO 252 PSI DE UNA RESINA PE 4710 </t>
  </si>
  <si>
    <t xml:space="preserve">MOVIMIENTO DE TIERRA PARA TUBERIA EXPUESTA A LA INTEMPERIE LONGITUDES (255+255+35)  M </t>
  </si>
  <si>
    <t xml:space="preserve">VALVULA DE COMPUERTA DE Ø 6" 200 PSI PLATILLADA COMPLETA </t>
  </si>
  <si>
    <t xml:space="preserve">VALVULA DE DESAGUE DE Ø 3" 150 PSI PLATILLADA COMPLETA </t>
  </si>
  <si>
    <t xml:space="preserve">VALVULA DE AIRE COMBINADA DE Ø 1/2" 200 PSI COMPLETA </t>
  </si>
  <si>
    <t xml:space="preserve">CAJA TELESCOPICA PARA VALVULA DE COMPUERTA Y DESAGUE  EN TUBERIA SOTERRADAS (VER DETALLE EN PLANOS)  </t>
  </si>
  <si>
    <t xml:space="preserve">CAJAS TELESCOPICAS P/VALVULAS </t>
  </si>
  <si>
    <t>ACOMETIDAS</t>
  </si>
  <si>
    <t>RURALES EN POLIETILENO DE Ø 3" ( 195 UD )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</si>
  <si>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</si>
  <si>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</si>
  <si>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</si>
  <si>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</si>
  <si>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</si>
  <si>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</si>
  <si>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</si>
  <si>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</si>
  <si>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</si>
  <si>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</si>
  <si>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</si>
  <si>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</si>
  <si>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</si>
  <si>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</si>
  <si>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</si>
  <si>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</si>
  <si>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</si>
  <si>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</si>
  <si>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</si>
  <si>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</si>
  <si>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</si>
  <si>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</si>
  <si>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</si>
  <si>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</si>
  <si>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 xml:space="preserve">ANCLAJES DE H.S P/PIEZAS </t>
  </si>
  <si>
    <t>10.1.1</t>
  </si>
  <si>
    <t>SUMINISTRO DE JUNTAS DRESSER DE 3"  TIPO MECANICA DE 150 PSI</t>
  </si>
  <si>
    <t xml:space="preserve">SUMINISTRO DE TUBERIA DE 3" ACERO SCH- 80 CON PROTECCION ANTICORROSIVA </t>
  </si>
  <si>
    <t xml:space="preserve">SUMINISTRO DE CODOS DE 3" X 45º  ACERO SCH- 80 CON PROTECCION ANTICORROSIVA </t>
  </si>
  <si>
    <t xml:space="preserve">RELLENO A MANO 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</si>
  <si>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</si>
  <si>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</si>
  <si>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</si>
  <si>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</si>
  <si>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</si>
  <si>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</si>
  <si>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</si>
  <si>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</si>
  <si>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 xml:space="preserve">SUMINISTRO Y COLOCACION  DE PIEZAS EN POLIETILENO </t>
  </si>
  <si>
    <t xml:space="preserve">CODO DE 6" X 70º POLIETILENO </t>
  </si>
  <si>
    <t xml:space="preserve">CODO DE 6" X 60º POLIETILENO </t>
  </si>
  <si>
    <t xml:space="preserve">CODO DE 6" X 45º POLIETILENO </t>
  </si>
  <si>
    <t xml:space="preserve">CODO DE 6" X 40º POLIETILENO </t>
  </si>
  <si>
    <t xml:space="preserve">CODO DE 6" X 30º POLIETILENO </t>
  </si>
  <si>
    <t xml:space="preserve">CODO DE 6" X 20º POLIETILENO </t>
  </si>
  <si>
    <t xml:space="preserve">BRIDAS Y CONTRA BRIDAS DE 6" </t>
  </si>
  <si>
    <t>POSTE H.A.V DE 500 DAM - 35'</t>
  </si>
  <si>
    <t>POSTE ELECTRICO METALICO DE H.G, 4'', 20 PIES</t>
  </si>
  <si>
    <t>ESTRUCTURA MT-105</t>
  </si>
  <si>
    <t>ESTRUCTURA MT-106</t>
  </si>
  <si>
    <t>ESTRUCTURA MT-102</t>
  </si>
  <si>
    <t>ESTRUCTURA H.A-100B</t>
  </si>
  <si>
    <t>ESTRUCTURA PR-101</t>
  </si>
  <si>
    <r>
      <t>TRANSFORMADOR TIPO POSTE DE 15KVA, 7,200/240-480v,1</t>
    </r>
    <r>
      <rPr>
        <sz val="10"/>
        <rFont val="Calibri"/>
        <family val="2"/>
      </rPr>
      <t xml:space="preserve">Ø, </t>
    </r>
    <r>
      <rPr>
        <sz val="10"/>
        <rFont val="Arial"/>
        <family val="2"/>
      </rPr>
      <t>SUMERGIDO EN ACEITE</t>
    </r>
    <r>
      <rPr>
        <sz val="10"/>
        <rFont val="Calibri"/>
        <family val="2"/>
      </rPr>
      <t>.</t>
    </r>
  </si>
  <si>
    <t>APARTARRAYOS DE 9 KVA</t>
  </si>
  <si>
    <t>CUT-OUT-200 AMP, 15 KVA</t>
  </si>
  <si>
    <t>CONDUCTOR ELECTRICO AAA/C #2/0</t>
  </si>
  <si>
    <t>MTS</t>
  </si>
  <si>
    <t xml:space="preserve">LAMPARA TIPO COBRA CON BRAZO </t>
  </si>
  <si>
    <t>ALIMENTADOR ELECTRICO DESDE EL TRANSFORMADOR HASTA PANEL BOAR UBICADO EN EL NICHO PARA PANEL, COMPUESTO POR;2 CONDUCTORES T.H.W NO.4 (FASE), 2 CONDUCTOR T.H.W NO.6 (NEUTRO Y TIERRA), TUBERIA PVC DE 1 1/2' Y TUBERIA IMC DE 1 1/2'</t>
  </si>
  <si>
    <t>MEDICION ELECTRICA</t>
  </si>
  <si>
    <t>MAIN BREAKER ENGLOUSE, 80/3 AMP</t>
  </si>
  <si>
    <t>PANEL ELECTRICO DE 14/24C 125 AMP</t>
  </si>
  <si>
    <t>BREAKER DOBLE DE 20/2 AMP T.H.Q.L</t>
  </si>
  <si>
    <t xml:space="preserve"> CONDUCTOR DE VINIL 10/2</t>
  </si>
  <si>
    <t>CASETA DE CLORO</t>
  </si>
  <si>
    <t xml:space="preserve">ALIMENTADOR ELECTRICO DESDE PANEL BOAR EN NICHO PARA PANEL HASTA CASETA DE CLORACION EXISTENTE, COMPUESTO POR; 4 CONDUCTORES ELECTRICO NO.10, (2 FASE, 1 TIERRA Y 1 NEUTRO)  TUBERIA PVC DE 3/4,   TUBERIA EMT 3/4 Y REGISTRO METALICO 6'' X 6'' </t>
  </si>
  <si>
    <t xml:space="preserve">ALIMENTADOR ELECTRICO DESDE PANEL DE BREAKER DE 4/8 AMP EN CASETA DE CLORO HASTA BOMBA DE 1/2HP, COMPUESTO POR; 4 CONDUCTORES T.H.W NO.12 (2 FASE, 1 TIERRA, 1 NEUTRO), TUBERIA L.T 1/2'' </t>
  </si>
  <si>
    <t>PANEL DE BREAKER 4/8 CIRCUITOS CON DOS BREAKER DE 15 AMP.</t>
  </si>
  <si>
    <t>CASETA DE QUIMICO</t>
  </si>
  <si>
    <t xml:space="preserve">ALIMENTADOR ELECTRICO DESDE PANEL BOAR EN NICHO PARA PANEL HASTA CASETA DE QUIMICO, COMPUESTO POR; 3 CONDUCTORES ELECTRICO NO.10, (2 FASE, 1 TIERRA)  TUBERIA PVC DE 3/4,  1 TUBERIA EMT 3/4 Y REGISTRO METALICO 6'' X 6'' </t>
  </si>
  <si>
    <t>ALIMENTADOR ELECTRICO DESDE PANEL DE BREAKER EN CASETA DE QUIMICO HASTA BOMBA DE 1/4HP, COMPUESTO POR; 3 CONDUCTORES T.H.W NO.12 (2 FASE, 1 TIERRA), TUBERIA L.T 1/2''</t>
  </si>
  <si>
    <t>PANEL DE BREAKER 6/12 CIRCUITOS CON 4 BREAKER DE 15 AMP.</t>
  </si>
  <si>
    <t>SALIDAS CENITAL PVC</t>
  </si>
  <si>
    <t>SALIDA DE T.C SENCILLO 110V PVC</t>
  </si>
  <si>
    <t>SALIDA INTERRUPTOR DOBLE PVC</t>
  </si>
  <si>
    <t>SALIDA INTERRUPTOR SENCILLO EN PVC</t>
  </si>
  <si>
    <t>ELECTROBOMBA</t>
  </si>
  <si>
    <t>SUMINISTRO DE ELECTROBOMBA HORIZONTAL DE 1/2HP, 1 FASE, 240 VOLT.</t>
  </si>
  <si>
    <t>SUMINISTRO DE ELECTROBOMBA HORIZONTAL DE 1/4HP, 1 FASE, 240 VOLT.</t>
  </si>
  <si>
    <t>ARRANCADOR DIRECTO A LINEA</t>
  </si>
  <si>
    <t>F</t>
  </si>
  <si>
    <t xml:space="preserve">ELECTRIFICACION PRIMARIA </t>
  </si>
  <si>
    <t>ELECTRIFICACION SECUNDARIA</t>
  </si>
  <si>
    <t>SUB-TOTAL FASE F</t>
  </si>
  <si>
    <t>G</t>
  </si>
  <si>
    <t>SUB-TOTAL FASE G</t>
  </si>
  <si>
    <t>H</t>
  </si>
  <si>
    <t>SUB-TOTAL FASE H</t>
  </si>
  <si>
    <t xml:space="preserve">DESMONTE </t>
  </si>
  <si>
    <t>DE VÁLVULA 06" EXISTENTE</t>
  </si>
  <si>
    <t xml:space="preserve">CORTE </t>
  </si>
  <si>
    <t>EN TUBERÍA Ø6" EN ACERO, PARA COLOCAR VÁLVULA</t>
  </si>
  <si>
    <t>SUMINISTRO Y COLOCACIÓN</t>
  </si>
  <si>
    <t xml:space="preserve">SUMINISTRO Y COLOCACIÓN JUNTAS </t>
  </si>
  <si>
    <t>CONSTRUCIÓN</t>
  </si>
  <si>
    <t xml:space="preserve">SUMINISTRO Y COLOCACIÓN </t>
  </si>
  <si>
    <t>DE TAPA DE ACERO AL CARBON EN REGISTRO DE DESAGÜE (0.70 X 0.70)</t>
  </si>
  <si>
    <t>DE TAPA METÁLICA (0.70 X 0.70) EN REGISTRO DE ENTRADA</t>
  </si>
  <si>
    <t xml:space="preserve">DE ESCALERA H.G EN REGISTRO H= 2.0 M. </t>
  </si>
  <si>
    <t xml:space="preserve">EXTRACCIÓN </t>
  </si>
  <si>
    <t xml:space="preserve">DE COMPUERTA DE ACERO INOXIDABLE (0.40 X 0.50), FILTRACIÓN DIRECTA ESTACIONARIO Y CIERRE HERMETICO (INCLUYE ANGULAR DE 2" X 2" X 1/4" PARA LOS MARCOS, HOJA DE 1/4", VASTAGO DE 1 1/8" DE ACERO CORROLE, VOLANTA DE 16" Y MECANISMO DE H.F) H= 1.45 M </t>
  </si>
  <si>
    <t xml:space="preserve">DE COMPUERTA DE ACERO INOXIDABLE (0.45 X 0.50), ENTRADA SEDIMENTADOR  ESTACIONARIO Y CIERRE HERMETICO (INCLUYE ANGULAR DE 2" X 2" X 1/4" PARA LOS MARCOS, HOJA DE 1/4", VASTAGO DE 1 1/8" DE ACERO CORROLE, VOLANTA DE 16" Y MECANISMO DE H.F) H= 1.50 M </t>
  </si>
  <si>
    <t xml:space="preserve">DE COMPUERTA ACERO INOXIDABLE (0.44 X 0.53), EN LA ENTRADA DE FILTROS Y CIERRE HERMETICO (INCLUYE ANGULAR DE 2" X 2" X 1/4" PARA LOS MARCOS, HOJA DE 1/4", VASTAGO DE 1 1/8" DE ACERO CORROLE, VOLANTA DE 16" Y MECANISMO DE H.F) H= 1.45 M </t>
  </si>
  <si>
    <t xml:space="preserve">SUMINISTRO Y COLOCACIÓN DE JUNTA </t>
  </si>
  <si>
    <t>CONEXIÓN TUBO DE Ø6 SALIDA DE CÁMARA HACIA EL TANQUE REGULADOR (5 MTS)</t>
  </si>
  <si>
    <t xml:space="preserve">SUMINISTRO DE </t>
  </si>
  <si>
    <t xml:space="preserve">COLOCACION  DE </t>
  </si>
  <si>
    <t>GRAVA E= 0.50</t>
  </si>
  <si>
    <t xml:space="preserve"> ARENA</t>
  </si>
  <si>
    <t xml:space="preserve">DE ARENA </t>
  </si>
  <si>
    <t xml:space="preserve">DE GRAVA </t>
  </si>
  <si>
    <t xml:space="preserve">BOTE DE MATERIAL EXTRAIDO CON CAMION D= 5 KM (ARENA Y GRAVA)  </t>
  </si>
  <si>
    <t>TAPA METÁLICA EN REGISTRO BY-PASS (1.00 X1.00)</t>
  </si>
  <si>
    <t>SUMINISTRO Y COLOCACIÓN DE PUERTA EN MALLA CICLÓNICA  5.00 M</t>
  </si>
  <si>
    <t xml:space="preserve">CONSTRUCCIÓN DE ESCALERA H.G EN REGISTRO H =3.00 M </t>
  </si>
  <si>
    <t xml:space="preserve">SUMINISTRO Y COLOCACIÓN VÁLVULA Ø8" DE H.F. PLATILLADO COMPLETA DE 150 PSI </t>
  </si>
  <si>
    <t>SUMINISTRO Y COLOCACIÓN DE CODO Ø8" X 90º  ACERO</t>
  </si>
  <si>
    <t xml:space="preserve">CONSTRUCCIÓN DE REGISTRO (1.00 X1.00) CON TAPA DE ACERO AL CARBON </t>
  </si>
  <si>
    <t>PINTURA EN DEPOSITO ( AZUL ACRILICA)</t>
  </si>
  <si>
    <t xml:space="preserve">VÁLVULA DE COMPUERTA DE  Ø6" H.F. PLATILLADA COMPLETA ENTRADA A LOS SEDIMENTADORES DE 150 PSI </t>
  </si>
  <si>
    <t xml:space="preserve">VALVULA DE COMPUERTA DE Ø 6" H.F. PLATILLADA COMPLETA  DE 150 PSI </t>
  </si>
  <si>
    <t>DESMONTE DE VÁLVULA 06" EXISTENTE EN DESAGÜE Y BY-PÀSS</t>
  </si>
  <si>
    <t>SUMINISTRO E INSTALACION DE</t>
  </si>
  <si>
    <t xml:space="preserve">NIPLE PLATILLADO Ø6", ACERO SCH-40 C/PROTECCION ANTICORROSIVA </t>
  </si>
  <si>
    <t xml:space="preserve">ENSACADO DE ARENA Y GRAVA </t>
  </si>
  <si>
    <t xml:space="preserve">REPARACIÓN DE PUERTA EN MALLA CICLÓNICA (PLANCHUELAS, COPAS, CANDADO, BISAGRA Y MANO DE OBRA) </t>
  </si>
  <si>
    <t xml:space="preserve">REPARACIÓN DE VERJADO EN MALLA CICLÓNICA(PALOMETAS. ALAMBRES, PLANCHUELAS,  PINTURA Y MANO DE OBRA) </t>
  </si>
  <si>
    <t xml:space="preserve">MANTENIMIENTO DE VÁLVULA Ø6" (JUNTA DE GOMAS, TORNILLOS, ENGRASAR Y MANO DE OBRA) </t>
  </si>
  <si>
    <t xml:space="preserve">ABRIR HUECO EN MURO PARA NIPLE Ø8" EN ACERO </t>
  </si>
  <si>
    <t xml:space="preserve">TERMINACIÓN Y SELLADO DE HUECO (INCLUYE MATERIALES Y MANO DE OBRA)  </t>
  </si>
  <si>
    <t>ROLLOS</t>
  </si>
  <si>
    <t xml:space="preserve">ESTACAS ENTERRADAS A 0.50 M Y UNA DISTANCIA ENTRE AMBAS DE 6 M CADA UNA </t>
  </si>
  <si>
    <t xml:space="preserve">VIENTOS DE APOYO CON ESTACAS  A CADA 20 M  PARA CONECTARCE CON LAS ESTACAS PRINCIPALES </t>
  </si>
  <si>
    <t>DE VÁLVULA Ø 6" EXISTENTE</t>
  </si>
  <si>
    <t xml:space="preserve">CILINDRO DE CLORO-GAS CON CAPACIDAD DE 150 LBS ( LLENO) </t>
  </si>
  <si>
    <t>TARIMA DE MADERA DE (1.40 X 0.70 X 0.20), PARA COLOCACION DE CILINDRO ( VER PLANO)</t>
  </si>
  <si>
    <t xml:space="preserve">PINTURA GENERAL DE LA CASETA DE CLORACION (AZUL, ACRÍLICA) </t>
  </si>
  <si>
    <t>ELECTRIFICACION PRIMARIA, SECUNDARIA, CASA DE CLORO, CASETA DE QUIMICO Y ELECTROBOMA</t>
  </si>
  <si>
    <t>CABLE ESTRUCTURAL DE 1 Ø 1" (6 X 25 X 1 ) O ( 6 X 36 )</t>
  </si>
  <si>
    <t>PIE</t>
  </si>
  <si>
    <t xml:space="preserve">PENDOLAS Ø 1/2" A 1.20 M ( ALTURA MAYOR 1.95 Y LA MENOR 0.20 ) M O 6X19 DE 1/2" GALBANIZADO  </t>
  </si>
  <si>
    <t xml:space="preserve">CLIP O MORDAZAS DE UNA 1" (GRAPA) </t>
  </si>
  <si>
    <t xml:space="preserve">CLIP O MORDAZAS  DE 1/2" (GRAPA) </t>
  </si>
  <si>
    <t>BOMBAS DOSIFICADORAS TIPO DIAFRAGMA, RANGO DE APLICACIÓN DE 100 A 200 GPD, 5 PIE DE TDH, 230 V,  1/4 HP, 60 Hz,  MONOFASICA DE APLICACIÓN DIRECTA (INCLUYE MATERIALES Y MONTAJE PARA APLICACIÓN PRODUCTO SEA QUEST SEGÚN DETALLE EN PLANO)</t>
  </si>
  <si>
    <t xml:space="preserve">SUMINISTRO Y COLOCACION DE DESINCRUSTANTE MAGNETICO ( 6 U )  (INCLUYE REGISTRO Y TRANSPORTE INTERNO DE LOS MATERIALES CON CAMION A 6 KM Y 3 KM CON ANIMALES) (VER DETALLE EN PLANOS) </t>
  </si>
  <si>
    <t xml:space="preserve">SUMINISTRO Y COLOCACION DE DESINCRUSTANTE MAGNETICO ( 12 U )  (INCLUYE REGISTRO Y TRANSPORTE INTERNO DE LOS MATERIALES CON CAMION A 6 KM Y 3 KM CON ANIMALES) (VER DETALLE EN PLANOS) </t>
  </si>
  <si>
    <t xml:space="preserve">CAMARA ROMPEDORA DE PRESION ( VER DETALLES EN PLANO) (INCLUYE MOVIMIENTO DE TIERRA, TERMINACION DE SUPERFICIE, VALVULAS, PIEZAS, TUBERIAS, TRANSPORTE INTERNO DE MATERIALES CON CAMION A 6 KM Y 3 KM CON ANIMALES Y JUNTA DRESSER)  </t>
  </si>
  <si>
    <t xml:space="preserve">REGISTRO PARA VALVULA DE AIRE EN TUBERIA SOTERRADAS (VER DETALLE EN PLANOS) (INCLUYE TRANSPORTE INTERNO CON CAMION A 6 KM Y 3 KM CON ANIMALES) </t>
  </si>
  <si>
    <t xml:space="preserve">DE COMPUERTA DE  Ø6" H.F, PLATILLADA COMPLETA EN DESAGÜE Y BY-PÀSS DE 150 PSI  </t>
  </si>
  <si>
    <t xml:space="preserve">DE COMPUERTA DE  Ø6" PLATILLADA COMPLETA DE H.F. DE 150 PSI </t>
  </si>
  <si>
    <t xml:space="preserve">CAJA TELESCOPICA PARA VALVULAS </t>
  </si>
  <si>
    <t xml:space="preserve">TRAMO II  L= 5,5 KM </t>
  </si>
  <si>
    <t>SEGUNDO DESVIO (TRASLADO DE LOS MUROS DE SACO) (SOLO MANO DE OBRA)</t>
  </si>
  <si>
    <t xml:space="preserve">EXCAVACION ROCA EN  PRESENCIA DE AGUA A MANO  30%  </t>
  </si>
  <si>
    <t xml:space="preserve">EXCAVACION MATERIAL SUELTO  EN  PRESENCIA DE AGUA A MANO 70%  </t>
  </si>
  <si>
    <t xml:space="preserve">MOVIMIENTO DE TIERRA CUENCO Y DESARENADOR ( V= 330.14 M3 )  </t>
  </si>
  <si>
    <t xml:space="preserve">IMPERMEABILIZANTE EN MEZCLA </t>
  </si>
  <si>
    <t xml:space="preserve">CONSTRUCCION MURO DE GAVION </t>
  </si>
  <si>
    <t xml:space="preserve">CON CAMION DE 5 TON A UNA  L= 12 KM </t>
  </si>
  <si>
    <t xml:space="preserve">TUBERIA DE DESAGUE Ø12'' ACERO SCH-30 </t>
  </si>
  <si>
    <t>13.1.4</t>
  </si>
  <si>
    <t>13.2.1</t>
  </si>
  <si>
    <t>13.2.2</t>
  </si>
  <si>
    <t>13.2.3</t>
  </si>
  <si>
    <t xml:space="preserve">TUBERIA DE DESAGUE Ø12'' ACERO SCH-80 </t>
  </si>
  <si>
    <t xml:space="preserve">TUBERIA DE 16"  ACERO SCH-80  L= 7.55 M </t>
  </si>
  <si>
    <t xml:space="preserve">TUBERIA DE DESAGUE Ø12'' ACERO SCH-80 ' L= 60 M </t>
  </si>
  <si>
    <t xml:space="preserve">TUBERIA DE 16"  ACERO SCH-80  </t>
  </si>
  <si>
    <t xml:space="preserve">SOGAS DE NYLON DE 1" DE ESPESOR, 200 M ROLLO, PARA PONER DOS LINEAS EN LOS PUNTALES  Y EN LOS VIENTOS  </t>
  </si>
  <si>
    <t xml:space="preserve">CAJA TELESCOPICA  PARA VALVULA DE DESAGUE EN TUBERIA SUPERFICIAL (VER SEGUN ESPECIFICACIONES EN PLANOS)  </t>
  </si>
  <si>
    <t xml:space="preserve">COMPUERTA DE  ACERO INOXIDABLE (0.60 X 0.60) CON VASTAGO H=2.17M  ESTACIONARIO Y CIERRE HERMETICO (INCLUYE ANGULAR DE 2" X 2" X 1/4" PARA LOS MARCOS, HOJA DE 1/4", VASTAGO DE 1 1/8" DE ACERO CORROLE, VOLANTA DE 16" Y MECANISMO DE H.F) (VER SEGUN ESPECIFICACIONES DEL PLANO)  </t>
  </si>
  <si>
    <t xml:space="preserve">COMPUERTA DE  ACERO INOXIDABLE (0.40 X 0.60) CON VASTAGO H=2.17 M  ESTACIONARIO Y CIERRE HERMETICO (INCLUYE ANGULAR DE 2" X 2" X 1/4" PARA LOS MARCOS, HOJA DE 1/4", VASTAGO DE 1 1/8" DE ACERO CORROLE, VOLANTA DE 16" Y MECANISMO DE H.F) (VER SEGUN ESPECIFICACIONES DEL PLANO)  </t>
  </si>
  <si>
    <t xml:space="preserve">SUMINISTRO Y COLOCACION DE ESCALERA DE H.G. (0.40 X 0.25 X 0.40 ) H= 4.60 M (VER SEGUN ESPECIFICACIONES DEL PLANO)  </t>
  </si>
  <si>
    <t xml:space="preserve">SUMINISTRO Y COLOCACION DE REJILLA O PARRILLA DE HIERRO NEGRO DE 1/4" SEPARADAS A 2.50 CM, ANGULARES L 2" X  2"  X 1/4", MARCO REJILLA DE 1/4  (VER SEGUN ESPECIFICACIONES DEL PLANO)  L= 4.55 M </t>
  </si>
  <si>
    <t xml:space="preserve">ANCLAJES DE H.A. FC'= 210 KG/CM2 - 0.51 QQ/M3 C/6.00M  P/TUBERIAS DE 6" ACERO (VER SEGUN ESPECIFICACIONES DEL PLANO) (INCLUYE TRANSPORTE INTERNO DE TODOS LOS MATERIALES NECESARIOS PARA SU CONSTRUCCION CON CAMION DE 5 TON A 12 KM Y CON ANIMALES A 2 KM)  </t>
  </si>
  <si>
    <t xml:space="preserve">REGISTRO PARA VALVULA DE AIRE EN TUBERIA SOTERRADAS (VER SEGUN ESPECIFICACIONES DEL PLANO) (INCLUYE TRANSPORTE INTERNO)  DISTANCIA CON CAMION A 6 KM Y ANIMALES A 3 KM </t>
  </si>
  <si>
    <t xml:space="preserve">REGISTRO PARA VALVULA DE AIRE EN TUBERIA SUPERFICIAL (VER SEGUN ESPECIFICACIONES DEL PLANO)  (INCLUYE TRANSPORTE INTERNO DE MATERIALES) DISTANCIA CON CAMION A 6 KM Y ANIMALES A 3 KM </t>
  </si>
  <si>
    <t xml:space="preserve">CAJA TELESCOPICA PARA VALVULA DE DESAGUE EN TUBERIA SOTERRADAS (VER SEGUN ESPECIFICACIONES DEL PLANO)  </t>
  </si>
  <si>
    <t xml:space="preserve">ANCLAJES DE H.A. FC'= 210 KG/CM2  P/TUBERIAS DE 6"  POLIETILENO  AEREA (VER SEGUN ESPECIFICACIONES DE LOS PLANOS)  (INCLUYE TRANSPORTE INTERNO DE TODOS LOS MATERIALES NECESARIO PARA SU CONSTRUCCION CON CAMION DE 5 TON A 6 KM Y A MULOS  A 3 KM ) </t>
  </si>
  <si>
    <t xml:space="preserve">ANCLAJES DE H.A.  FC'= 210 KG/CM2 -  0.51 QQ/M3 PARA TUBERIA DE DESAGUE Ø12  ACERO (VER SEGUN ESPECIFICACIONES DEL PLANO)  (INCLUYE TRANSPORTE INTERNO DE TODOS LOS MATERIALES NECESARIO PARA SU CONSTRUCCION CON CAMION DE 5 TON A  12 KM Y CON ANIMALES A 2 KM)  </t>
  </si>
  <si>
    <t>SOGAS DE NYLON DE 1" DE ESPESOR, 200 M ROLLO.</t>
  </si>
  <si>
    <t>CONSTRUCCION DE UN COLGANTE</t>
  </si>
  <si>
    <t xml:space="preserve">COLGANTE TEJIDO CON SOGAS DE 1" (INCLUYE TENSORES LATERALES PARA EVITAR MOVIMIENTO) </t>
  </si>
  <si>
    <t xml:space="preserve">TABLONES DE 1" X 3" DE 12' </t>
  </si>
  <si>
    <t>18.1.1</t>
  </si>
  <si>
    <t>18.1.2</t>
  </si>
  <si>
    <t>18.2.1</t>
  </si>
  <si>
    <t>18.2.2</t>
  </si>
  <si>
    <t>18.3.1</t>
  </si>
  <si>
    <t>18.4.1</t>
  </si>
  <si>
    <t>CASCO ESTANDAR</t>
  </si>
  <si>
    <t xml:space="preserve">CHALECO REFLECTOR </t>
  </si>
  <si>
    <t xml:space="preserve">KIT ANTICAIDAS </t>
  </si>
  <si>
    <t xml:space="preserve">DE Ø 6" POLIETILENO </t>
  </si>
  <si>
    <t xml:space="preserve">CON CAMION DE 5.785 TON A CARGA TOTAL O SIMILAR A 12 KM  OBRA DE TOMA </t>
  </si>
  <si>
    <t xml:space="preserve">SUMINISTRO Y COLOCACION DE JUNTAS TIPO MECANICA  DRESSER DE 3"  DE 150 PSI </t>
  </si>
  <si>
    <t xml:space="preserve">TIPO MECANICA DRESSER DE  Ø6"  DE 150 PSI </t>
  </si>
  <si>
    <t xml:space="preserve">TIPO MECANICA DRESSER DE  Ø6" DE 150 PSI </t>
  </si>
  <si>
    <t>SUMINISTRO E INSTALACION DE  DOSIFICADOR DE CLORO DIRECTO A LINEA CON RANGO DE APLICACIÓN DE 0 -50 LB/DIA, (INC. CABEZAL PARA MONTAR EN CILINDRO, DOS REGULADOR DE FLUJO, 25' DE MANGUERA DE 3/8" X 25' NEGRA, INYECTOR DIFUSOR, ARANDELAS DE PLOMO Y LLAVE PARA MONTAR CABEZAL).</t>
  </si>
  <si>
    <t xml:space="preserve">REHABILITACION DEPOSITO REGULADOR Y CASETA DE CLORACION </t>
  </si>
  <si>
    <t xml:space="preserve">TERMINACION DE SUPERFICIE </t>
  </si>
  <si>
    <t>SUB-TOTAL FASE I</t>
  </si>
  <si>
    <t xml:space="preserve">SUMINISTRO Y COLOCACION TINACOS DE 500 GL PARA APLICACIÓN PRODUCTO SEA QUEST (INCLUYE BASE,  MATERIALES, TUBERIAS Y MANO DE OBRA)   </t>
  </si>
  <si>
    <t xml:space="preserve">TIPO MECANICA DRESSER DE 6" DE 150 PSI </t>
  </si>
  <si>
    <t xml:space="preserve">TIPO MECANICA DRESSER DE 4" DE 150 PSI </t>
  </si>
  <si>
    <t xml:space="preserve">TIPO MECANICA DRESSER DE 3" DE 150 PSI </t>
  </si>
  <si>
    <t xml:space="preserve">VALVULA CHECK DE 1/2" METALICA  </t>
  </si>
  <si>
    <t>9.2.13</t>
  </si>
  <si>
    <t>9.1.13</t>
  </si>
  <si>
    <t>CODO DE 6" X 40º ACERO</t>
  </si>
  <si>
    <t>CODO DE 4" X 45 ACERO</t>
  </si>
  <si>
    <t>CODO DE 3" X 90 ACERO</t>
  </si>
  <si>
    <t>CODO DE 3" X 45 ACERO</t>
  </si>
  <si>
    <t>CRUZ DE 4" X 4" ACERO</t>
  </si>
  <si>
    <t>CRUZ DE 4" X 3" ACERO</t>
  </si>
  <si>
    <t>CRUZ DE 3" X 3" ACERO</t>
  </si>
  <si>
    <t>TEE 6' X 3'" ACERO</t>
  </si>
  <si>
    <t>TEE 4" X 4'" ACERO</t>
  </si>
  <si>
    <t>TEE 4" X 3" ACERO</t>
  </si>
  <si>
    <t>TEE 3" X 3" ACERO</t>
  </si>
  <si>
    <t>REDUCCION DE 4" X  3" ACERO</t>
  </si>
  <si>
    <t xml:space="preserve">CODO DE 6" X 60º ACERO </t>
  </si>
  <si>
    <t>CODO DE 6" X 50º ACERO</t>
  </si>
  <si>
    <t>CODO DE 6" X 25º ACERO</t>
  </si>
  <si>
    <t xml:space="preserve">TEE DE 6" X 6" ACERO </t>
  </si>
  <si>
    <t xml:space="preserve">TEE DE 6" X 3" ACERO </t>
  </si>
  <si>
    <t xml:space="preserve">REDUCCION  DE 6" X 4" ACERO </t>
  </si>
  <si>
    <t xml:space="preserve">REDUCCION  DE 6" X 3" ACERO </t>
  </si>
  <si>
    <t xml:space="preserve">CRUZ 6" X 6" ACERO </t>
  </si>
  <si>
    <t>DIEZ PUNTOS CRITICOS (L= 10 M CADA PUNTO)</t>
  </si>
  <si>
    <t xml:space="preserve"> CINCO PUNTOS CRITICOS ( LONGITUD TOTAL DE LOS PUNTO L= 500 M )</t>
  </si>
  <si>
    <t xml:space="preserve">PROTECCION (TRAMO CRITICO) EN TODA LA FALDA DE LA LOMA L= 3,000  M </t>
  </si>
  <si>
    <t>CAMPAMENTO (INC. ALQUILER DE SOLAR CON CASA Y  CONSTRUCCION DE CASETA PARA MATERIALES)</t>
  </si>
  <si>
    <t xml:space="preserve">DE 6"  ACERO  SCH-40 CON PROTECCION ANTICORROSIVA SIN COSTURA </t>
  </si>
  <si>
    <t>ESTUDIOS</t>
  </si>
  <si>
    <t xml:space="preserve">BOTE DE  MATERIAL C/CAMION D=5 KM (INCLUYE ESPARCIMIENTO EN BOTADERO)  </t>
  </si>
  <si>
    <t xml:space="preserve">Obra: MEJORAMIENTO ACUEDUCTO LA SIEMBRA, PADRE LAS CASAS </t>
  </si>
  <si>
    <t>SUB-TOTAL FASE C</t>
  </si>
  <si>
    <t>14.1.1</t>
  </si>
  <si>
    <t>14.1.2</t>
  </si>
  <si>
    <t>14.1.3</t>
  </si>
  <si>
    <t>14.1.4</t>
  </si>
  <si>
    <t>14.2.1</t>
  </si>
  <si>
    <t>14.2.2</t>
  </si>
  <si>
    <t>14.2.3</t>
  </si>
  <si>
    <r>
      <t xml:space="preserve">USO DE EQUIPO DE 80 HP </t>
    </r>
    <r>
      <rPr>
        <sz val="10"/>
        <color indexed="10"/>
        <rFont val="Arial"/>
        <family val="2"/>
      </rPr>
      <t>O SIMILAR</t>
    </r>
    <r>
      <rPr>
        <sz val="10"/>
        <rFont val="Arial"/>
        <family val="2"/>
      </rPr>
      <t xml:space="preserve">  PARA CORTE DE VEGETACION EN TODA LA LONGITUD </t>
    </r>
  </si>
  <si>
    <t>UN</t>
  </si>
  <si>
    <t>DESBROCE DE CAPA VEGETAL</t>
  </si>
  <si>
    <t xml:space="preserve">EXPLANACION A MANO ALTURA PROMEDIO DE 0.60 M </t>
  </si>
  <si>
    <r>
      <t xml:space="preserve">HORMIGON ARMADO EN F'C 240 KG/CM2 </t>
    </r>
    <r>
      <rPr>
        <b/>
        <sz val="10"/>
        <color indexed="10"/>
        <rFont val="Arial"/>
        <family val="2"/>
      </rPr>
      <t>EN SITU C/LIGADORA</t>
    </r>
    <r>
      <rPr>
        <b/>
        <sz val="10"/>
        <rFont val="Arial"/>
        <family val="2"/>
      </rPr>
      <t xml:space="preserve"> (INCLUYE ADITIVO Y VIBRADO)  </t>
    </r>
  </si>
  <si>
    <r>
      <t>ZAPATA DE MURO DEL CUENCO 0.50 - 1.34 QQ/M3</t>
    </r>
    <r>
      <rPr>
        <sz val="10"/>
        <color indexed="10"/>
        <rFont val="Arial"/>
        <family val="2"/>
      </rPr>
      <t xml:space="preserve"> FC'= 210 KG/CM2 </t>
    </r>
  </si>
  <si>
    <r>
      <t xml:space="preserve">ZAPATA DE MURO DEL CUENCO Y DESARENADOR 0.50 - 1.34 QQ/M3 </t>
    </r>
    <r>
      <rPr>
        <sz val="10"/>
        <color indexed="10"/>
        <rFont val="Arial"/>
        <family val="2"/>
      </rPr>
      <t xml:space="preserve">FC'= 210 KG/CM2 </t>
    </r>
  </si>
  <si>
    <r>
      <t>SUMINISTRO Y COLOCACION DE VALVULAS</t>
    </r>
    <r>
      <rPr>
        <b/>
        <sz val="10"/>
        <color indexed="10"/>
        <rFont val="Arial"/>
        <family val="2"/>
      </rPr>
      <t xml:space="preserve"> (VER DETALLE EN PLANOS) </t>
    </r>
  </si>
  <si>
    <r>
      <t xml:space="preserve">PERSONAL PARA MOVER EL COLGANTE DE UN CRUCE HASTA EL SIGUIENTE Y COLOCARLO ( SEIS VECES) </t>
    </r>
    <r>
      <rPr>
        <b/>
        <sz val="10"/>
        <color indexed="10"/>
        <rFont val="Arial"/>
        <family val="2"/>
      </rPr>
      <t xml:space="preserve">(MANO DE OBRA OBREROS)  </t>
    </r>
  </si>
  <si>
    <r>
      <t xml:space="preserve">EQUIPOS A UTILIZAR EN LA CONSTRUCCION DE LOS CRUCES </t>
    </r>
    <r>
      <rPr>
        <sz val="10"/>
        <color indexed="10"/>
        <rFont val="Arial"/>
        <family val="2"/>
      </rPr>
      <t>(INCLUYE PULIDORA, PLANTA ELECTRICA, DISCOS DE CORTE Y DE PLACA)</t>
    </r>
  </si>
  <si>
    <r>
      <t xml:space="preserve">CON CAMION DE </t>
    </r>
    <r>
      <rPr>
        <b/>
        <sz val="10"/>
        <color indexed="10"/>
        <rFont val="Arial"/>
        <family val="2"/>
      </rPr>
      <t>5</t>
    </r>
    <r>
      <rPr>
        <b/>
        <sz val="10"/>
        <rFont val="Arial"/>
        <family val="2"/>
      </rPr>
      <t xml:space="preserve"> TON A CARGA TOTAL O SIMILAR A 6 KM  </t>
    </r>
  </si>
  <si>
    <t xml:space="preserve">DE 6"  ACERO  </t>
  </si>
  <si>
    <r>
      <t>LIMPIEZA FINAL</t>
    </r>
    <r>
      <rPr>
        <b/>
        <sz val="10"/>
        <color indexed="10"/>
        <rFont val="Arial"/>
        <family val="2"/>
      </rPr>
      <t xml:space="preserve"> (INCLUYE OBREROS Y HERRAMIENTAS MENORES) </t>
    </r>
  </si>
  <si>
    <r>
      <t xml:space="preserve">SUMINISTRO Y COLOCACION DE VALVULAS </t>
    </r>
    <r>
      <rPr>
        <b/>
        <sz val="10"/>
        <color indexed="10"/>
        <rFont val="Arial"/>
        <family val="2"/>
      </rPr>
      <t>(VER DETALLE EN PLANOS)</t>
    </r>
  </si>
  <si>
    <r>
      <t xml:space="preserve">HORMIGÓN ARMADO </t>
    </r>
    <r>
      <rPr>
        <b/>
        <sz val="10"/>
        <color indexed="10"/>
        <rFont val="Arial"/>
        <family val="2"/>
      </rPr>
      <t>FC'=210 KG/C2</t>
    </r>
    <r>
      <rPr>
        <b/>
        <sz val="10"/>
        <rFont val="Arial"/>
        <family val="2"/>
      </rPr>
      <t xml:space="preserve"> EN:</t>
    </r>
  </si>
  <si>
    <r>
      <t xml:space="preserve">ZAPATA DE MUROS 0.79 QQ/M3 </t>
    </r>
    <r>
      <rPr>
        <sz val="10"/>
        <color indexed="10"/>
        <rFont val="Arial"/>
        <family val="2"/>
      </rPr>
      <t>FC'= 180 KG/CM2</t>
    </r>
  </si>
  <si>
    <t xml:space="preserve">PIE </t>
  </si>
  <si>
    <t xml:space="preserve">UN </t>
  </si>
  <si>
    <r>
      <t xml:space="preserve">SUMINISTRO Y COLOCACION DE VALVULAS </t>
    </r>
    <r>
      <rPr>
        <b/>
        <sz val="10"/>
        <color indexed="10"/>
        <rFont val="Arial"/>
        <family val="2"/>
      </rPr>
      <t xml:space="preserve">(VER DETALLE EN PLANOS) </t>
    </r>
  </si>
  <si>
    <r>
      <t>ANCLAJES DE H.S P/PIEZAS (SEGUN DETALLE)</t>
    </r>
    <r>
      <rPr>
        <sz val="10"/>
        <color indexed="10"/>
        <rFont val="Arial"/>
        <family val="2"/>
      </rPr>
      <t xml:space="preserve"> FC'= 180 KG/CM2 </t>
    </r>
  </si>
  <si>
    <r>
      <t xml:space="preserve">ANCLAJES DE H.S P/TAPON </t>
    </r>
    <r>
      <rPr>
        <sz val="10"/>
        <color indexed="10"/>
        <rFont val="Arial"/>
        <family val="2"/>
      </rPr>
      <t xml:space="preserve">FC'= 180 KG/CM2 </t>
    </r>
  </si>
  <si>
    <r>
      <t xml:space="preserve">PEDESTAL DE HS (0.80 X 0.15) </t>
    </r>
    <r>
      <rPr>
        <sz val="10"/>
        <color indexed="10"/>
        <rFont val="Arial"/>
        <family val="2"/>
      </rPr>
      <t xml:space="preserve">FC'= 180 KG/CM2 </t>
    </r>
  </si>
  <si>
    <t xml:space="preserve">EXCAVACION MATERIAL A MANO Y RELLENO COMPACTADO CON COMPACTADOR MECANICO EN CAPAS DE 0.30 M </t>
  </si>
  <si>
    <r>
      <t xml:space="preserve">ANCLAJE DE H.S. SEGÚN DETALLE </t>
    </r>
    <r>
      <rPr>
        <sz val="10"/>
        <color indexed="10"/>
        <rFont val="Arial"/>
        <family val="2"/>
      </rPr>
      <t xml:space="preserve">FC'= 180 KG/CM2 </t>
    </r>
  </si>
  <si>
    <r>
      <t xml:space="preserve">ANCLAJES DE H.S. PARA CODOS  </t>
    </r>
    <r>
      <rPr>
        <sz val="10"/>
        <color indexed="10"/>
        <rFont val="Arial"/>
        <family val="2"/>
      </rPr>
      <t xml:space="preserve">FC'= 180 KG/CM2 </t>
    </r>
  </si>
  <si>
    <r>
      <t>SUMINISTRO, COLOCACION Y COMPACTACION  C/COMPACTADOR EN CAPAS DE 0.30 M</t>
    </r>
    <r>
      <rPr>
        <sz val="10"/>
        <color indexed="10"/>
        <rFont val="Arial"/>
        <family val="2"/>
      </rPr>
      <t xml:space="preserve"> D= 5 KM </t>
    </r>
  </si>
  <si>
    <r>
      <t>SUMINISTRO Y COLOCACION DE TUBERIA DE DESAGUE Ø12'' ACERO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0 </t>
    </r>
    <r>
      <rPr>
        <sz val="10"/>
        <color indexed="10"/>
        <rFont val="Arial"/>
        <family val="2"/>
      </rPr>
      <t>SIN COSTURA</t>
    </r>
    <r>
      <rPr>
        <sz val="10"/>
        <rFont val="Arial"/>
        <family val="2"/>
      </rPr>
      <t xml:space="preserve"> CON PROTECCION ANTICORROSIVA</t>
    </r>
  </si>
  <si>
    <r>
      <t>REBOSE EN TUBERIA DE Ø12'' ACERO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0</t>
    </r>
    <r>
      <rPr>
        <sz val="10"/>
        <color indexed="10"/>
        <rFont val="Arial"/>
        <family val="2"/>
      </rPr>
      <t xml:space="preserve"> SIN COSTURA</t>
    </r>
    <r>
      <rPr>
        <sz val="10"/>
        <rFont val="Arial"/>
        <family val="2"/>
      </rPr>
      <t xml:space="preserve"> CON PROTECCION ANTICORROSIVA </t>
    </r>
  </si>
  <si>
    <r>
      <t>SUMINISTRO Y COLOCACION DE MEDIA CAÑA EN TUBERIA DE Ø16'' ACERO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0 </t>
    </r>
    <r>
      <rPr>
        <sz val="10"/>
        <color indexed="10"/>
        <rFont val="Arial"/>
        <family val="2"/>
      </rPr>
      <t>SIN COSTURA</t>
    </r>
    <r>
      <rPr>
        <sz val="10"/>
        <rFont val="Arial"/>
        <family val="2"/>
      </rPr>
      <t xml:space="preserve"> CON PROTECCION ANTICORROSIVA </t>
    </r>
  </si>
  <si>
    <r>
      <t>SUMINISTRO Y COLOCACION DE CODO Ø12'' X 90º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0 ACERO PARA REBOSE</t>
    </r>
  </si>
  <si>
    <r>
      <t>SUMINISTRO Y COLOCACION DE NIPLE 12" X 3'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0  ACERO P/DESAGUE</t>
    </r>
  </si>
  <si>
    <r>
      <t>SUMINISTRO Y COLOCACION DE NIPLE 6" X 3' SCH-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>0 ACERO P/SALIDA</t>
    </r>
  </si>
  <si>
    <r>
      <t>RELLENO COMPACTADO C/ COMPACTADOR MECANICO</t>
    </r>
    <r>
      <rPr>
        <sz val="10"/>
        <color indexed="3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EN CAPA DE 0.30 M </t>
    </r>
  </si>
  <si>
    <r>
      <t>LIMPIEZA FINAL</t>
    </r>
    <r>
      <rPr>
        <sz val="10"/>
        <color indexed="10"/>
        <rFont val="Arial"/>
        <family val="2"/>
      </rPr>
      <t xml:space="preserve"> (INCLUYE OBREROS Y HERRAMIENTAS MENORES) </t>
    </r>
  </si>
  <si>
    <r>
      <t xml:space="preserve">DESMONTE DE LA PROTECCION COLOCADA EN TODA LA FALDA DE LA LOMA </t>
    </r>
    <r>
      <rPr>
        <sz val="10"/>
        <color indexed="10"/>
        <rFont val="Arial"/>
        <family val="2"/>
      </rPr>
      <t xml:space="preserve">(INCLUYE OBREROS Y HERRAMIENTAS MENORES) 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</si>
</sst>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0.0%"/>
    <numFmt numFmtId="180" formatCode="0.000"/>
    <numFmt numFmtId="181" formatCode="0.0"/>
    <numFmt numFmtId="182" formatCode="_-* #,##0.00_-;\-* #,##0.00_-;_-* &quot;-&quot;??_-;_-@_-"/>
    <numFmt numFmtId="183" formatCode="#."/>
    <numFmt numFmtId="184" formatCode="#,##0.00_ ;\-#,##0.00\ "/>
    <numFmt numFmtId="185" formatCode="&quot;Sí&quot;;&quot;Sí&quot;;&quot;No&quot;"/>
    <numFmt numFmtId="186" formatCode="_(* #,##0.000_);_(* \(#,##0.000\);_(* &quot;-&quot;??_);_(@_)"/>
    <numFmt numFmtId="187" formatCode="#,##0.000"/>
    <numFmt numFmtId="188" formatCode="0.00_)"/>
    <numFmt numFmtId="189" formatCode="_-[$€]* #,##0.00_-;\-[$€]* #,##0.00_-;_-[$€]* &quot;-&quot;??_-;_-@_-"/>
    <numFmt numFmtId="190" formatCode="_-* #,##0.00\ &quot;Pts&quot;_-;\-* #,##0.00\ &quot;Pts&quot;_-;_-* &quot;-&quot;??\ &quot;Pts&quot;_-;_-@_-"/>
    <numFmt numFmtId="191" formatCode="#,##0.0"/>
    <numFmt numFmtId="192" formatCode="#,##0;\-#,##0"/>
    <numFmt numFmtId="193" formatCode="General_)"/>
    <numFmt numFmtId="194" formatCode="#.0"/>
    <numFmt numFmtId="195" formatCode="#.00"/>
    <numFmt numFmtId="196" formatCode="#,##0.0;\-#,##0.0"/>
    <numFmt numFmtId="197" formatCode="#,##0.00;\-#,##0.00"/>
    <numFmt numFmtId="198" formatCode="#,##0.0_);\(#,##0.0\)"/>
    <numFmt numFmtId="199" formatCode="#,##0.0000"/>
    <numFmt numFmtId="200" formatCode="0.00000"/>
    <numFmt numFmtId="201" formatCode="0.0000"/>
    <numFmt numFmtId="202" formatCode="_-* #,##0\ _€_-;\-* #,##0\ _€_-;_-* &quot;-&quot;??\ _€_-;_-@_-"/>
    <numFmt numFmtId="203" formatCode="&quot;$&quot;#,##0.00;[Red]\-&quot;$&quot;#,##0.00"/>
    <numFmt numFmtId="204" formatCode="#,##0.00000_);\(#,##0.00000\)"/>
    <numFmt numFmtId="205" formatCode="\$#,##0.00"/>
    <numFmt numFmtId="206" formatCode="[$RD$-1C0A]#,##0.00"/>
    <numFmt numFmtId="207" formatCode="&quot;$&quot;#,##0.00"/>
    <numFmt numFmtId="208" formatCode="[$-C0A]dddd\,\ dd&quot; de &quot;mmmm&quot; de &quot;yyyy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Tms Rmn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8" fillId="35" borderId="1" applyNumberFormat="0" applyAlignment="0" applyProtection="0"/>
    <xf numFmtId="0" fontId="47" fillId="36" borderId="2" applyNumberFormat="0" applyAlignment="0" applyProtection="0"/>
    <xf numFmtId="0" fontId="48" fillId="37" borderId="3" applyNumberFormat="0" applyAlignment="0" applyProtection="0"/>
    <xf numFmtId="0" fontId="49" fillId="0" borderId="4" applyNumberFormat="0" applyFill="0" applyAlignment="0" applyProtection="0"/>
    <xf numFmtId="0" fontId="12" fillId="38" borderId="5" applyNumberFormat="0" applyAlignment="0" applyProtection="0"/>
    <xf numFmtId="43" fontId="9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52" fillId="45" borderId="2" applyNumberFormat="0" applyAlignment="0" applyProtection="0"/>
    <xf numFmtId="18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3" fontId="4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0" fontId="11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13" fillId="13" borderId="1" applyNumberFormat="0" applyAlignment="0" applyProtection="0"/>
    <xf numFmtId="0" fontId="16" fillId="0" borderId="10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0" fillId="0" borderId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47" borderId="0" applyNumberFormat="0" applyBorder="0" applyAlignment="0" applyProtection="0"/>
    <xf numFmtId="0" fontId="22" fillId="0" borderId="0">
      <alignment/>
      <protection/>
    </xf>
    <xf numFmtId="188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7" fillId="0" borderId="0">
      <alignment/>
      <protection/>
    </xf>
    <xf numFmtId="194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2" fillId="0" borderId="0">
      <alignment/>
      <protection/>
    </xf>
    <xf numFmtId="0" fontId="44" fillId="0" borderId="0">
      <alignment/>
      <protection/>
    </xf>
    <xf numFmtId="195" fontId="22" fillId="0" borderId="0">
      <alignment/>
      <protection/>
    </xf>
    <xf numFmtId="0" fontId="0" fillId="0" borderId="0">
      <alignment/>
      <protection/>
    </xf>
    <xf numFmtId="39" fontId="29" fillId="0" borderId="0">
      <alignment/>
      <protection/>
    </xf>
    <xf numFmtId="0" fontId="0" fillId="48" borderId="11" applyNumberFormat="0" applyFont="0" applyAlignment="0" applyProtection="0"/>
    <xf numFmtId="0" fontId="0" fillId="4" borderId="12" applyNumberFormat="0" applyFont="0" applyAlignment="0" applyProtection="0"/>
    <xf numFmtId="0" fontId="15" fillId="35" borderId="13" applyNumberFormat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6" borderId="1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17" applyNumberFormat="0" applyFill="0" applyAlignment="0" applyProtection="0"/>
    <xf numFmtId="0" fontId="1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49" borderId="0" xfId="0" applyNumberFormat="1" applyFont="1" applyFill="1" applyBorder="1" applyAlignment="1">
      <alignment horizontal="right" vertical="top"/>
    </xf>
    <xf numFmtId="0" fontId="0" fillId="49" borderId="0" xfId="0" applyNumberFormat="1" applyFont="1" applyFill="1" applyBorder="1" applyAlignment="1">
      <alignment horizontal="right" vertical="top"/>
    </xf>
    <xf numFmtId="0" fontId="1" fillId="49" borderId="0" xfId="0" applyFont="1" applyFill="1" applyBorder="1" applyAlignment="1">
      <alignment horizontal="right" vertical="top"/>
    </xf>
    <xf numFmtId="4" fontId="1" fillId="49" borderId="0" xfId="96" applyNumberFormat="1" applyFont="1" applyFill="1" applyBorder="1" applyAlignment="1">
      <alignment horizontal="right" vertical="top"/>
    </xf>
    <xf numFmtId="4" fontId="1" fillId="49" borderId="0" xfId="96" applyNumberFormat="1" applyFont="1" applyFill="1" applyBorder="1" applyAlignment="1">
      <alignment horizontal="center" vertical="top"/>
    </xf>
    <xf numFmtId="4" fontId="0" fillId="49" borderId="0" xfId="96" applyNumberFormat="1" applyFont="1" applyFill="1" applyBorder="1" applyAlignment="1">
      <alignment horizontal="right" vertical="top"/>
    </xf>
    <xf numFmtId="0" fontId="0" fillId="49" borderId="0" xfId="0" applyFont="1" applyFill="1" applyBorder="1" applyAlignment="1">
      <alignment vertical="top"/>
    </xf>
    <xf numFmtId="0" fontId="0" fillId="49" borderId="0" xfId="0" applyFont="1" applyFill="1" applyBorder="1" applyAlignment="1">
      <alignment horizontal="right" vertical="top"/>
    </xf>
    <xf numFmtId="0" fontId="0" fillId="49" borderId="18" xfId="0" applyFont="1" applyFill="1" applyBorder="1" applyAlignment="1">
      <alignment vertical="top"/>
    </xf>
    <xf numFmtId="0" fontId="0" fillId="49" borderId="19" xfId="0" applyNumberFormat="1" applyFont="1" applyFill="1" applyBorder="1" applyAlignment="1">
      <alignment horizontal="right" vertical="top"/>
    </xf>
    <xf numFmtId="0" fontId="0" fillId="49" borderId="19" xfId="0" applyFont="1" applyFill="1" applyBorder="1" applyAlignment="1">
      <alignment vertical="top"/>
    </xf>
    <xf numFmtId="4" fontId="0" fillId="49" borderId="19" xfId="96" applyNumberFormat="1" applyFont="1" applyFill="1" applyBorder="1" applyAlignment="1">
      <alignment horizontal="right" vertical="top"/>
    </xf>
    <xf numFmtId="4" fontId="0" fillId="49" borderId="19" xfId="96" applyNumberFormat="1" applyFont="1" applyFill="1" applyBorder="1" applyAlignment="1">
      <alignment horizontal="center" vertical="top"/>
    </xf>
    <xf numFmtId="0" fontId="1" fillId="49" borderId="0" xfId="0" applyFont="1" applyFill="1" applyBorder="1" applyAlignment="1">
      <alignment vertical="top"/>
    </xf>
    <xf numFmtId="4" fontId="0" fillId="49" borderId="0" xfId="0" applyNumberFormat="1" applyFont="1" applyFill="1" applyBorder="1" applyAlignment="1">
      <alignment vertical="top"/>
    </xf>
    <xf numFmtId="179" fontId="0" fillId="49" borderId="0" xfId="0" applyNumberFormat="1" applyFont="1" applyFill="1" applyBorder="1" applyAlignment="1">
      <alignment horizontal="center" vertical="top"/>
    </xf>
    <xf numFmtId="0" fontId="0" fillId="49" borderId="0" xfId="0" applyFont="1" applyFill="1" applyBorder="1" applyAlignment="1">
      <alignment horizontal="left" vertical="top"/>
    </xf>
    <xf numFmtId="4" fontId="0" fillId="49" borderId="0" xfId="96" applyNumberFormat="1" applyFont="1" applyFill="1" applyBorder="1" applyAlignment="1">
      <alignment horizontal="center" vertical="top"/>
    </xf>
    <xf numFmtId="0" fontId="1" fillId="50" borderId="20" xfId="0" applyNumberFormat="1" applyFont="1" applyFill="1" applyBorder="1" applyAlignment="1">
      <alignment horizontal="right" vertical="top"/>
    </xf>
    <xf numFmtId="0" fontId="1" fillId="50" borderId="20" xfId="0" applyFont="1" applyFill="1" applyBorder="1" applyAlignment="1">
      <alignment horizontal="center" vertical="top"/>
    </xf>
    <xf numFmtId="4" fontId="1" fillId="50" borderId="20" xfId="96" applyNumberFormat="1" applyFont="1" applyFill="1" applyBorder="1" applyAlignment="1">
      <alignment horizontal="right" vertical="top"/>
    </xf>
    <xf numFmtId="4" fontId="1" fillId="50" borderId="20" xfId="96" applyNumberFormat="1" applyFont="1" applyFill="1" applyBorder="1" applyAlignment="1">
      <alignment horizontal="center" vertical="top"/>
    </xf>
    <xf numFmtId="192" fontId="0" fillId="49" borderId="19" xfId="0" applyNumberFormat="1" applyFont="1" applyFill="1" applyBorder="1" applyAlignment="1" applyProtection="1">
      <alignment horizontal="right" vertical="top"/>
      <protection/>
    </xf>
    <xf numFmtId="0" fontId="0" fillId="49" borderId="21" xfId="0" applyFont="1" applyFill="1" applyBorder="1" applyAlignment="1">
      <alignment vertical="top"/>
    </xf>
    <xf numFmtId="4" fontId="0" fillId="49" borderId="19" xfId="100" applyNumberFormat="1" applyFont="1" applyFill="1" applyBorder="1" applyAlignment="1">
      <alignment horizontal="right" vertical="top"/>
    </xf>
    <xf numFmtId="178" fontId="0" fillId="49" borderId="0" xfId="0" applyNumberFormat="1" applyFont="1" applyFill="1" applyBorder="1" applyAlignment="1">
      <alignment vertical="top"/>
    </xf>
    <xf numFmtId="4" fontId="1" fillId="49" borderId="19" xfId="100" applyNumberFormat="1" applyFont="1" applyFill="1" applyBorder="1" applyAlignment="1">
      <alignment horizontal="right" vertical="top"/>
    </xf>
    <xf numFmtId="192" fontId="1" fillId="49" borderId="19" xfId="0" applyNumberFormat="1" applyFont="1" applyFill="1" applyBorder="1" applyAlignment="1" applyProtection="1">
      <alignment horizontal="right" vertical="top"/>
      <protection/>
    </xf>
    <xf numFmtId="196" fontId="0" fillId="49" borderId="19" xfId="0" applyNumberFormat="1" applyFont="1" applyFill="1" applyBorder="1" applyAlignment="1" applyProtection="1">
      <alignment horizontal="right" vertical="top"/>
      <protection/>
    </xf>
    <xf numFmtId="196" fontId="1" fillId="49" borderId="19" xfId="0" applyNumberFormat="1" applyFont="1" applyFill="1" applyBorder="1" applyAlignment="1" applyProtection="1">
      <alignment horizontal="right" vertical="top"/>
      <protection/>
    </xf>
    <xf numFmtId="197" fontId="0" fillId="49" borderId="19" xfId="0" applyNumberFormat="1" applyFont="1" applyFill="1" applyBorder="1" applyAlignment="1" applyProtection="1">
      <alignment horizontal="right" vertical="top"/>
      <protection/>
    </xf>
    <xf numFmtId="4" fontId="1" fillId="49" borderId="0" xfId="0" applyNumberFormat="1" applyFont="1" applyFill="1" applyBorder="1" applyAlignment="1">
      <alignment vertical="top"/>
    </xf>
    <xf numFmtId="4" fontId="0" fillId="49" borderId="19" xfId="96" applyNumberFormat="1" applyFont="1" applyFill="1" applyBorder="1" applyAlignment="1">
      <alignment horizontal="center" vertical="center"/>
    </xf>
    <xf numFmtId="43" fontId="0" fillId="49" borderId="0" xfId="0" applyNumberFormat="1" applyFont="1" applyFill="1" applyBorder="1" applyAlignment="1">
      <alignment vertical="top"/>
    </xf>
    <xf numFmtId="4" fontId="0" fillId="49" borderId="0" xfId="0" applyNumberFormat="1" applyFont="1" applyFill="1" applyBorder="1" applyAlignment="1">
      <alignment vertical="center"/>
    </xf>
    <xf numFmtId="4" fontId="0" fillId="50" borderId="0" xfId="0" applyNumberFormat="1" applyFont="1" applyFill="1" applyBorder="1" applyAlignment="1">
      <alignment vertical="top"/>
    </xf>
    <xf numFmtId="4" fontId="0" fillId="49" borderId="0" xfId="0" applyNumberFormat="1" applyFont="1" applyFill="1" applyBorder="1" applyAlignment="1">
      <alignment/>
    </xf>
    <xf numFmtId="177" fontId="0" fillId="49" borderId="19" xfId="96" applyFont="1" applyFill="1" applyBorder="1" applyAlignment="1" applyProtection="1">
      <alignment horizontal="right" vertical="center" wrapText="1"/>
      <protection locked="0"/>
    </xf>
    <xf numFmtId="177" fontId="0" fillId="49" borderId="19" xfId="96" applyFont="1" applyFill="1" applyBorder="1" applyAlignment="1" applyProtection="1">
      <alignment horizontal="right" wrapText="1"/>
      <protection locked="0"/>
    </xf>
    <xf numFmtId="177" fontId="0" fillId="49" borderId="19" xfId="96" applyFont="1" applyFill="1" applyBorder="1" applyAlignment="1" applyProtection="1">
      <alignment vertical="center"/>
      <protection/>
    </xf>
    <xf numFmtId="0" fontId="1" fillId="49" borderId="0" xfId="0" applyFont="1" applyFill="1" applyBorder="1" applyAlignment="1">
      <alignment horizontal="center" vertical="top"/>
    </xf>
    <xf numFmtId="0" fontId="0" fillId="49" borderId="0" xfId="0" applyFont="1" applyFill="1" applyBorder="1" applyAlignment="1">
      <alignment horizontal="left" vertical="top" wrapText="1"/>
    </xf>
    <xf numFmtId="0" fontId="0" fillId="49" borderId="0" xfId="0" applyFont="1" applyFill="1" applyBorder="1" applyAlignment="1">
      <alignment horizontal="center" vertical="top"/>
    </xf>
    <xf numFmtId="4" fontId="0" fillId="49" borderId="22" xfId="0" applyNumberFormat="1" applyFont="1" applyFill="1" applyBorder="1" applyAlignment="1">
      <alignment vertical="top"/>
    </xf>
    <xf numFmtId="4" fontId="0" fillId="49" borderId="22" xfId="0" applyNumberFormat="1" applyFont="1" applyFill="1" applyBorder="1" applyAlignment="1">
      <alignment vertical="center"/>
    </xf>
    <xf numFmtId="4" fontId="0" fillId="50" borderId="22" xfId="0" applyNumberFormat="1" applyFont="1" applyFill="1" applyBorder="1" applyAlignment="1">
      <alignment vertical="top"/>
    </xf>
    <xf numFmtId="4" fontId="0" fillId="50" borderId="22" xfId="0" applyNumberFormat="1" applyFont="1" applyFill="1" applyBorder="1" applyAlignment="1">
      <alignment horizontal="right"/>
    </xf>
    <xf numFmtId="4" fontId="0" fillId="49" borderId="22" xfId="0" applyNumberFormat="1" applyFont="1" applyFill="1" applyBorder="1" applyAlignment="1">
      <alignment horizontal="right" wrapText="1"/>
    </xf>
    <xf numFmtId="4" fontId="0" fillId="49" borderId="22" xfId="117" applyNumberFormat="1" applyFont="1" applyFill="1" applyBorder="1" applyAlignment="1">
      <alignment horizontal="right" vertical="center" wrapText="1"/>
    </xf>
    <xf numFmtId="4" fontId="1" fillId="50" borderId="22" xfId="96" applyNumberFormat="1" applyFont="1" applyFill="1" applyBorder="1" applyAlignment="1">
      <alignment horizontal="right" vertical="top"/>
    </xf>
    <xf numFmtId="177" fontId="0" fillId="49" borderId="23" xfId="96" applyFont="1" applyFill="1" applyBorder="1" applyAlignment="1" applyProtection="1">
      <alignment horizontal="right" vertical="center" wrapText="1"/>
      <protection locked="0"/>
    </xf>
    <xf numFmtId="177" fontId="0" fillId="49" borderId="23" xfId="96" applyFont="1" applyFill="1" applyBorder="1" applyAlignment="1" applyProtection="1">
      <alignment horizontal="right" wrapText="1"/>
      <protection locked="0"/>
    </xf>
    <xf numFmtId="0" fontId="1" fillId="49" borderId="19" xfId="0" applyFont="1" applyFill="1" applyBorder="1" applyAlignment="1" applyProtection="1">
      <alignment horizontal="center" vertical="top"/>
      <protection/>
    </xf>
    <xf numFmtId="0" fontId="1" fillId="49" borderId="19" xfId="0" applyFont="1" applyFill="1" applyBorder="1" applyAlignment="1" applyProtection="1">
      <alignment horizontal="left" wrapText="1"/>
      <protection/>
    </xf>
    <xf numFmtId="4" fontId="1" fillId="49" borderId="19" xfId="0" applyNumberFormat="1" applyFont="1" applyFill="1" applyBorder="1" applyAlignment="1" applyProtection="1">
      <alignment horizontal="right" vertical="top"/>
      <protection/>
    </xf>
    <xf numFmtId="2" fontId="1" fillId="49" borderId="19" xfId="0" applyNumberFormat="1" applyFont="1" applyFill="1" applyBorder="1" applyAlignment="1" applyProtection="1">
      <alignment horizontal="center" vertical="top"/>
      <protection/>
    </xf>
    <xf numFmtId="0" fontId="0" fillId="49" borderId="19" xfId="0" applyNumberFormat="1" applyFont="1" applyFill="1" applyBorder="1" applyAlignment="1" applyProtection="1">
      <alignment horizontal="right" vertical="top"/>
      <protection/>
    </xf>
    <xf numFmtId="0" fontId="0" fillId="49" borderId="19" xfId="0" applyFont="1" applyFill="1" applyBorder="1" applyAlignment="1" applyProtection="1">
      <alignment vertical="top"/>
      <protection/>
    </xf>
    <xf numFmtId="4" fontId="0" fillId="49" borderId="19" xfId="96" applyNumberFormat="1" applyFont="1" applyFill="1" applyBorder="1" applyAlignment="1" applyProtection="1">
      <alignment horizontal="right" vertical="top"/>
      <protection/>
    </xf>
    <xf numFmtId="4" fontId="0" fillId="49" borderId="19" xfId="96" applyNumberFormat="1" applyFont="1" applyFill="1" applyBorder="1" applyAlignment="1" applyProtection="1">
      <alignment horizontal="center" vertical="top"/>
      <protection/>
    </xf>
    <xf numFmtId="0" fontId="1" fillId="49" borderId="19" xfId="0" applyNumberFormat="1" applyFont="1" applyFill="1" applyBorder="1" applyAlignment="1" applyProtection="1">
      <alignment horizontal="center" vertical="top"/>
      <protection/>
    </xf>
    <xf numFmtId="0" fontId="1" fillId="49" borderId="19" xfId="0" applyFont="1" applyFill="1" applyBorder="1" applyAlignment="1" applyProtection="1">
      <alignment wrapText="1"/>
      <protection/>
    </xf>
    <xf numFmtId="4" fontId="0" fillId="49" borderId="19" xfId="96" applyNumberFormat="1" applyFont="1" applyFill="1" applyBorder="1" applyAlignment="1" applyProtection="1">
      <alignment horizontal="center" vertical="center"/>
      <protection/>
    </xf>
    <xf numFmtId="0" fontId="0" fillId="49" borderId="19" xfId="0" applyFont="1" applyFill="1" applyBorder="1" applyAlignment="1" applyProtection="1">
      <alignment wrapText="1"/>
      <protection/>
    </xf>
    <xf numFmtId="177" fontId="0" fillId="49" borderId="19" xfId="96" applyFont="1" applyFill="1" applyBorder="1" applyAlignment="1" applyProtection="1">
      <alignment vertical="top"/>
      <protection/>
    </xf>
    <xf numFmtId="177" fontId="0" fillId="49" borderId="19" xfId="96" applyFont="1" applyFill="1" applyBorder="1" applyAlignment="1" applyProtection="1">
      <alignment horizontal="center" vertical="center"/>
      <protection/>
    </xf>
    <xf numFmtId="0" fontId="0" fillId="49" borderId="19" xfId="0" applyNumberFormat="1" applyFont="1" applyFill="1" applyBorder="1" applyAlignment="1" applyProtection="1">
      <alignment vertical="top"/>
      <protection/>
    </xf>
    <xf numFmtId="177" fontId="0" fillId="49" borderId="19" xfId="96" applyFont="1" applyFill="1" applyBorder="1" applyAlignment="1" applyProtection="1">
      <alignment horizontal="center" vertical="top"/>
      <protection/>
    </xf>
    <xf numFmtId="0" fontId="1" fillId="49" borderId="19" xfId="0" applyNumberFormat="1" applyFont="1" applyFill="1" applyBorder="1" applyAlignment="1" applyProtection="1">
      <alignment horizontal="right" vertical="top"/>
      <protection/>
    </xf>
    <xf numFmtId="177" fontId="61" fillId="49" borderId="19" xfId="96" applyFont="1" applyFill="1" applyBorder="1" applyAlignment="1" applyProtection="1">
      <alignment vertical="center"/>
      <protection/>
    </xf>
    <xf numFmtId="177" fontId="61" fillId="49" borderId="19" xfId="96" applyFont="1" applyFill="1" applyBorder="1" applyAlignment="1" applyProtection="1">
      <alignment horizontal="center" vertical="center"/>
      <protection/>
    </xf>
    <xf numFmtId="0" fontId="26" fillId="50" borderId="19" xfId="0" applyFont="1" applyFill="1" applyBorder="1" applyAlignment="1" applyProtection="1">
      <alignment vertical="center" wrapText="1"/>
      <protection/>
    </xf>
    <xf numFmtId="0" fontId="25" fillId="50" borderId="19" xfId="0" applyNumberFormat="1" applyFont="1" applyFill="1" applyBorder="1" applyAlignment="1" applyProtection="1">
      <alignment horizontal="center" vertical="top" wrapText="1"/>
      <protection/>
    </xf>
    <xf numFmtId="177" fontId="0" fillId="50" borderId="19" xfId="96" applyFont="1" applyFill="1" applyBorder="1" applyAlignment="1" applyProtection="1">
      <alignment vertical="top"/>
      <protection/>
    </xf>
    <xf numFmtId="177" fontId="26" fillId="50" borderId="19" xfId="96" applyFont="1" applyFill="1" applyBorder="1" applyAlignment="1" applyProtection="1">
      <alignment horizontal="center" vertical="center"/>
      <protection/>
    </xf>
    <xf numFmtId="0" fontId="1" fillId="49" borderId="19" xfId="0" applyFont="1" applyFill="1" applyBorder="1" applyAlignment="1" applyProtection="1">
      <alignment horizontal="left" vertical="top"/>
      <protection/>
    </xf>
    <xf numFmtId="177" fontId="1" fillId="49" borderId="19" xfId="96" applyFont="1" applyFill="1" applyBorder="1" applyAlignment="1" applyProtection="1">
      <alignment horizontal="center" vertical="top"/>
      <protection/>
    </xf>
    <xf numFmtId="0" fontId="1" fillId="49" borderId="19" xfId="0" applyFont="1" applyFill="1" applyBorder="1" applyAlignment="1" applyProtection="1">
      <alignment horizontal="right" vertical="top"/>
      <protection/>
    </xf>
    <xf numFmtId="1" fontId="1" fillId="49" borderId="19" xfId="0" applyNumberFormat="1" applyFont="1" applyFill="1" applyBorder="1" applyAlignment="1" applyProtection="1">
      <alignment horizontal="right" vertical="center"/>
      <protection/>
    </xf>
    <xf numFmtId="0" fontId="1" fillId="49" borderId="19" xfId="0" applyFont="1" applyFill="1" applyBorder="1" applyAlignment="1" applyProtection="1">
      <alignment horizontal="left" vertical="top" wrapText="1"/>
      <protection/>
    </xf>
    <xf numFmtId="177" fontId="27" fillId="49" borderId="19" xfId="96" applyFont="1" applyFill="1" applyBorder="1" applyAlignment="1" applyProtection="1">
      <alignment horizontal="center"/>
      <protection/>
    </xf>
    <xf numFmtId="181" fontId="27" fillId="49" borderId="19" xfId="0" applyNumberFormat="1" applyFont="1" applyFill="1" applyBorder="1" applyAlignment="1" applyProtection="1">
      <alignment horizontal="right" vertical="center"/>
      <protection/>
    </xf>
    <xf numFmtId="0" fontId="61" fillId="49" borderId="19" xfId="0" applyFont="1" applyFill="1" applyBorder="1" applyAlignment="1" applyProtection="1">
      <alignment wrapText="1"/>
      <protection/>
    </xf>
    <xf numFmtId="177" fontId="61" fillId="49" borderId="19" xfId="96" applyFont="1" applyFill="1" applyBorder="1" applyAlignment="1" applyProtection="1">
      <alignment vertical="top"/>
      <protection/>
    </xf>
    <xf numFmtId="0" fontId="0" fillId="49" borderId="19" xfId="0" applyFont="1" applyFill="1" applyBorder="1" applyAlignment="1" applyProtection="1">
      <alignment horizontal="right"/>
      <protection/>
    </xf>
    <xf numFmtId="0" fontId="0" fillId="49" borderId="19" xfId="0" applyFont="1" applyFill="1" applyBorder="1" applyAlignment="1" applyProtection="1">
      <alignment horizontal="left"/>
      <protection/>
    </xf>
    <xf numFmtId="177" fontId="61" fillId="49" borderId="19" xfId="96" applyFont="1" applyFill="1" applyBorder="1" applyAlignment="1" applyProtection="1">
      <alignment horizontal="center"/>
      <protection/>
    </xf>
    <xf numFmtId="0" fontId="0" fillId="49" borderId="23" xfId="0" applyFont="1" applyFill="1" applyBorder="1" applyAlignment="1" applyProtection="1">
      <alignment horizontal="right" vertical="center"/>
      <protection/>
    </xf>
    <xf numFmtId="0" fontId="0" fillId="49" borderId="23" xfId="0" applyFont="1" applyFill="1" applyBorder="1" applyAlignment="1" applyProtection="1">
      <alignment horizontal="left" wrapText="1"/>
      <protection/>
    </xf>
    <xf numFmtId="177" fontId="0" fillId="49" borderId="23" xfId="96" applyFont="1" applyFill="1" applyBorder="1" applyAlignment="1" applyProtection="1">
      <alignment vertical="center"/>
      <protection/>
    </xf>
    <xf numFmtId="177" fontId="0" fillId="49" borderId="23" xfId="96" applyFont="1" applyFill="1" applyBorder="1" applyAlignment="1" applyProtection="1">
      <alignment horizontal="center" vertical="center"/>
      <protection/>
    </xf>
    <xf numFmtId="177" fontId="0" fillId="49" borderId="19" xfId="96" applyFont="1" applyFill="1" applyBorder="1" applyAlignment="1" applyProtection="1">
      <alignment horizontal="center"/>
      <protection/>
    </xf>
    <xf numFmtId="0" fontId="1" fillId="49" borderId="19" xfId="0" applyFont="1" applyFill="1" applyBorder="1" applyAlignment="1" applyProtection="1">
      <alignment horizontal="right"/>
      <protection/>
    </xf>
    <xf numFmtId="0" fontId="1" fillId="49" borderId="19" xfId="0" applyFont="1" applyFill="1" applyBorder="1" applyAlignment="1" applyProtection="1">
      <alignment horizontal="left"/>
      <protection/>
    </xf>
    <xf numFmtId="0" fontId="0" fillId="49" borderId="19" xfId="0" applyFont="1" applyFill="1" applyBorder="1" applyAlignment="1" applyProtection="1">
      <alignment horizontal="right" vertical="top"/>
      <protection/>
    </xf>
    <xf numFmtId="0" fontId="0" fillId="49" borderId="19" xfId="0" applyFont="1" applyFill="1" applyBorder="1" applyAlignment="1" applyProtection="1">
      <alignment horizontal="left" wrapText="1"/>
      <protection/>
    </xf>
    <xf numFmtId="0" fontId="0" fillId="49" borderId="19" xfId="0" applyFont="1" applyFill="1" applyBorder="1" applyAlignment="1" applyProtection="1">
      <alignment vertical="center" wrapText="1"/>
      <protection/>
    </xf>
    <xf numFmtId="0" fontId="0" fillId="49" borderId="19" xfId="0" applyFont="1" applyFill="1" applyBorder="1" applyAlignment="1" applyProtection="1">
      <alignment horizontal="left" vertical="center" wrapText="1"/>
      <protection/>
    </xf>
    <xf numFmtId="0" fontId="0" fillId="49" borderId="19" xfId="153" applyFont="1" applyFill="1" applyBorder="1" applyAlignment="1" applyProtection="1">
      <alignment horizontal="left" vertical="center"/>
      <protection/>
    </xf>
    <xf numFmtId="0" fontId="1" fillId="49" borderId="19" xfId="0" applyFont="1" applyFill="1" applyBorder="1" applyAlignment="1" applyProtection="1">
      <alignment horizontal="right" vertical="center"/>
      <protection/>
    </xf>
    <xf numFmtId="0" fontId="0" fillId="49" borderId="19" xfId="0" applyFont="1" applyFill="1" applyBorder="1" applyAlignment="1" applyProtection="1">
      <alignment horizontal="left" vertical="top"/>
      <protection/>
    </xf>
    <xf numFmtId="181" fontId="0" fillId="49" borderId="19" xfId="0" applyNumberFormat="1" applyFont="1" applyFill="1" applyBorder="1" applyAlignment="1" applyProtection="1">
      <alignment horizontal="right"/>
      <protection/>
    </xf>
    <xf numFmtId="2" fontId="0" fillId="49" borderId="19" xfId="0" applyNumberFormat="1" applyFont="1" applyFill="1" applyBorder="1" applyAlignment="1" applyProtection="1">
      <alignment horizontal="right" vertical="top"/>
      <protection/>
    </xf>
    <xf numFmtId="1" fontId="0" fillId="49" borderId="19" xfId="0" applyNumberFormat="1" applyFont="1" applyFill="1" applyBorder="1" applyAlignment="1" applyProtection="1">
      <alignment horizontal="right" vertical="top"/>
      <protection/>
    </xf>
    <xf numFmtId="0" fontId="0" fillId="49" borderId="19" xfId="153" applyFont="1" applyFill="1" applyBorder="1" applyAlignment="1" applyProtection="1">
      <alignment horizontal="left" vertical="top"/>
      <protection/>
    </xf>
    <xf numFmtId="0" fontId="0" fillId="49" borderId="23" xfId="0" applyFont="1" applyFill="1" applyBorder="1" applyAlignment="1" applyProtection="1">
      <alignment horizontal="right"/>
      <protection/>
    </xf>
    <xf numFmtId="0" fontId="0" fillId="49" borderId="23" xfId="0" applyFont="1" applyFill="1" applyBorder="1" applyAlignment="1" applyProtection="1">
      <alignment horizontal="left"/>
      <protection/>
    </xf>
    <xf numFmtId="177" fontId="0" fillId="49" borderId="23" xfId="96" applyFont="1" applyFill="1" applyBorder="1" applyAlignment="1" applyProtection="1">
      <alignment vertical="top"/>
      <protection/>
    </xf>
    <xf numFmtId="177" fontId="0" fillId="49" borderId="23" xfId="96" applyFont="1" applyFill="1" applyBorder="1" applyAlignment="1" applyProtection="1">
      <alignment horizontal="center"/>
      <protection/>
    </xf>
    <xf numFmtId="0" fontId="1" fillId="49" borderId="19" xfId="153" applyFont="1" applyFill="1" applyBorder="1" applyAlignment="1" applyProtection="1">
      <alignment horizontal="left" vertical="center" wrapText="1"/>
      <protection/>
    </xf>
    <xf numFmtId="181" fontId="0" fillId="49" borderId="19" xfId="153" applyNumberFormat="1" applyFont="1" applyFill="1" applyBorder="1" applyAlignment="1" applyProtection="1">
      <alignment horizontal="right" vertical="top"/>
      <protection/>
    </xf>
    <xf numFmtId="0" fontId="0" fillId="49" borderId="19" xfId="153" applyFont="1" applyFill="1" applyBorder="1" applyAlignment="1" applyProtection="1">
      <alignment horizontal="left" vertical="center" wrapText="1"/>
      <protection/>
    </xf>
    <xf numFmtId="177" fontId="61" fillId="49" borderId="19" xfId="96" applyFont="1" applyFill="1" applyBorder="1" applyAlignment="1" applyProtection="1">
      <alignment/>
      <protection/>
    </xf>
    <xf numFmtId="177" fontId="0" fillId="49" borderId="19" xfId="96" applyFont="1" applyFill="1" applyBorder="1" applyAlignment="1" applyProtection="1">
      <alignment/>
      <protection/>
    </xf>
    <xf numFmtId="2" fontId="0" fillId="49" borderId="19" xfId="153" applyNumberFormat="1" applyFont="1" applyFill="1" applyBorder="1" applyAlignment="1" applyProtection="1">
      <alignment horizontal="right" vertical="top"/>
      <protection/>
    </xf>
    <xf numFmtId="2" fontId="0" fillId="49" borderId="23" xfId="153" applyNumberFormat="1" applyFont="1" applyFill="1" applyBorder="1" applyAlignment="1" applyProtection="1">
      <alignment horizontal="right" vertical="top"/>
      <protection/>
    </xf>
    <xf numFmtId="0" fontId="0" fillId="49" borderId="23" xfId="0" applyFont="1" applyFill="1" applyBorder="1" applyAlignment="1" applyProtection="1">
      <alignment horizontal="left" vertical="center" wrapText="1"/>
      <protection/>
    </xf>
    <xf numFmtId="177" fontId="0" fillId="49" borderId="23" xfId="96" applyFont="1" applyFill="1" applyBorder="1" applyAlignment="1" applyProtection="1">
      <alignment/>
      <protection/>
    </xf>
    <xf numFmtId="0" fontId="0" fillId="49" borderId="19" xfId="0" applyFont="1" applyFill="1" applyBorder="1" applyAlignment="1" applyProtection="1" quotePrefix="1">
      <alignment horizontal="left" vertical="top"/>
      <protection/>
    </xf>
    <xf numFmtId="1" fontId="1" fillId="49" borderId="19" xfId="153" applyNumberFormat="1" applyFont="1" applyFill="1" applyBorder="1" applyAlignment="1" applyProtection="1">
      <alignment horizontal="right" vertical="top"/>
      <protection/>
    </xf>
    <xf numFmtId="181" fontId="0" fillId="49" borderId="19" xfId="153" applyNumberFormat="1" applyFont="1" applyFill="1" applyBorder="1" applyAlignment="1" applyProtection="1">
      <alignment horizontal="right" vertical="top" wrapText="1"/>
      <protection/>
    </xf>
    <xf numFmtId="0" fontId="0" fillId="49" borderId="19" xfId="0" applyFont="1" applyFill="1" applyBorder="1" applyAlignment="1" applyProtection="1">
      <alignment horizontal="left" vertical="top" wrapText="1"/>
      <protection/>
    </xf>
    <xf numFmtId="177" fontId="0" fillId="49" borderId="19" xfId="96" applyFont="1" applyFill="1" applyBorder="1" applyAlignment="1" applyProtection="1">
      <alignment horizontal="center" wrapText="1"/>
      <protection/>
    </xf>
    <xf numFmtId="1" fontId="0" fillId="49" borderId="19" xfId="153" applyNumberFormat="1" applyFont="1" applyFill="1" applyBorder="1" applyAlignment="1" applyProtection="1">
      <alignment horizontal="right" vertical="top"/>
      <protection/>
    </xf>
    <xf numFmtId="0" fontId="1" fillId="49" borderId="19" xfId="153" applyFont="1" applyFill="1" applyBorder="1" applyAlignment="1" applyProtection="1">
      <alignment horizontal="left" vertical="top" wrapText="1"/>
      <protection/>
    </xf>
    <xf numFmtId="181" fontId="1" fillId="49" borderId="19" xfId="153" applyNumberFormat="1" applyFont="1" applyFill="1" applyBorder="1" applyAlignment="1" applyProtection="1">
      <alignment horizontal="right" vertical="top"/>
      <protection/>
    </xf>
    <xf numFmtId="177" fontId="61" fillId="49" borderId="19" xfId="96" applyFont="1" applyFill="1" applyBorder="1" applyAlignment="1" applyProtection="1">
      <alignment horizontal="center" vertical="top"/>
      <protection/>
    </xf>
    <xf numFmtId="0" fontId="0" fillId="49" borderId="19" xfId="0" applyFont="1" applyFill="1" applyBorder="1" applyAlignment="1" applyProtection="1">
      <alignment horizontal="left" vertical="center"/>
      <protection/>
    </xf>
    <xf numFmtId="0" fontId="0" fillId="49" borderId="19" xfId="153" applyFont="1" applyFill="1" applyBorder="1" applyAlignment="1" applyProtection="1">
      <alignment horizontal="left" vertical="top" wrapText="1"/>
      <protection/>
    </xf>
    <xf numFmtId="181" fontId="0" fillId="49" borderId="23" xfId="153" applyNumberFormat="1" applyFont="1" applyFill="1" applyBorder="1" applyAlignment="1" applyProtection="1">
      <alignment horizontal="right" vertical="top"/>
      <protection/>
    </xf>
    <xf numFmtId="0" fontId="0" fillId="49" borderId="23" xfId="153" applyFont="1" applyFill="1" applyBorder="1" applyAlignment="1" applyProtection="1">
      <alignment horizontal="left" vertical="top" wrapText="1"/>
      <protection/>
    </xf>
    <xf numFmtId="0" fontId="0" fillId="49" borderId="19" xfId="0" applyFont="1" applyFill="1" applyBorder="1" applyAlignment="1" applyProtection="1">
      <alignment horizontal="right" vertical="center"/>
      <protection/>
    </xf>
    <xf numFmtId="0" fontId="0" fillId="50" borderId="19" xfId="0" applyFont="1" applyFill="1" applyBorder="1" applyAlignment="1" applyProtection="1">
      <alignment vertical="center" wrapText="1"/>
      <protection/>
    </xf>
    <xf numFmtId="0" fontId="1" fillId="50" borderId="19" xfId="0" applyNumberFormat="1" applyFont="1" applyFill="1" applyBorder="1" applyAlignment="1" applyProtection="1">
      <alignment horizontal="center" vertical="top" wrapText="1"/>
      <protection/>
    </xf>
    <xf numFmtId="177" fontId="0" fillId="50" borderId="19" xfId="96" applyFont="1" applyFill="1" applyBorder="1" applyAlignment="1" applyProtection="1">
      <alignment horizontal="center" vertical="center"/>
      <protection/>
    </xf>
    <xf numFmtId="0" fontId="1" fillId="49" borderId="19" xfId="0" applyFont="1" applyFill="1" applyBorder="1" applyAlignment="1" applyProtection="1">
      <alignment vertical="top" wrapText="1"/>
      <protection/>
    </xf>
    <xf numFmtId="0" fontId="1" fillId="49" borderId="19" xfId="0" applyFont="1" applyFill="1" applyBorder="1" applyAlignment="1" applyProtection="1">
      <alignment horizontal="center" vertical="justify" wrapText="1"/>
      <protection/>
    </xf>
    <xf numFmtId="181" fontId="62" fillId="49" borderId="19" xfId="0" applyNumberFormat="1" applyFont="1" applyFill="1" applyBorder="1" applyAlignment="1" applyProtection="1">
      <alignment horizontal="right"/>
      <protection/>
    </xf>
    <xf numFmtId="0" fontId="0" fillId="49" borderId="19" xfId="0" applyFont="1" applyFill="1" applyBorder="1" applyAlignment="1" applyProtection="1">
      <alignment horizontal="right" vertical="top" wrapText="1"/>
      <protection/>
    </xf>
    <xf numFmtId="177" fontId="0" fillId="49" borderId="19" xfId="96" applyFont="1" applyFill="1" applyBorder="1" applyAlignment="1" applyProtection="1">
      <alignment horizontal="center" vertical="center" wrapText="1"/>
      <protection/>
    </xf>
    <xf numFmtId="0" fontId="0" fillId="49" borderId="23" xfId="0" applyFont="1" applyFill="1" applyBorder="1" applyAlignment="1" applyProtection="1">
      <alignment horizontal="right" vertical="top"/>
      <protection/>
    </xf>
    <xf numFmtId="0" fontId="1" fillId="49" borderId="19" xfId="0" applyFont="1" applyFill="1" applyBorder="1" applyAlignment="1" applyProtection="1">
      <alignment horizontal="right" vertical="center" wrapText="1"/>
      <protection/>
    </xf>
    <xf numFmtId="0" fontId="1" fillId="49" borderId="19" xfId="0" applyFont="1" applyFill="1" applyBorder="1" applyAlignment="1" applyProtection="1">
      <alignment horizontal="left" vertical="center" wrapText="1"/>
      <protection/>
    </xf>
    <xf numFmtId="177" fontId="1" fillId="49" borderId="19" xfId="96" applyFont="1" applyFill="1" applyBorder="1" applyAlignment="1" applyProtection="1">
      <alignment horizontal="center" vertical="center" wrapText="1"/>
      <protection/>
    </xf>
    <xf numFmtId="0" fontId="1" fillId="49" borderId="19" xfId="0" applyFont="1" applyFill="1" applyBorder="1" applyAlignment="1" applyProtection="1">
      <alignment horizontal="right" vertical="top" wrapText="1"/>
      <protection/>
    </xf>
    <xf numFmtId="0" fontId="0" fillId="49" borderId="23" xfId="0" applyFont="1" applyFill="1" applyBorder="1" applyAlignment="1" applyProtection="1">
      <alignment horizontal="right" vertical="top" wrapText="1"/>
      <protection/>
    </xf>
    <xf numFmtId="177" fontId="0" fillId="49" borderId="23" xfId="96" applyFont="1" applyFill="1" applyBorder="1" applyAlignment="1" applyProtection="1">
      <alignment horizontal="center" vertical="center" wrapText="1"/>
      <protection/>
    </xf>
    <xf numFmtId="1" fontId="1" fillId="49" borderId="19" xfId="0" applyNumberFormat="1" applyFont="1" applyFill="1" applyBorder="1" applyAlignment="1" applyProtection="1">
      <alignment horizontal="right" vertical="top"/>
      <protection/>
    </xf>
    <xf numFmtId="177" fontId="61" fillId="49" borderId="19" xfId="96" applyFont="1" applyFill="1" applyBorder="1" applyAlignment="1" applyProtection="1">
      <alignment horizontal="center" vertical="center" wrapText="1"/>
      <protection/>
    </xf>
    <xf numFmtId="0" fontId="1" fillId="49" borderId="19" xfId="0" applyFont="1" applyFill="1" applyBorder="1" applyAlignment="1" applyProtection="1">
      <alignment vertical="center"/>
      <protection/>
    </xf>
    <xf numFmtId="0" fontId="0" fillId="49" borderId="19" xfId="0" applyFont="1" applyFill="1" applyBorder="1" applyAlignment="1" applyProtection="1">
      <alignment vertical="center"/>
      <protection/>
    </xf>
    <xf numFmtId="0" fontId="0" fillId="49" borderId="23" xfId="0" applyFont="1" applyFill="1" applyBorder="1" applyAlignment="1" applyProtection="1">
      <alignment horizontal="left" vertical="top" wrapText="1"/>
      <protection/>
    </xf>
    <xf numFmtId="0" fontId="1" fillId="50" borderId="19" xfId="0" applyFont="1" applyFill="1" applyBorder="1" applyAlignment="1" applyProtection="1">
      <alignment horizontal="center"/>
      <protection/>
    </xf>
    <xf numFmtId="0" fontId="1" fillId="50" borderId="19" xfId="0" applyFont="1" applyFill="1" applyBorder="1" applyAlignment="1" applyProtection="1">
      <alignment horizontal="center" vertical="justify" wrapText="1"/>
      <protection/>
    </xf>
    <xf numFmtId="177" fontId="1" fillId="50" borderId="19" xfId="96" applyFont="1" applyFill="1" applyBorder="1" applyAlignment="1" applyProtection="1">
      <alignment horizontal="center"/>
      <protection/>
    </xf>
    <xf numFmtId="177" fontId="1" fillId="49" borderId="19" xfId="96" applyFont="1" applyFill="1" applyBorder="1" applyAlignment="1" applyProtection="1">
      <alignment horizontal="center" vertical="center"/>
      <protection/>
    </xf>
    <xf numFmtId="0" fontId="1" fillId="49" borderId="19" xfId="0" applyFont="1" applyFill="1" applyBorder="1" applyAlignment="1" applyProtection="1">
      <alignment horizontal="justify"/>
      <protection/>
    </xf>
    <xf numFmtId="177" fontId="0" fillId="49" borderId="19" xfId="96" applyFont="1" applyFill="1" applyBorder="1" applyAlignment="1" applyProtection="1">
      <alignment horizontal="left" vertical="top"/>
      <protection/>
    </xf>
    <xf numFmtId="0" fontId="1" fillId="49" borderId="19" xfId="0" applyFont="1" applyFill="1" applyBorder="1" applyAlignment="1" applyProtection="1">
      <alignment horizontal="justify" vertical="center"/>
      <protection/>
    </xf>
    <xf numFmtId="0" fontId="0" fillId="49" borderId="23" xfId="0" applyFont="1" applyFill="1" applyBorder="1" applyAlignment="1" applyProtection="1">
      <alignment horizontal="justify" vertical="center"/>
      <protection/>
    </xf>
    <xf numFmtId="0" fontId="0" fillId="49" borderId="19" xfId="0" applyFont="1" applyFill="1" applyBorder="1" applyAlignment="1" applyProtection="1">
      <alignment horizontal="justify" vertical="center"/>
      <protection/>
    </xf>
    <xf numFmtId="0" fontId="63" fillId="49" borderId="19" xfId="0" applyFont="1" applyFill="1" applyBorder="1" applyAlignment="1" applyProtection="1">
      <alignment horizontal="justify" vertical="center"/>
      <protection/>
    </xf>
    <xf numFmtId="0" fontId="1" fillId="49" borderId="19" xfId="0" applyFont="1" applyFill="1" applyBorder="1" applyAlignment="1" applyProtection="1">
      <alignment horizontal="justify" vertical="center" wrapText="1"/>
      <protection/>
    </xf>
    <xf numFmtId="0" fontId="0" fillId="49" borderId="19" xfId="0" applyFont="1" applyFill="1" applyBorder="1" applyAlignment="1" applyProtection="1">
      <alignment horizontal="justify" vertical="center" wrapText="1"/>
      <protection/>
    </xf>
    <xf numFmtId="0" fontId="0" fillId="49" borderId="19" xfId="0" applyFont="1" applyFill="1" applyBorder="1" applyAlignment="1" applyProtection="1">
      <alignment horizontal="justify"/>
      <protection/>
    </xf>
    <xf numFmtId="177" fontId="0" fillId="49" borderId="19" xfId="96" applyFont="1" applyFill="1" applyBorder="1" applyAlignment="1" applyProtection="1">
      <alignment horizontal="left" vertical="center"/>
      <protection/>
    </xf>
    <xf numFmtId="0" fontId="64" fillId="49" borderId="19" xfId="0" applyFont="1" applyFill="1" applyBorder="1" applyAlignment="1" applyProtection="1">
      <alignment horizontal="justify" vertical="center"/>
      <protection/>
    </xf>
    <xf numFmtId="0" fontId="64" fillId="49" borderId="19" xfId="0" applyFont="1" applyFill="1" applyBorder="1" applyAlignment="1" applyProtection="1">
      <alignment horizontal="justify"/>
      <protection/>
    </xf>
    <xf numFmtId="0" fontId="63" fillId="49" borderId="19" xfId="0" applyFont="1" applyFill="1" applyBorder="1" applyAlignment="1" applyProtection="1">
      <alignment horizontal="justify"/>
      <protection/>
    </xf>
    <xf numFmtId="0" fontId="0" fillId="49" borderId="23" xfId="0" applyFont="1" applyFill="1" applyBorder="1" applyAlignment="1" applyProtection="1">
      <alignment horizontal="justify"/>
      <protection/>
    </xf>
    <xf numFmtId="181" fontId="0" fillId="49" borderId="19" xfId="0" applyNumberFormat="1" applyFont="1" applyFill="1" applyBorder="1" applyAlignment="1" applyProtection="1">
      <alignment horizontal="right" vertical="top"/>
      <protection/>
    </xf>
    <xf numFmtId="0" fontId="63" fillId="49" borderId="19" xfId="0" applyFont="1" applyFill="1" applyBorder="1" applyAlignment="1" applyProtection="1">
      <alignment horizontal="left" vertical="center" wrapText="1"/>
      <protection/>
    </xf>
    <xf numFmtId="0" fontId="1" fillId="49" borderId="19" xfId="0" applyFont="1" applyFill="1" applyBorder="1" applyAlignment="1" applyProtection="1">
      <alignment horizontal="left" vertical="center"/>
      <protection/>
    </xf>
    <xf numFmtId="0" fontId="63" fillId="49" borderId="23" xfId="0" applyFont="1" applyFill="1" applyBorder="1" applyAlignment="1" applyProtection="1">
      <alignment horizontal="left" wrapText="1"/>
      <protection/>
    </xf>
    <xf numFmtId="0" fontId="63" fillId="49" borderId="19" xfId="0" applyFont="1" applyFill="1" applyBorder="1" applyAlignment="1" applyProtection="1">
      <alignment horizontal="left" wrapText="1"/>
      <protection/>
    </xf>
    <xf numFmtId="0" fontId="64" fillId="49" borderId="19" xfId="146" applyFont="1" applyFill="1" applyBorder="1" applyAlignment="1" applyProtection="1">
      <alignment horizontal="right" vertical="top"/>
      <protection/>
    </xf>
    <xf numFmtId="0" fontId="65" fillId="49" borderId="19" xfId="0" applyFont="1" applyFill="1" applyBorder="1" applyAlignment="1" applyProtection="1">
      <alignment vertical="top" wrapText="1"/>
      <protection/>
    </xf>
    <xf numFmtId="177" fontId="30" fillId="49" borderId="19" xfId="96" applyFont="1" applyFill="1" applyBorder="1" applyAlignment="1" applyProtection="1">
      <alignment horizontal="center" vertical="center"/>
      <protection/>
    </xf>
    <xf numFmtId="0" fontId="64" fillId="49" borderId="19" xfId="146" applyFont="1" applyFill="1" applyBorder="1" applyAlignment="1" applyProtection="1">
      <alignment horizontal="center" vertical="top"/>
      <protection/>
    </xf>
    <xf numFmtId="0" fontId="65" fillId="49" borderId="19" xfId="0" applyFont="1" applyFill="1" applyBorder="1" applyAlignment="1" applyProtection="1">
      <alignment vertical="top"/>
      <protection/>
    </xf>
    <xf numFmtId="0" fontId="1" fillId="49" borderId="19" xfId="0" applyFont="1" applyFill="1" applyBorder="1" applyAlignment="1" applyProtection="1">
      <alignment vertical="top"/>
      <protection/>
    </xf>
    <xf numFmtId="0" fontId="0" fillId="49" borderId="19" xfId="0" applyFont="1" applyFill="1" applyBorder="1" applyAlignment="1" applyProtection="1">
      <alignment vertical="top" wrapText="1"/>
      <protection/>
    </xf>
    <xf numFmtId="3" fontId="63" fillId="49" borderId="19" xfId="160" applyNumberFormat="1" applyFont="1" applyFill="1" applyBorder="1" applyAlignment="1" applyProtection="1">
      <alignment vertical="top"/>
      <protection/>
    </xf>
    <xf numFmtId="0" fontId="66" fillId="49" borderId="19" xfId="0" applyFont="1" applyFill="1" applyBorder="1" applyAlignment="1" applyProtection="1">
      <alignment vertical="top" wrapText="1"/>
      <protection/>
    </xf>
    <xf numFmtId="177" fontId="63" fillId="49" borderId="19" xfId="96" applyFont="1" applyFill="1" applyBorder="1" applyAlignment="1" applyProtection="1">
      <alignment horizontal="center" vertical="center"/>
      <protection/>
    </xf>
    <xf numFmtId="0" fontId="0" fillId="49" borderId="23" xfId="0" applyFont="1" applyFill="1" applyBorder="1" applyAlignment="1" applyProtection="1">
      <alignment vertical="top"/>
      <protection/>
    </xf>
    <xf numFmtId="0" fontId="66" fillId="49" borderId="23" xfId="0" applyFont="1" applyFill="1" applyBorder="1" applyAlignment="1" applyProtection="1">
      <alignment vertical="top" wrapText="1"/>
      <protection/>
    </xf>
    <xf numFmtId="177" fontId="63" fillId="49" borderId="23" xfId="96" applyFont="1" applyFill="1" applyBorder="1" applyAlignment="1" applyProtection="1">
      <alignment horizontal="center" vertical="center"/>
      <protection/>
    </xf>
    <xf numFmtId="0" fontId="63" fillId="49" borderId="19" xfId="146" applyFont="1" applyFill="1" applyBorder="1" applyAlignment="1" applyProtection="1">
      <alignment horizontal="right" vertical="top"/>
      <protection/>
    </xf>
    <xf numFmtId="0" fontId="63" fillId="49" borderId="19" xfId="0" applyFont="1" applyFill="1" applyBorder="1" applyAlignment="1" applyProtection="1">
      <alignment horizontal="left" vertical="center"/>
      <protection/>
    </xf>
    <xf numFmtId="0" fontId="1" fillId="49" borderId="19" xfId="0" applyFont="1" applyFill="1" applyBorder="1" applyAlignment="1" applyProtection="1">
      <alignment horizontal="left" vertical="justify" wrapText="1"/>
      <protection/>
    </xf>
    <xf numFmtId="0" fontId="0" fillId="49" borderId="19" xfId="0" applyFont="1" applyFill="1" applyBorder="1" applyAlignment="1" applyProtection="1">
      <alignment horizontal="left" vertical="justify" wrapText="1"/>
      <protection/>
    </xf>
    <xf numFmtId="0" fontId="25" fillId="49" borderId="19" xfId="145" applyFont="1" applyFill="1" applyBorder="1" applyAlignment="1" applyProtection="1">
      <alignment horizontal="center" vertical="top"/>
      <protection/>
    </xf>
    <xf numFmtId="0" fontId="25" fillId="49" borderId="19" xfId="145" applyFont="1" applyFill="1" applyBorder="1" applyAlignment="1" applyProtection="1">
      <alignment horizontal="left" vertical="top" wrapText="1"/>
      <protection/>
    </xf>
    <xf numFmtId="177" fontId="25" fillId="49" borderId="19" xfId="96" applyFont="1" applyFill="1" applyBorder="1" applyAlignment="1" applyProtection="1">
      <alignment horizontal="center"/>
      <protection/>
    </xf>
    <xf numFmtId="0" fontId="25" fillId="49" borderId="19" xfId="145" applyFont="1" applyFill="1" applyBorder="1" applyAlignment="1" applyProtection="1">
      <alignment horizontal="right" vertical="top"/>
      <protection/>
    </xf>
    <xf numFmtId="0" fontId="25" fillId="49" borderId="19" xfId="145" applyFont="1" applyFill="1" applyBorder="1" applyAlignment="1" applyProtection="1">
      <alignment horizontal="left" vertical="center"/>
      <protection/>
    </xf>
    <xf numFmtId="0" fontId="26" fillId="49" borderId="19" xfId="145" applyFont="1" applyFill="1" applyBorder="1" applyAlignment="1" applyProtection="1">
      <alignment horizontal="right" vertical="top"/>
      <protection/>
    </xf>
    <xf numFmtId="0" fontId="26" fillId="49" borderId="19" xfId="145" applyFont="1" applyFill="1" applyBorder="1" applyAlignment="1" applyProtection="1">
      <alignment horizontal="left" vertical="center"/>
      <protection/>
    </xf>
    <xf numFmtId="0" fontId="26" fillId="49" borderId="19" xfId="145" applyFont="1" applyFill="1" applyBorder="1" applyAlignment="1" applyProtection="1">
      <alignment horizontal="left" vertical="center" wrapText="1"/>
      <protection/>
    </xf>
    <xf numFmtId="193" fontId="0" fillId="49" borderId="19" xfId="141" applyFont="1" applyFill="1" applyBorder="1" applyAlignment="1" applyProtection="1">
      <alignment horizontal="left"/>
      <protection/>
    </xf>
    <xf numFmtId="193" fontId="0" fillId="49" borderId="19" xfId="141" applyFont="1" applyFill="1" applyBorder="1" applyAlignment="1" applyProtection="1">
      <alignment horizontal="left" wrapText="1"/>
      <protection/>
    </xf>
    <xf numFmtId="2" fontId="26" fillId="49" borderId="19" xfId="145" applyNumberFormat="1" applyFont="1" applyFill="1" applyBorder="1" applyAlignment="1" applyProtection="1">
      <alignment horizontal="right" vertical="top"/>
      <protection/>
    </xf>
    <xf numFmtId="0" fontId="26" fillId="0" borderId="19" xfId="145" applyFont="1" applyFill="1" applyBorder="1" applyAlignment="1" applyProtection="1">
      <alignment horizontal="left" vertical="center" wrapText="1"/>
      <protection/>
    </xf>
    <xf numFmtId="0" fontId="26" fillId="49" borderId="23" xfId="145" applyFont="1" applyFill="1" applyBorder="1" applyAlignment="1" applyProtection="1">
      <alignment horizontal="right" vertical="top"/>
      <protection/>
    </xf>
    <xf numFmtId="0" fontId="26" fillId="49" borderId="23" xfId="145" applyFont="1" applyFill="1" applyBorder="1" applyAlignment="1" applyProtection="1">
      <alignment horizontal="left" vertical="center" wrapText="1"/>
      <protection/>
    </xf>
    <xf numFmtId="177" fontId="61" fillId="49" borderId="23" xfId="96" applyFont="1" applyFill="1" applyBorder="1" applyAlignment="1" applyProtection="1">
      <alignment vertical="top"/>
      <protection/>
    </xf>
    <xf numFmtId="177" fontId="61" fillId="49" borderId="23" xfId="96" applyFont="1" applyFill="1" applyBorder="1" applyAlignment="1" applyProtection="1">
      <alignment horizontal="center" vertical="center"/>
      <protection/>
    </xf>
    <xf numFmtId="0" fontId="25" fillId="49" borderId="19" xfId="145" applyFont="1" applyFill="1" applyBorder="1" applyAlignment="1" applyProtection="1">
      <alignment horizontal="left" vertical="center" wrapText="1"/>
      <protection/>
    </xf>
    <xf numFmtId="0" fontId="26" fillId="49" borderId="19" xfId="145" applyFont="1" applyFill="1" applyBorder="1" applyAlignment="1" applyProtection="1">
      <alignment horizontal="right" vertical="center"/>
      <protection/>
    </xf>
    <xf numFmtId="0" fontId="1" fillId="49" borderId="19" xfId="0" applyFont="1" applyFill="1" applyBorder="1" applyAlignment="1" applyProtection="1">
      <alignment horizontal="center" vertical="top" wrapText="1"/>
      <protection/>
    </xf>
    <xf numFmtId="0" fontId="1" fillId="49" borderId="19" xfId="0" applyFont="1" applyFill="1" applyBorder="1" applyAlignment="1" applyProtection="1">
      <alignment horizontal="center"/>
      <protection/>
    </xf>
    <xf numFmtId="177" fontId="1" fillId="49" borderId="19" xfId="96" applyFont="1" applyFill="1" applyBorder="1" applyAlignment="1" applyProtection="1">
      <alignment horizontal="center"/>
      <protection/>
    </xf>
    <xf numFmtId="0" fontId="27" fillId="49" borderId="23" xfId="0" applyFont="1" applyFill="1" applyBorder="1" applyAlignment="1" applyProtection="1">
      <alignment vertical="center" wrapText="1"/>
      <protection/>
    </xf>
    <xf numFmtId="0" fontId="27" fillId="49" borderId="19" xfId="0" applyFont="1" applyFill="1" applyBorder="1" applyAlignment="1" applyProtection="1">
      <alignment vertical="center" wrapText="1"/>
      <protection/>
    </xf>
    <xf numFmtId="2" fontId="0" fillId="49" borderId="19" xfId="0" applyNumberFormat="1" applyFont="1" applyFill="1" applyBorder="1" applyAlignment="1" applyProtection="1">
      <alignment horizontal="right" vertical="top" wrapText="1"/>
      <protection/>
    </xf>
    <xf numFmtId="49" fontId="1" fillId="49" borderId="19" xfId="154" applyNumberFormat="1" applyFont="1" applyFill="1" applyBorder="1" applyAlignment="1" applyProtection="1">
      <alignment horizontal="left" vertical="center" wrapText="1"/>
      <protection/>
    </xf>
    <xf numFmtId="49" fontId="0" fillId="49" borderId="19" xfId="154" applyNumberFormat="1" applyFont="1" applyFill="1" applyBorder="1" applyAlignment="1" applyProtection="1">
      <alignment horizontal="left" vertical="center" wrapText="1"/>
      <protection/>
    </xf>
    <xf numFmtId="49" fontId="0" fillId="49" borderId="23" xfId="154" applyNumberFormat="1" applyFont="1" applyFill="1" applyBorder="1" applyAlignment="1" applyProtection="1">
      <alignment horizontal="left" vertical="center" wrapText="1"/>
      <protection/>
    </xf>
    <xf numFmtId="0" fontId="61" fillId="49" borderId="19" xfId="0" applyFont="1" applyFill="1" applyBorder="1" applyAlignment="1" applyProtection="1">
      <alignment vertical="top" wrapText="1"/>
      <protection/>
    </xf>
    <xf numFmtId="177" fontId="0" fillId="51" borderId="19" xfId="96" applyFont="1" applyFill="1" applyBorder="1" applyAlignment="1" applyProtection="1">
      <alignment horizontal="center" vertical="center" wrapText="1"/>
      <protection/>
    </xf>
    <xf numFmtId="177" fontId="0" fillId="49" borderId="19" xfId="96" applyFont="1" applyFill="1" applyBorder="1" applyAlignment="1" applyProtection="1">
      <alignment horizontal="center" vertical="top" wrapText="1"/>
      <protection/>
    </xf>
    <xf numFmtId="177" fontId="0" fillId="50" borderId="19" xfId="96" applyFont="1" applyFill="1" applyBorder="1" applyAlignment="1" applyProtection="1">
      <alignment horizontal="right"/>
      <protection/>
    </xf>
    <xf numFmtId="177" fontId="0" fillId="49" borderId="19" xfId="96" applyFont="1" applyFill="1" applyBorder="1" applyAlignment="1" applyProtection="1">
      <alignment horizontal="right" wrapText="1"/>
      <protection/>
    </xf>
    <xf numFmtId="2" fontId="1" fillId="49" borderId="19" xfId="117" applyNumberFormat="1" applyFont="1" applyFill="1" applyBorder="1" applyAlignment="1" applyProtection="1">
      <alignment horizontal="right" vertical="center"/>
      <protection/>
    </xf>
    <xf numFmtId="193" fontId="1" fillId="49" borderId="19" xfId="0" applyNumberFormat="1" applyFont="1" applyFill="1" applyBorder="1" applyAlignment="1" applyProtection="1">
      <alignment vertical="center" wrapText="1"/>
      <protection/>
    </xf>
    <xf numFmtId="1" fontId="0" fillId="49" borderId="19" xfId="117" applyNumberFormat="1" applyFont="1" applyFill="1" applyBorder="1" applyAlignment="1" applyProtection="1">
      <alignment horizontal="right" vertical="top"/>
      <protection/>
    </xf>
    <xf numFmtId="0" fontId="0" fillId="49" borderId="19" xfId="0" applyNumberFormat="1" applyFont="1" applyFill="1" applyBorder="1" applyAlignment="1" applyProtection="1">
      <alignment vertical="top" wrapText="1"/>
      <protection/>
    </xf>
    <xf numFmtId="177" fontId="0" fillId="49" borderId="19" xfId="96" applyFont="1" applyFill="1" applyBorder="1" applyAlignment="1" applyProtection="1">
      <alignment horizontal="right" vertical="center" wrapText="1"/>
      <protection/>
    </xf>
    <xf numFmtId="202" fontId="0" fillId="49" borderId="19" xfId="106" applyNumberFormat="1" applyFont="1" applyFill="1" applyBorder="1" applyAlignment="1" applyProtection="1">
      <alignment horizontal="right" vertical="top" wrapText="1"/>
      <protection/>
    </xf>
    <xf numFmtId="0" fontId="0" fillId="49" borderId="19" xfId="0" applyNumberFormat="1" applyFont="1" applyFill="1" applyBorder="1" applyAlignment="1" applyProtection="1">
      <alignment horizontal="left" vertical="justify" wrapText="1"/>
      <protection/>
    </xf>
    <xf numFmtId="0" fontId="1" fillId="50" borderId="19" xfId="0" applyFont="1" applyFill="1" applyBorder="1" applyAlignment="1" applyProtection="1">
      <alignment horizontal="right"/>
      <protection/>
    </xf>
    <xf numFmtId="0" fontId="1" fillId="50" borderId="19" xfId="0" applyFont="1" applyFill="1" applyBorder="1" applyAlignment="1" applyProtection="1">
      <alignment horizontal="center" vertical="center"/>
      <protection/>
    </xf>
    <xf numFmtId="0" fontId="0" fillId="49" borderId="19" xfId="146" applyFont="1" applyFill="1" applyBorder="1" applyAlignment="1" applyProtection="1">
      <alignment vertical="top" wrapText="1"/>
      <protection/>
    </xf>
    <xf numFmtId="0" fontId="1" fillId="50" borderId="23" xfId="0" applyNumberFormat="1" applyFont="1" applyFill="1" applyBorder="1" applyAlignment="1" applyProtection="1">
      <alignment horizontal="right" vertical="top"/>
      <protection/>
    </xf>
    <xf numFmtId="0" fontId="1" fillId="50" borderId="23" xfId="0" applyFont="1" applyFill="1" applyBorder="1" applyAlignment="1" applyProtection="1">
      <alignment horizontal="center" vertical="top"/>
      <protection/>
    </xf>
    <xf numFmtId="4" fontId="1" fillId="50" borderId="23" xfId="96" applyNumberFormat="1" applyFont="1" applyFill="1" applyBorder="1" applyAlignment="1" applyProtection="1">
      <alignment horizontal="right" vertical="top"/>
      <protection/>
    </xf>
    <xf numFmtId="4" fontId="1" fillId="50" borderId="23" xfId="96" applyNumberFormat="1" applyFont="1" applyFill="1" applyBorder="1" applyAlignment="1" applyProtection="1">
      <alignment horizontal="center" vertical="top"/>
      <protection/>
    </xf>
    <xf numFmtId="0" fontId="1" fillId="50" borderId="19" xfId="0" applyNumberFormat="1" applyFont="1" applyFill="1" applyBorder="1" applyAlignment="1" applyProtection="1">
      <alignment horizontal="right" vertical="top"/>
      <protection/>
    </xf>
    <xf numFmtId="0" fontId="1" fillId="50" borderId="22" xfId="0" applyFont="1" applyFill="1" applyBorder="1" applyAlignment="1" applyProtection="1">
      <alignment horizontal="center" vertical="top"/>
      <protection/>
    </xf>
    <xf numFmtId="4" fontId="1" fillId="50" borderId="19" xfId="96" applyNumberFormat="1" applyFont="1" applyFill="1" applyBorder="1" applyAlignment="1" applyProtection="1">
      <alignment horizontal="right" vertical="top"/>
      <protection/>
    </xf>
    <xf numFmtId="4" fontId="1" fillId="50" borderId="19" xfId="96" applyNumberFormat="1" applyFont="1" applyFill="1" applyBorder="1" applyAlignment="1" applyProtection="1">
      <alignment horizontal="center" vertical="top"/>
      <protection/>
    </xf>
    <xf numFmtId="10" fontId="0" fillId="49" borderId="19" xfId="159" applyNumberFormat="1" applyFont="1" applyFill="1" applyBorder="1" applyAlignment="1" applyProtection="1">
      <alignment horizontal="right" vertical="top"/>
      <protection/>
    </xf>
    <xf numFmtId="179" fontId="0" fillId="49" borderId="0" xfId="159" applyNumberFormat="1" applyFont="1" applyFill="1" applyBorder="1" applyAlignment="1" applyProtection="1">
      <alignment vertical="top"/>
      <protection/>
    </xf>
    <xf numFmtId="179" fontId="0" fillId="49" borderId="19" xfId="159" applyNumberFormat="1" applyFont="1" applyFill="1" applyBorder="1" applyAlignment="1" applyProtection="1">
      <alignment horizontal="center" vertical="top"/>
      <protection/>
    </xf>
    <xf numFmtId="179" fontId="0" fillId="49" borderId="0" xfId="159" applyNumberFormat="1" applyFont="1" applyFill="1" applyBorder="1" applyAlignment="1" applyProtection="1">
      <alignment horizontal="center" vertical="center"/>
      <protection/>
    </xf>
    <xf numFmtId="0" fontId="1" fillId="50" borderId="19" xfId="0" applyFont="1" applyFill="1" applyBorder="1" applyAlignment="1" applyProtection="1">
      <alignment horizontal="right" vertical="top"/>
      <protection/>
    </xf>
    <xf numFmtId="179" fontId="1" fillId="50" borderId="19" xfId="159" applyNumberFormat="1" applyFont="1" applyFill="1" applyBorder="1" applyAlignment="1" applyProtection="1">
      <alignment horizontal="right" vertical="top"/>
      <protection/>
    </xf>
    <xf numFmtId="179" fontId="1" fillId="50" borderId="19" xfId="159" applyNumberFormat="1" applyFont="1" applyFill="1" applyBorder="1" applyAlignment="1" applyProtection="1">
      <alignment horizontal="center" vertical="top"/>
      <protection/>
    </xf>
    <xf numFmtId="179" fontId="1" fillId="49" borderId="19" xfId="159" applyNumberFormat="1" applyFont="1" applyFill="1" applyBorder="1" applyAlignment="1" applyProtection="1">
      <alignment horizontal="right" vertical="top"/>
      <protection/>
    </xf>
    <xf numFmtId="179" fontId="1" fillId="49" borderId="19" xfId="159" applyNumberFormat="1" applyFont="1" applyFill="1" applyBorder="1" applyAlignment="1" applyProtection="1">
      <alignment horizontal="center" vertical="top"/>
      <protection/>
    </xf>
    <xf numFmtId="0" fontId="0" fillId="50" borderId="23" xfId="0" applyNumberFormat="1" applyFont="1" applyFill="1" applyBorder="1" applyAlignment="1" applyProtection="1">
      <alignment horizontal="right" vertical="top"/>
      <protection/>
    </xf>
    <xf numFmtId="0" fontId="1" fillId="50" borderId="23" xfId="0" applyFont="1" applyFill="1" applyBorder="1" applyAlignment="1" applyProtection="1">
      <alignment horizontal="right" vertical="top"/>
      <protection/>
    </xf>
    <xf numFmtId="177" fontId="0" fillId="49" borderId="19" xfId="96" applyFont="1" applyFill="1" applyBorder="1" applyAlignment="1" applyProtection="1">
      <alignment horizontal="right" vertical="center"/>
      <protection locked="0"/>
    </xf>
    <xf numFmtId="4" fontId="0" fillId="49" borderId="19" xfId="96" applyNumberFormat="1" applyFont="1" applyFill="1" applyBorder="1" applyAlignment="1" applyProtection="1">
      <alignment horizontal="right" vertical="center"/>
      <protection locked="0"/>
    </xf>
    <xf numFmtId="177" fontId="0" fillId="49" borderId="19" xfId="96" applyFont="1" applyFill="1" applyBorder="1" applyAlignment="1" applyProtection="1">
      <alignment horizontal="right" vertical="top"/>
      <protection locked="0"/>
    </xf>
    <xf numFmtId="4" fontId="0" fillId="49" borderId="19" xfId="96" applyNumberFormat="1" applyFont="1" applyFill="1" applyBorder="1" applyAlignment="1" applyProtection="1">
      <alignment horizontal="right" vertical="top"/>
      <protection locked="0"/>
    </xf>
    <xf numFmtId="177" fontId="0" fillId="49" borderId="19" xfId="96" applyFont="1" applyFill="1" applyBorder="1" applyAlignment="1" applyProtection="1">
      <alignment horizontal="center" vertical="center"/>
      <protection locked="0"/>
    </xf>
    <xf numFmtId="4" fontId="0" fillId="49" borderId="19" xfId="96" applyNumberFormat="1" applyFont="1" applyFill="1" applyBorder="1" applyAlignment="1" applyProtection="1">
      <alignment horizontal="center" vertical="center"/>
      <protection locked="0"/>
    </xf>
    <xf numFmtId="177" fontId="0" fillId="50" borderId="19" xfId="96" applyFont="1" applyFill="1" applyBorder="1" applyAlignment="1" applyProtection="1">
      <alignment vertical="center"/>
      <protection locked="0"/>
    </xf>
    <xf numFmtId="4" fontId="1" fillId="50" borderId="19" xfId="0" applyNumberFormat="1" applyFont="1" applyFill="1" applyBorder="1" applyAlignment="1" applyProtection="1">
      <alignment horizontal="right" vertical="center"/>
      <protection locked="0"/>
    </xf>
    <xf numFmtId="177" fontId="1" fillId="49" borderId="19" xfId="96" applyFont="1" applyFill="1" applyBorder="1" applyAlignment="1" applyProtection="1">
      <alignment horizontal="right" vertical="top"/>
      <protection locked="0"/>
    </xf>
    <xf numFmtId="4" fontId="0" fillId="49" borderId="19" xfId="100" applyNumberFormat="1" applyFont="1" applyFill="1" applyBorder="1" applyAlignment="1" applyProtection="1">
      <alignment horizontal="right" vertical="top"/>
      <protection locked="0"/>
    </xf>
    <xf numFmtId="177" fontId="27" fillId="49" borderId="19" xfId="96" applyFont="1" applyFill="1" applyBorder="1" applyAlignment="1" applyProtection="1">
      <alignment/>
      <protection locked="0"/>
    </xf>
    <xf numFmtId="4" fontId="27" fillId="49" borderId="19" xfId="103" applyNumberFormat="1" applyFont="1" applyFill="1" applyBorder="1" applyAlignment="1" applyProtection="1">
      <alignment/>
      <protection locked="0"/>
    </xf>
    <xf numFmtId="177" fontId="0" fillId="49" borderId="19" xfId="96" applyFont="1" applyFill="1" applyBorder="1" applyAlignment="1" applyProtection="1">
      <alignment vertical="center"/>
      <protection locked="0"/>
    </xf>
    <xf numFmtId="4" fontId="0" fillId="49" borderId="19" xfId="103" applyNumberFormat="1" applyFont="1" applyFill="1" applyBorder="1" applyAlignment="1" applyProtection="1">
      <alignment vertical="center"/>
      <protection locked="0"/>
    </xf>
    <xf numFmtId="177" fontId="0" fillId="49" borderId="19" xfId="96" applyFont="1" applyFill="1" applyBorder="1" applyAlignment="1" applyProtection="1">
      <alignment/>
      <protection locked="0"/>
    </xf>
    <xf numFmtId="4" fontId="0" fillId="49" borderId="19" xfId="104" applyNumberFormat="1" applyFont="1" applyFill="1" applyBorder="1" applyAlignment="1" applyProtection="1">
      <alignment/>
      <protection locked="0"/>
    </xf>
    <xf numFmtId="177" fontId="0" fillId="49" borderId="23" xfId="96" applyFont="1" applyFill="1" applyBorder="1" applyAlignment="1" applyProtection="1">
      <alignment vertical="center"/>
      <protection locked="0"/>
    </xf>
    <xf numFmtId="4" fontId="0" fillId="49" borderId="23" xfId="104" applyNumberFormat="1" applyFont="1" applyFill="1" applyBorder="1" applyAlignment="1" applyProtection="1">
      <alignment vertical="center"/>
      <protection locked="0"/>
    </xf>
    <xf numFmtId="4" fontId="0" fillId="49" borderId="19" xfId="104" applyNumberFormat="1" applyFont="1" applyFill="1" applyBorder="1" applyAlignment="1" applyProtection="1">
      <alignment vertical="center"/>
      <protection locked="0"/>
    </xf>
    <xf numFmtId="4" fontId="0" fillId="49" borderId="19" xfId="100" applyNumberFormat="1" applyFont="1" applyFill="1" applyBorder="1" applyAlignment="1" applyProtection="1">
      <alignment vertical="center"/>
      <protection locked="0"/>
    </xf>
    <xf numFmtId="4" fontId="0" fillId="49" borderId="19" xfId="100" applyNumberFormat="1" applyFont="1" applyFill="1" applyBorder="1" applyAlignment="1" applyProtection="1">
      <alignment vertical="top"/>
      <protection locked="0"/>
    </xf>
    <xf numFmtId="4" fontId="0" fillId="49" borderId="19" xfId="123" applyNumberFormat="1" applyFont="1" applyFill="1" applyBorder="1" applyAlignment="1" applyProtection="1">
      <alignment wrapText="1"/>
      <protection locked="0"/>
    </xf>
    <xf numFmtId="177" fontId="0" fillId="49" borderId="23" xfId="96" applyFont="1" applyFill="1" applyBorder="1" applyAlignment="1" applyProtection="1">
      <alignment/>
      <protection locked="0"/>
    </xf>
    <xf numFmtId="4" fontId="0" fillId="49" borderId="23" xfId="123" applyNumberFormat="1" applyFont="1" applyFill="1" applyBorder="1" applyAlignment="1" applyProtection="1">
      <alignment wrapText="1"/>
      <protection locked="0"/>
    </xf>
    <xf numFmtId="4" fontId="0" fillId="49" borderId="19" xfId="100" applyNumberFormat="1" applyFont="1" applyFill="1" applyBorder="1" applyAlignment="1" applyProtection="1">
      <alignment/>
      <protection locked="0"/>
    </xf>
    <xf numFmtId="177" fontId="0" fillId="49" borderId="19" xfId="96" applyFont="1" applyFill="1" applyBorder="1" applyAlignment="1" applyProtection="1">
      <alignment/>
      <protection locked="0"/>
    </xf>
    <xf numFmtId="4" fontId="0" fillId="49" borderId="23" xfId="100" applyNumberFormat="1" applyFont="1" applyFill="1" applyBorder="1" applyAlignment="1" applyProtection="1">
      <alignment/>
      <protection locked="0"/>
    </xf>
    <xf numFmtId="177" fontId="0" fillId="49" borderId="19" xfId="96" applyFont="1" applyFill="1" applyBorder="1" applyAlignment="1" applyProtection="1">
      <alignment horizontal="right"/>
      <protection locked="0"/>
    </xf>
    <xf numFmtId="4" fontId="0" fillId="49" borderId="19" xfId="100" applyNumberFormat="1" applyFont="1" applyFill="1" applyBorder="1" applyAlignment="1" applyProtection="1">
      <alignment wrapText="1"/>
      <protection locked="0"/>
    </xf>
    <xf numFmtId="177" fontId="0" fillId="49" borderId="23" xfId="96" applyFont="1" applyFill="1" applyBorder="1" applyAlignment="1" applyProtection="1">
      <alignment horizontal="right" vertical="center"/>
      <protection locked="0"/>
    </xf>
    <xf numFmtId="4" fontId="0" fillId="49" borderId="23" xfId="104" applyNumberFormat="1" applyFont="1" applyFill="1" applyBorder="1" applyAlignment="1" applyProtection="1">
      <alignment/>
      <protection locked="0"/>
    </xf>
    <xf numFmtId="4" fontId="1" fillId="50" borderId="19" xfId="0" applyNumberFormat="1" applyFont="1" applyFill="1" applyBorder="1" applyAlignment="1" applyProtection="1">
      <alignment vertical="center"/>
      <protection locked="0"/>
    </xf>
    <xf numFmtId="177" fontId="0" fillId="49" borderId="19" xfId="96" applyFont="1" applyFill="1" applyBorder="1" applyAlignment="1" applyProtection="1">
      <alignment wrapText="1"/>
      <protection locked="0"/>
    </xf>
    <xf numFmtId="4" fontId="1" fillId="49" borderId="19" xfId="103" applyNumberFormat="1" applyFont="1" applyFill="1" applyBorder="1" applyAlignment="1" applyProtection="1">
      <alignment/>
      <protection locked="0"/>
    </xf>
    <xf numFmtId="4" fontId="0" fillId="49" borderId="19" xfId="0" applyNumberFormat="1" applyFont="1" applyFill="1" applyBorder="1" applyAlignment="1" applyProtection="1">
      <alignment vertical="center"/>
      <protection locked="0"/>
    </xf>
    <xf numFmtId="4" fontId="0" fillId="49" borderId="23" xfId="0" applyNumberFormat="1" applyFont="1" applyFill="1" applyBorder="1" applyAlignment="1" applyProtection="1">
      <alignment vertical="center"/>
      <protection locked="0"/>
    </xf>
    <xf numFmtId="4" fontId="0" fillId="49" borderId="19" xfId="0" applyNumberFormat="1" applyFont="1" applyFill="1" applyBorder="1" applyAlignment="1" applyProtection="1">
      <alignment horizontal="right"/>
      <protection locked="0"/>
    </xf>
    <xf numFmtId="4" fontId="0" fillId="49" borderId="19" xfId="0" applyNumberFormat="1" applyFont="1" applyFill="1" applyBorder="1" applyAlignment="1" applyProtection="1">
      <alignment horizontal="right" vertical="center"/>
      <protection locked="0"/>
    </xf>
    <xf numFmtId="4" fontId="0" fillId="49" borderId="19" xfId="0" applyNumberFormat="1" applyFont="1" applyFill="1" applyBorder="1" applyAlignment="1" applyProtection="1">
      <alignment/>
      <protection locked="0"/>
    </xf>
    <xf numFmtId="177" fontId="0" fillId="50" borderId="19" xfId="96" applyFont="1" applyFill="1" applyBorder="1" applyAlignment="1" applyProtection="1">
      <alignment horizontal="right"/>
      <protection locked="0"/>
    </xf>
    <xf numFmtId="4" fontId="1" fillId="50" borderId="19" xfId="103" applyNumberFormat="1" applyFont="1" applyFill="1" applyBorder="1" applyAlignment="1" applyProtection="1">
      <alignment/>
      <protection locked="0"/>
    </xf>
    <xf numFmtId="177" fontId="0" fillId="49" borderId="19" xfId="96" applyFont="1" applyFill="1" applyBorder="1" applyAlignment="1" applyProtection="1">
      <alignment vertical="center" wrapText="1"/>
      <protection locked="0"/>
    </xf>
    <xf numFmtId="4" fontId="1" fillId="49" borderId="19" xfId="103" applyNumberFormat="1" applyFont="1" applyFill="1" applyBorder="1" applyAlignment="1" applyProtection="1">
      <alignment vertical="center"/>
      <protection locked="0"/>
    </xf>
    <xf numFmtId="177" fontId="1" fillId="49" borderId="19" xfId="96" applyFont="1" applyFill="1" applyBorder="1" applyAlignment="1" applyProtection="1">
      <alignment horizontal="right" vertical="center"/>
      <protection locked="0"/>
    </xf>
    <xf numFmtId="4" fontId="0" fillId="49" borderId="19" xfId="100" applyNumberFormat="1" applyFont="1" applyFill="1" applyBorder="1" applyAlignment="1" applyProtection="1">
      <alignment horizontal="right" vertical="center"/>
      <protection locked="0"/>
    </xf>
    <xf numFmtId="177" fontId="0" fillId="49" borderId="19" xfId="96" applyFont="1" applyFill="1" applyBorder="1" applyAlignment="1" applyProtection="1">
      <alignment horizontal="left" vertical="top"/>
      <protection locked="0"/>
    </xf>
    <xf numFmtId="4" fontId="0" fillId="49" borderId="19" xfId="0" applyNumberFormat="1" applyFont="1" applyFill="1" applyBorder="1" applyAlignment="1" applyProtection="1">
      <alignment horizontal="left" vertical="top"/>
      <protection locked="0"/>
    </xf>
    <xf numFmtId="4" fontId="26" fillId="49" borderId="19" xfId="0" applyNumberFormat="1" applyFont="1" applyFill="1" applyBorder="1" applyAlignment="1" applyProtection="1">
      <alignment vertical="center"/>
      <protection locked="0"/>
    </xf>
    <xf numFmtId="4" fontId="26" fillId="49" borderId="23" xfId="0" applyNumberFormat="1" applyFont="1" applyFill="1" applyBorder="1" applyAlignment="1" applyProtection="1">
      <alignment vertical="center"/>
      <protection locked="0"/>
    </xf>
    <xf numFmtId="177" fontId="0" fillId="49" borderId="19" xfId="96" applyFont="1" applyFill="1" applyBorder="1" applyAlignment="1" applyProtection="1">
      <alignment vertical="top"/>
      <protection locked="0"/>
    </xf>
    <xf numFmtId="0" fontId="0" fillId="49" borderId="19" xfId="0" applyFont="1" applyFill="1" applyBorder="1" applyAlignment="1" applyProtection="1">
      <alignment vertical="top"/>
      <protection locked="0"/>
    </xf>
    <xf numFmtId="177" fontId="0" fillId="49" borderId="19" xfId="96" applyFont="1" applyFill="1" applyBorder="1" applyAlignment="1" applyProtection="1">
      <alignment horizontal="left" vertical="center"/>
      <protection locked="0"/>
    </xf>
    <xf numFmtId="177" fontId="63" fillId="49" borderId="19" xfId="96" applyFont="1" applyFill="1" applyBorder="1" applyAlignment="1" applyProtection="1">
      <alignment vertical="center"/>
      <protection locked="0"/>
    </xf>
    <xf numFmtId="0" fontId="63" fillId="49" borderId="19" xfId="146" applyFont="1" applyFill="1" applyBorder="1" applyAlignment="1" applyProtection="1">
      <alignment vertical="center"/>
      <protection locked="0"/>
    </xf>
    <xf numFmtId="4" fontId="0" fillId="49" borderId="23" xfId="0" applyNumberFormat="1" applyFont="1" applyFill="1" applyBorder="1" applyAlignment="1" applyProtection="1">
      <alignment horizontal="right" vertical="center"/>
      <protection locked="0"/>
    </xf>
    <xf numFmtId="177" fontId="0" fillId="49" borderId="23" xfId="96" applyFont="1" applyFill="1" applyBorder="1" applyAlignment="1" applyProtection="1">
      <alignment vertical="center" wrapText="1"/>
      <protection locked="0"/>
    </xf>
    <xf numFmtId="177" fontId="25" fillId="49" borderId="19" xfId="96" applyFont="1" applyFill="1" applyBorder="1" applyAlignment="1" applyProtection="1">
      <alignment horizontal="center" vertical="center"/>
      <protection locked="0"/>
    </xf>
    <xf numFmtId="4" fontId="25" fillId="49" borderId="19" xfId="145" applyNumberFormat="1" applyFont="1" applyFill="1" applyBorder="1" applyAlignment="1" applyProtection="1">
      <alignment horizontal="center" vertical="center"/>
      <protection locked="0"/>
    </xf>
    <xf numFmtId="177" fontId="26" fillId="49" borderId="19" xfId="96" applyFont="1" applyFill="1" applyBorder="1" applyAlignment="1" applyProtection="1">
      <alignment horizontal="right" vertical="center"/>
      <protection locked="0"/>
    </xf>
    <xf numFmtId="4" fontId="26" fillId="49" borderId="19" xfId="145" applyNumberFormat="1" applyFont="1" applyFill="1" applyBorder="1" applyAlignment="1" applyProtection="1">
      <alignment horizontal="right" vertical="center" wrapText="1"/>
      <protection locked="0"/>
    </xf>
    <xf numFmtId="4" fontId="26" fillId="49" borderId="19" xfId="145" applyNumberFormat="1" applyFont="1" applyFill="1" applyBorder="1" applyAlignment="1" applyProtection="1">
      <alignment horizontal="right" wrapText="1"/>
      <protection locked="0"/>
    </xf>
    <xf numFmtId="177" fontId="26" fillId="49" borderId="19" xfId="96" applyFont="1" applyFill="1" applyBorder="1" applyAlignment="1" applyProtection="1">
      <alignment horizontal="right"/>
      <protection locked="0"/>
    </xf>
    <xf numFmtId="177" fontId="0" fillId="49" borderId="23" xfId="96" applyFont="1" applyFill="1" applyBorder="1" applyAlignment="1" applyProtection="1">
      <alignment horizontal="right"/>
      <protection locked="0"/>
    </xf>
    <xf numFmtId="4" fontId="26" fillId="49" borderId="23" xfId="145" applyNumberFormat="1" applyFont="1" applyFill="1" applyBorder="1" applyAlignment="1" applyProtection="1">
      <alignment horizontal="right" vertical="center" wrapText="1"/>
      <protection locked="0"/>
    </xf>
    <xf numFmtId="4" fontId="26" fillId="49" borderId="19" xfId="145" applyNumberFormat="1" applyFont="1" applyFill="1" applyBorder="1" applyAlignment="1" applyProtection="1">
      <alignment vertical="center" wrapText="1"/>
      <protection locked="0"/>
    </xf>
    <xf numFmtId="4" fontId="0" fillId="49" borderId="19" xfId="103" applyNumberFormat="1" applyFont="1" applyFill="1" applyBorder="1" applyAlignment="1" applyProtection="1">
      <alignment/>
      <protection locked="0"/>
    </xf>
    <xf numFmtId="4" fontId="0" fillId="49" borderId="23" xfId="0" applyNumberFormat="1" applyFont="1" applyFill="1" applyBorder="1" applyAlignment="1" applyProtection="1">
      <alignment/>
      <protection locked="0"/>
    </xf>
    <xf numFmtId="4" fontId="0" fillId="49" borderId="19" xfId="104" applyNumberFormat="1" applyFont="1" applyFill="1" applyBorder="1" applyAlignment="1" applyProtection="1">
      <alignment horizontal="right" wrapText="1"/>
      <protection locked="0"/>
    </xf>
    <xf numFmtId="4" fontId="0" fillId="49" borderId="19" xfId="0" applyNumberFormat="1" applyFont="1" applyFill="1" applyBorder="1" applyAlignment="1" applyProtection="1">
      <alignment vertical="center" wrapText="1"/>
      <protection locked="0"/>
    </xf>
    <xf numFmtId="177" fontId="0" fillId="51" borderId="19" xfId="96" applyFont="1" applyFill="1" applyBorder="1" applyAlignment="1" applyProtection="1">
      <alignment vertical="center" wrapText="1"/>
      <protection locked="0"/>
    </xf>
    <xf numFmtId="177" fontId="0" fillId="49" borderId="19" xfId="96" applyFont="1" applyFill="1" applyBorder="1" applyAlignment="1" applyProtection="1">
      <alignment vertical="top" wrapText="1"/>
      <protection locked="0"/>
    </xf>
    <xf numFmtId="4" fontId="0" fillId="49" borderId="19" xfId="0" applyNumberFormat="1" applyFont="1" applyFill="1" applyBorder="1" applyAlignment="1" applyProtection="1">
      <alignment wrapText="1"/>
      <protection locked="0"/>
    </xf>
    <xf numFmtId="4" fontId="0" fillId="49" borderId="19" xfId="103" applyNumberFormat="1" applyFont="1" applyFill="1" applyBorder="1" applyAlignment="1" applyProtection="1">
      <alignment wrapText="1"/>
      <protection locked="0"/>
    </xf>
    <xf numFmtId="4" fontId="0" fillId="49" borderId="19" xfId="117" applyNumberFormat="1" applyFont="1" applyFill="1" applyBorder="1" applyAlignment="1" applyProtection="1">
      <alignment wrapText="1"/>
      <protection locked="0"/>
    </xf>
    <xf numFmtId="0" fontId="1" fillId="50" borderId="19" xfId="0" applyFont="1" applyFill="1" applyBorder="1" applyAlignment="1" applyProtection="1">
      <alignment horizontal="right"/>
      <protection locked="0"/>
    </xf>
    <xf numFmtId="39" fontId="1" fillId="50" borderId="19" xfId="0" applyNumberFormat="1" applyFont="1" applyFill="1" applyBorder="1" applyAlignment="1" applyProtection="1">
      <alignment vertical="center" wrapText="1"/>
      <protection locked="0"/>
    </xf>
    <xf numFmtId="4" fontId="1" fillId="50" borderId="23" xfId="96" applyNumberFormat="1" applyFont="1" applyFill="1" applyBorder="1" applyAlignment="1" applyProtection="1">
      <alignment horizontal="right" vertical="top"/>
      <protection locked="0"/>
    </xf>
    <xf numFmtId="4" fontId="1" fillId="50" borderId="19" xfId="96" applyNumberFormat="1" applyFont="1" applyFill="1" applyBorder="1" applyAlignment="1" applyProtection="1">
      <alignment horizontal="right" vertical="top"/>
      <protection locked="0"/>
    </xf>
    <xf numFmtId="4" fontId="1" fillId="49" borderId="19" xfId="96" applyNumberFormat="1" applyFont="1" applyFill="1" applyBorder="1" applyAlignment="1" applyProtection="1">
      <alignment horizontal="right" vertical="top"/>
      <protection locked="0"/>
    </xf>
    <xf numFmtId="0" fontId="1" fillId="49" borderId="0" xfId="0" applyFont="1" applyFill="1" applyBorder="1" applyAlignment="1">
      <alignment horizontal="center" vertical="top"/>
    </xf>
    <xf numFmtId="0" fontId="0" fillId="49" borderId="0" xfId="0" applyFont="1" applyFill="1" applyBorder="1" applyAlignment="1">
      <alignment horizontal="left" vertical="top" wrapText="1"/>
    </xf>
    <xf numFmtId="0" fontId="0" fillId="49" borderId="0" xfId="0" applyNumberFormat="1" applyFont="1" applyFill="1" applyBorder="1" applyAlignment="1">
      <alignment horizontal="left" vertical="top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3" xfId="65"/>
    <cellStyle name="Comma 3 2" xfId="66"/>
    <cellStyle name="Comma_ACUEDUCTO DE  PADRE LAS CASAS" xfId="67"/>
    <cellStyle name="Encabezado 1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uro" xfId="77"/>
    <cellStyle name="Explanatory Text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Followed Hyperlink" xfId="92"/>
    <cellStyle name="Incorrecto" xfId="93"/>
    <cellStyle name="Input" xfId="94"/>
    <cellStyle name="Linked Cell" xfId="95"/>
    <cellStyle name="Comma" xfId="96"/>
    <cellStyle name="Comma [0]" xfId="97"/>
    <cellStyle name="Millares 10" xfId="98"/>
    <cellStyle name="Millares 2" xfId="99"/>
    <cellStyle name="Millares 2 2" xfId="100"/>
    <cellStyle name="Millares 2 2 2" xfId="101"/>
    <cellStyle name="Millares 2 2 3" xfId="102"/>
    <cellStyle name="Millares 2 3" xfId="103"/>
    <cellStyle name="Millares 2 4" xfId="104"/>
    <cellStyle name="Millares 2_111-12 ac neyba zona alta" xfId="105"/>
    <cellStyle name="Millares 3" xfId="106"/>
    <cellStyle name="Millares 3 2" xfId="107"/>
    <cellStyle name="Millares 3 3" xfId="108"/>
    <cellStyle name="Millares 3 3 2" xfId="109"/>
    <cellStyle name="Millares 3 4" xfId="110"/>
    <cellStyle name="Millares 3_111-12 ac neyba zona alta" xfId="111"/>
    <cellStyle name="Millares 4" xfId="112"/>
    <cellStyle name="Millares 4 2" xfId="113"/>
    <cellStyle name="Millares 4 2 2" xfId="114"/>
    <cellStyle name="Millares 5" xfId="115"/>
    <cellStyle name="Millares 5 2" xfId="116"/>
    <cellStyle name="Millares 5 3" xfId="117"/>
    <cellStyle name="Millares 6" xfId="118"/>
    <cellStyle name="Millares 7" xfId="119"/>
    <cellStyle name="Millares 8" xfId="120"/>
    <cellStyle name="Millares 9" xfId="121"/>
    <cellStyle name="Millares 9 2" xfId="122"/>
    <cellStyle name="Millares_NUEVO FORMATO DE PRESUPUESTOS 3" xfId="123"/>
    <cellStyle name="Currency" xfId="124"/>
    <cellStyle name="Currency [0]" xfId="125"/>
    <cellStyle name="Moneda 2" xfId="126"/>
    <cellStyle name="Neutral" xfId="127"/>
    <cellStyle name="No-definido" xfId="128"/>
    <cellStyle name="Normal - Style1" xfId="129"/>
    <cellStyle name="Normal 10" xfId="130"/>
    <cellStyle name="Normal 11" xfId="131"/>
    <cellStyle name="Normal 14" xfId="132"/>
    <cellStyle name="Normal 14 2" xfId="133"/>
    <cellStyle name="Normal 14 2 2" xfId="134"/>
    <cellStyle name="Normal 2" xfId="135"/>
    <cellStyle name="Normal 2 2" xfId="136"/>
    <cellStyle name="Normal 2 2 2" xfId="137"/>
    <cellStyle name="Normal 2 3" xfId="138"/>
    <cellStyle name="Normal 2 4" xfId="139"/>
    <cellStyle name="Normal 2_07-09 presupu..." xfId="140"/>
    <cellStyle name="Normal 3" xfId="141"/>
    <cellStyle name="Normal 3 2" xfId="142"/>
    <cellStyle name="Normal 3 3" xfId="143"/>
    <cellStyle name="Normal 31_correccion de averia ac.hatillo prov.hato mayor oct.2011" xfId="144"/>
    <cellStyle name="Normal 4" xfId="145"/>
    <cellStyle name="Normal 5" xfId="146"/>
    <cellStyle name="Normal 6" xfId="147"/>
    <cellStyle name="Normal 6 2" xfId="148"/>
    <cellStyle name="Normal 7" xfId="149"/>
    <cellStyle name="Normal 8" xfId="150"/>
    <cellStyle name="Normal 85" xfId="151"/>
    <cellStyle name="Normal 9" xfId="152"/>
    <cellStyle name="Normal_502-01 alcantarillado sanitario academia de entrenamiento policial de hatilloparte b_Copia de rec.80-10 No.2 al 148-06 Acueducto Multiple RAMONAL REVISADO-final" xfId="153"/>
    <cellStyle name="Normal_Hoja1" xfId="154"/>
    <cellStyle name="Notas" xfId="155"/>
    <cellStyle name="Note" xfId="156"/>
    <cellStyle name="Output" xfId="157"/>
    <cellStyle name="Percent 2" xfId="158"/>
    <cellStyle name="Percent" xfId="159"/>
    <cellStyle name="Porcentaje 2" xfId="160"/>
    <cellStyle name="Porcentual 2" xfId="161"/>
    <cellStyle name="Porcentual 2 2" xfId="162"/>
    <cellStyle name="Porcentual 3" xfId="163"/>
    <cellStyle name="Porcentual 5" xfId="164"/>
    <cellStyle name="Salida" xfId="165"/>
    <cellStyle name="Texto de advertencia" xfId="166"/>
    <cellStyle name="Texto explicativo" xfId="167"/>
    <cellStyle name="Title" xfId="168"/>
    <cellStyle name="Título" xfId="169"/>
    <cellStyle name="Título 2" xfId="170"/>
    <cellStyle name="Título 3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2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2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2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2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2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2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3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3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3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3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3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3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4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4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4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4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4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4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5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5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5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5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5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5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6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6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6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6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6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6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7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7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7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7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7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7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8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8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8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8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8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8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9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9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9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9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9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9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0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0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0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0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0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0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10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12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14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16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18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19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0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21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2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23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4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25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6" name="Text Box 32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52400"/>
    <xdr:sp fLocksText="0">
      <xdr:nvSpPr>
        <xdr:cNvPr id="127" name="Text Box 3"/>
        <xdr:cNvSpPr txBox="1">
          <a:spLocks noChangeArrowheads="1"/>
        </xdr:cNvSpPr>
      </xdr:nvSpPr>
      <xdr:spPr>
        <a:xfrm>
          <a:off x="2924175" y="153581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2438400</xdr:colOff>
      <xdr:row>663</xdr:row>
      <xdr:rowOff>0</xdr:rowOff>
    </xdr:from>
    <xdr:ext cx="0" cy="114300"/>
    <xdr:sp fLocksText="0">
      <xdr:nvSpPr>
        <xdr:cNvPr id="128" name="Text Box 63"/>
        <xdr:cNvSpPr txBox="1">
          <a:spLocks noChangeArrowheads="1"/>
        </xdr:cNvSpPr>
      </xdr:nvSpPr>
      <xdr:spPr>
        <a:xfrm>
          <a:off x="2924175" y="153581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2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3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4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5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6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8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1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2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3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4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5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6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7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8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199" name="Text Box 8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659</xdr:row>
      <xdr:rowOff>0</xdr:rowOff>
    </xdr:from>
    <xdr:ext cx="0" cy="238125"/>
    <xdr:sp fLocksText="0">
      <xdr:nvSpPr>
        <xdr:cNvPr id="200" name="Text Box 9"/>
        <xdr:cNvSpPr txBox="1">
          <a:spLocks noChangeArrowheads="1"/>
        </xdr:cNvSpPr>
      </xdr:nvSpPr>
      <xdr:spPr>
        <a:xfrm>
          <a:off x="1790700" y="151799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01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02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03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04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05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06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07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08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09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10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11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12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13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14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15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16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17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18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19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20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21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22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23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24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14325"/>
    <xdr:sp fLocksText="0">
      <xdr:nvSpPr>
        <xdr:cNvPr id="225" name="Text Box 8"/>
        <xdr:cNvSpPr txBox="1">
          <a:spLocks noChangeArrowheads="1"/>
        </xdr:cNvSpPr>
      </xdr:nvSpPr>
      <xdr:spPr>
        <a:xfrm>
          <a:off x="1790700" y="15277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14325"/>
    <xdr:sp fLocksText="0">
      <xdr:nvSpPr>
        <xdr:cNvPr id="226" name="Text Box 9"/>
        <xdr:cNvSpPr txBox="1">
          <a:spLocks noChangeArrowheads="1"/>
        </xdr:cNvSpPr>
      </xdr:nvSpPr>
      <xdr:spPr>
        <a:xfrm>
          <a:off x="1790700" y="15277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04800"/>
    <xdr:sp fLocksText="0">
      <xdr:nvSpPr>
        <xdr:cNvPr id="227" name="Text Box 8"/>
        <xdr:cNvSpPr txBox="1">
          <a:spLocks noChangeArrowheads="1"/>
        </xdr:cNvSpPr>
      </xdr:nvSpPr>
      <xdr:spPr>
        <a:xfrm>
          <a:off x="1790700" y="152771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04800"/>
    <xdr:sp fLocksText="0">
      <xdr:nvSpPr>
        <xdr:cNvPr id="228" name="Text Box 9"/>
        <xdr:cNvSpPr txBox="1">
          <a:spLocks noChangeArrowheads="1"/>
        </xdr:cNvSpPr>
      </xdr:nvSpPr>
      <xdr:spPr>
        <a:xfrm>
          <a:off x="1790700" y="152771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29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30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31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32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33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34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35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36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37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38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39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40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41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42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43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44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45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46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47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48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49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50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51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52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53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54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55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56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57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58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59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60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14325"/>
    <xdr:sp fLocksText="0">
      <xdr:nvSpPr>
        <xdr:cNvPr id="261" name="Text Box 8"/>
        <xdr:cNvSpPr txBox="1">
          <a:spLocks noChangeArrowheads="1"/>
        </xdr:cNvSpPr>
      </xdr:nvSpPr>
      <xdr:spPr>
        <a:xfrm>
          <a:off x="1790700" y="15277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14325"/>
    <xdr:sp fLocksText="0">
      <xdr:nvSpPr>
        <xdr:cNvPr id="262" name="Text Box 9"/>
        <xdr:cNvSpPr txBox="1">
          <a:spLocks noChangeArrowheads="1"/>
        </xdr:cNvSpPr>
      </xdr:nvSpPr>
      <xdr:spPr>
        <a:xfrm>
          <a:off x="1790700" y="15277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04800"/>
    <xdr:sp fLocksText="0">
      <xdr:nvSpPr>
        <xdr:cNvPr id="263" name="Text Box 8"/>
        <xdr:cNvSpPr txBox="1">
          <a:spLocks noChangeArrowheads="1"/>
        </xdr:cNvSpPr>
      </xdr:nvSpPr>
      <xdr:spPr>
        <a:xfrm>
          <a:off x="1790700" y="152771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304800"/>
    <xdr:sp fLocksText="0">
      <xdr:nvSpPr>
        <xdr:cNvPr id="264" name="Text Box 9"/>
        <xdr:cNvSpPr txBox="1">
          <a:spLocks noChangeArrowheads="1"/>
        </xdr:cNvSpPr>
      </xdr:nvSpPr>
      <xdr:spPr>
        <a:xfrm>
          <a:off x="1790700" y="152771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65" name="Text Box 8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85750"/>
    <xdr:sp fLocksText="0">
      <xdr:nvSpPr>
        <xdr:cNvPr id="266" name="Text Box 9"/>
        <xdr:cNvSpPr txBox="1">
          <a:spLocks noChangeArrowheads="1"/>
        </xdr:cNvSpPr>
      </xdr:nvSpPr>
      <xdr:spPr>
        <a:xfrm>
          <a:off x="1790700" y="1527714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67" name="Text Box 8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76225"/>
    <xdr:sp fLocksText="0">
      <xdr:nvSpPr>
        <xdr:cNvPr id="268" name="Text Box 9"/>
        <xdr:cNvSpPr txBox="1">
          <a:spLocks noChangeArrowheads="1"/>
        </xdr:cNvSpPr>
      </xdr:nvSpPr>
      <xdr:spPr>
        <a:xfrm>
          <a:off x="1790700" y="1527714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69" name="Text Box 8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66700"/>
    <xdr:sp fLocksText="0">
      <xdr:nvSpPr>
        <xdr:cNvPr id="270" name="Text Box 9"/>
        <xdr:cNvSpPr txBox="1">
          <a:spLocks noChangeArrowheads="1"/>
        </xdr:cNvSpPr>
      </xdr:nvSpPr>
      <xdr:spPr>
        <a:xfrm>
          <a:off x="1790700" y="152771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71" name="Text Box 8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660</xdr:row>
      <xdr:rowOff>0</xdr:rowOff>
    </xdr:from>
    <xdr:ext cx="0" cy="257175"/>
    <xdr:sp fLocksText="0">
      <xdr:nvSpPr>
        <xdr:cNvPr id="272" name="Text Box 9"/>
        <xdr:cNvSpPr txBox="1">
          <a:spLocks noChangeArrowheads="1"/>
        </xdr:cNvSpPr>
      </xdr:nvSpPr>
      <xdr:spPr>
        <a:xfrm>
          <a:off x="1790700" y="152771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Copia%20de%20REHABILITACION%20%20%20ACUEDUCTO%20LAS%20CHARC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ALBERTO%20HOLGUIN\LISTOS\116-12%20acueducto%20santa%20rosa%20de%20cotu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German\TRABAJANDO\rec.%20No.2%20al%20306-04%20Terminacion%20Acueducto%20Castillo%20Hostos%20(2DA%20ETAPA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ell2\Escritorio\ING.%20MARIA%20MORALES\desmonte,%20corte,%20cargio,%20empuje,%20ingenie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servidor%20de%20red%20de%20costos%20(ervita)\O-Carpeta%20de%20Trabajo%20Oscar\MOV.%20DE%20TIERRA%20PARA%20TUBER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%202%20desp%20addenda%202%20SABANA%20DE%20LA%20MA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%20joel.rivera\trabajo%202010\Copia%20de%20ANALISIS%20GENERALES%20DE%20MARIO%20Y%20JOE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JARABACOA\AC.%20JARABACOA\30-06%20TERMINACION%20REHAB.Y%20AMP.AC.JARABACOA%20PARTE%20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131-12%20TERM.%20AC.%20MULT.%20LA%20CIENEGA%20SEGUNDA%20TERM.%20BARAHONA%20dividido%20dic.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1\escritorio%20usuario%201\MIS%20DOCUMENTOS\PROYECTO%20TERMINACION%20SOFTBALL%20COJPD\PRESUPUESTO%20MODIFICADO\PRESUPUESTO_FEDOSA_14NOV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ANALISIS 2012 "/>
      <sheetName val="Presupuesto charcas"/>
      <sheetName val="SOPORTE"/>
      <sheetName val="#¡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PRES. BASE"/>
      <sheetName val="Analisis"/>
      <sheetName val="Movimiento"/>
      <sheetName val="Hoja1"/>
      <sheetName val="Verja Malla Ciclónic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¡REF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GENERALES "/>
      <sheetName val="ANALISIS MOVIMIENTO DE TIERRA"/>
      <sheetName val="MOVIMIENTO DE TIERRA"/>
      <sheetName val="INGENIERIA  "/>
      <sheetName val="COLOCACION DE TUBERIA"/>
      <sheetName val="TRANSPORTE INTERNO DE TUBERIA"/>
      <sheetName val="Analisis"/>
      <sheetName val="DEPOSITOS "/>
      <sheetName val="MOVIMIENTO CON EQUIPO"/>
      <sheetName val="ANALISIS TRENCHER"/>
      <sheetName val="ANCLAJE"/>
      <sheetName val="ANALISIS ANCLAJE"/>
      <sheetName val="ANCLAJE (Tubo centro)"/>
      <sheetName val="ANCLAJE (Tubo arriba)"/>
      <sheetName val="RECLAMACION 1."/>
      <sheetName val="Analisis Aceros"/>
      <sheetName val="Estruct. metálica"/>
      <sheetName val="Estruct. metálica (2)"/>
      <sheetName val="Analisis (2)"/>
      <sheetName val="Analisis p-recl."/>
      <sheetName val="Hoja1"/>
      <sheetName val="Presupuesto"/>
      <sheetName val="notas"/>
      <sheetName val="PARA INOA "/>
      <sheetName val="PARA AM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ES. 782 "/>
      <sheetName val="PRESUPUESTO "/>
      <sheetName val="PRES. 781"/>
      <sheetName val="ANALISIS MOVIMIENTO DE TIERRA"/>
      <sheetName val="LISTADO DE MATERIALES"/>
      <sheetName val="ANALISIS REC, No 2012"/>
      <sheetName val="Cimientos"/>
      <sheetName val="Albañilería"/>
      <sheetName val="Bloques"/>
      <sheetName val="MUROS"/>
      <sheetName val="Vigas"/>
      <sheetName val="Losas"/>
      <sheetName val="COLUMNAS "/>
      <sheetName val="MALLA CICLONICA"/>
      <sheetName val="Otros"/>
      <sheetName val="EQUIPOS "/>
      <sheetName val="INGENIERIA  "/>
      <sheetName val="Hoja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133">
          <cell r="D133">
            <v>1350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C1010"/>
  <sheetViews>
    <sheetView showGridLines="0" showZeros="0" tabSelected="1" view="pageBreakPreview" zoomScale="130" zoomScaleSheetLayoutView="130" zoomScalePageLayoutView="0" workbookViewId="0" topLeftCell="A1">
      <selection activeCell="F23" sqref="F23"/>
    </sheetView>
  </sheetViews>
  <sheetFormatPr defaultColWidth="11.421875" defaultRowHeight="12.75"/>
  <cols>
    <col min="1" max="1" width="7.28125" style="2" customWidth="1"/>
    <col min="2" max="2" width="45.8515625" style="7" customWidth="1"/>
    <col min="3" max="3" width="12.140625" style="6" customWidth="1"/>
    <col min="4" max="4" width="8.28125" style="18" customWidth="1"/>
    <col min="5" max="5" width="13.28125" style="6" customWidth="1"/>
    <col min="6" max="6" width="15.00390625" style="6" customWidth="1"/>
    <col min="7" max="7" width="14.140625" style="7" customWidth="1"/>
    <col min="8" max="8" width="11.421875" style="7" customWidth="1"/>
    <col min="9" max="9" width="14.00390625" style="7" customWidth="1"/>
    <col min="10" max="10" width="27.421875" style="7" customWidth="1"/>
    <col min="11" max="16384" width="11.421875" style="7" customWidth="1"/>
  </cols>
  <sheetData>
    <row r="1" spans="1:6" ht="12.75">
      <c r="A1" s="333"/>
      <c r="B1" s="333"/>
      <c r="C1" s="333"/>
      <c r="D1" s="333"/>
      <c r="E1" s="333"/>
      <c r="F1" s="333"/>
    </row>
    <row r="2" spans="1:6" ht="12.75">
      <c r="A2" s="333"/>
      <c r="B2" s="333"/>
      <c r="C2" s="333"/>
      <c r="D2" s="333"/>
      <c r="E2" s="333"/>
      <c r="F2" s="333"/>
    </row>
    <row r="3" spans="1:6" ht="14.25" customHeight="1">
      <c r="A3" s="334"/>
      <c r="B3" s="334"/>
      <c r="C3" s="334"/>
      <c r="D3" s="334"/>
      <c r="E3" s="334"/>
      <c r="F3" s="334"/>
    </row>
    <row r="4" spans="1:6" ht="12.75" customHeight="1">
      <c r="A4" s="334" t="s">
        <v>495</v>
      </c>
      <c r="B4" s="334"/>
      <c r="C4" s="334"/>
      <c r="D4" s="334"/>
      <c r="E4" s="334"/>
      <c r="F4" s="334"/>
    </row>
    <row r="5" spans="1:4" ht="16.5" customHeight="1">
      <c r="A5" s="335" t="s">
        <v>31</v>
      </c>
      <c r="B5" s="335"/>
      <c r="C5" s="6" t="s">
        <v>19</v>
      </c>
      <c r="D5" s="5" t="s">
        <v>32</v>
      </c>
    </row>
    <row r="6" spans="1:6" ht="7.5" customHeight="1">
      <c r="A6" s="333"/>
      <c r="B6" s="333"/>
      <c r="C6" s="333"/>
      <c r="D6" s="333"/>
      <c r="E6" s="333"/>
      <c r="F6" s="333"/>
    </row>
    <row r="7" spans="1:32" s="9" customFormat="1" ht="12.75">
      <c r="A7" s="19" t="s">
        <v>18</v>
      </c>
      <c r="B7" s="20" t="s">
        <v>14</v>
      </c>
      <c r="C7" s="21" t="s">
        <v>15</v>
      </c>
      <c r="D7" s="22" t="s">
        <v>23</v>
      </c>
      <c r="E7" s="21" t="s">
        <v>11</v>
      </c>
      <c r="F7" s="21" t="s">
        <v>16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6" ht="12.75" hidden="1">
      <c r="A8" s="10"/>
      <c r="B8" s="11"/>
      <c r="C8" s="12"/>
      <c r="D8" s="13"/>
      <c r="E8" s="12"/>
      <c r="F8" s="12"/>
    </row>
    <row r="9" spans="1:6" ht="12.75" hidden="1">
      <c r="A9" s="10"/>
      <c r="B9" s="11"/>
      <c r="C9" s="12"/>
      <c r="D9" s="13"/>
      <c r="E9" s="12"/>
      <c r="F9" s="12"/>
    </row>
    <row r="10" spans="1:6" ht="12.75" hidden="1">
      <c r="A10" s="10"/>
      <c r="B10" s="11"/>
      <c r="C10" s="12"/>
      <c r="D10" s="13"/>
      <c r="E10" s="12"/>
      <c r="F10" s="12"/>
    </row>
    <row r="11" spans="1:6" ht="12.75" customHeight="1">
      <c r="A11" s="10"/>
      <c r="B11" s="11"/>
      <c r="C11" s="12"/>
      <c r="D11" s="13"/>
      <c r="E11" s="12"/>
      <c r="F11" s="12"/>
    </row>
    <row r="12" spans="1:6" ht="25.5">
      <c r="A12" s="53" t="s">
        <v>130</v>
      </c>
      <c r="B12" s="54" t="s">
        <v>164</v>
      </c>
      <c r="C12" s="55"/>
      <c r="D12" s="56"/>
      <c r="E12" s="27"/>
      <c r="F12" s="25"/>
    </row>
    <row r="13" spans="1:6" ht="12.75" customHeight="1">
      <c r="A13" s="57"/>
      <c r="B13" s="58"/>
      <c r="C13" s="59"/>
      <c r="D13" s="60"/>
      <c r="E13" s="12"/>
      <c r="F13" s="12"/>
    </row>
    <row r="14" spans="1:6" ht="12.75" customHeight="1">
      <c r="A14" s="61" t="s">
        <v>116</v>
      </c>
      <c r="B14" s="62" t="s">
        <v>162</v>
      </c>
      <c r="C14" s="63"/>
      <c r="D14" s="63"/>
      <c r="E14" s="33"/>
      <c r="F14" s="33"/>
    </row>
    <row r="15" spans="1:6" ht="12.75" customHeight="1">
      <c r="A15" s="61"/>
      <c r="B15" s="62"/>
      <c r="C15" s="63"/>
      <c r="D15" s="63"/>
      <c r="E15" s="33"/>
      <c r="F15" s="33"/>
    </row>
    <row r="16" spans="1:6" ht="12.75" customHeight="1">
      <c r="A16" s="61">
        <v>1</v>
      </c>
      <c r="B16" s="62" t="s">
        <v>488</v>
      </c>
      <c r="C16" s="63"/>
      <c r="D16" s="63"/>
      <c r="E16" s="33"/>
      <c r="F16" s="33"/>
    </row>
    <row r="17" spans="1:8" ht="15" customHeight="1">
      <c r="A17" s="57">
        <v>1.1</v>
      </c>
      <c r="B17" s="64" t="s">
        <v>205</v>
      </c>
      <c r="C17" s="65">
        <v>165</v>
      </c>
      <c r="D17" s="66" t="s">
        <v>12</v>
      </c>
      <c r="E17" s="254"/>
      <c r="F17" s="255">
        <f>E17*C17</f>
        <v>0</v>
      </c>
      <c r="G17" s="15"/>
      <c r="H17" s="15"/>
    </row>
    <row r="18" spans="1:8" ht="38.25">
      <c r="A18" s="67">
        <v>1.2</v>
      </c>
      <c r="B18" s="64" t="s">
        <v>236</v>
      </c>
      <c r="C18" s="40">
        <v>226.88</v>
      </c>
      <c r="D18" s="66" t="s">
        <v>12</v>
      </c>
      <c r="E18" s="254"/>
      <c r="F18" s="255">
        <f>E18*C18</f>
        <v>0</v>
      </c>
      <c r="G18" s="35"/>
      <c r="H18" s="15"/>
    </row>
    <row r="19" spans="1:8" ht="25.5">
      <c r="A19" s="57">
        <v>1.3</v>
      </c>
      <c r="B19" s="64" t="s">
        <v>206</v>
      </c>
      <c r="C19" s="40">
        <v>206.25</v>
      </c>
      <c r="D19" s="66" t="s">
        <v>12</v>
      </c>
      <c r="E19" s="254"/>
      <c r="F19" s="255">
        <f>E19*C19</f>
        <v>0</v>
      </c>
      <c r="G19" s="35"/>
      <c r="H19" s="15"/>
    </row>
    <row r="20" spans="1:8" ht="38.25">
      <c r="A20" s="57">
        <v>1.4</v>
      </c>
      <c r="B20" s="64" t="s">
        <v>207</v>
      </c>
      <c r="C20" s="40">
        <v>237.09</v>
      </c>
      <c r="D20" s="66" t="s">
        <v>12</v>
      </c>
      <c r="E20" s="254"/>
      <c r="F20" s="255">
        <f>E20*C20</f>
        <v>0</v>
      </c>
      <c r="G20" s="35"/>
      <c r="H20" s="15"/>
    </row>
    <row r="21" spans="1:8" ht="25.5">
      <c r="A21" s="57">
        <v>1.5</v>
      </c>
      <c r="B21" s="64" t="s">
        <v>208</v>
      </c>
      <c r="C21" s="40">
        <v>110</v>
      </c>
      <c r="D21" s="66" t="s">
        <v>17</v>
      </c>
      <c r="E21" s="254"/>
      <c r="F21" s="255">
        <f>E21*C21</f>
        <v>0</v>
      </c>
      <c r="G21" s="35"/>
      <c r="H21" s="15"/>
    </row>
    <row r="22" spans="1:8" ht="12.75" customHeight="1">
      <c r="A22" s="57"/>
      <c r="B22" s="58"/>
      <c r="C22" s="65"/>
      <c r="D22" s="68"/>
      <c r="E22" s="256"/>
      <c r="F22" s="257"/>
      <c r="G22" s="15"/>
      <c r="H22" s="15"/>
    </row>
    <row r="23" spans="1:8" ht="12.75" customHeight="1">
      <c r="A23" s="61" t="s">
        <v>32</v>
      </c>
      <c r="B23" s="62" t="s">
        <v>163</v>
      </c>
      <c r="C23" s="65"/>
      <c r="D23" s="66"/>
      <c r="E23" s="258"/>
      <c r="F23" s="259"/>
      <c r="G23" s="15"/>
      <c r="H23" s="15"/>
    </row>
    <row r="24" spans="1:8" ht="12.75" customHeight="1">
      <c r="A24" s="61"/>
      <c r="B24" s="62"/>
      <c r="C24" s="65"/>
      <c r="D24" s="66"/>
      <c r="E24" s="258"/>
      <c r="F24" s="259"/>
      <c r="G24" s="15"/>
      <c r="H24" s="15"/>
    </row>
    <row r="25" spans="1:8" ht="24.75" customHeight="1">
      <c r="A25" s="69">
        <v>1</v>
      </c>
      <c r="B25" s="62" t="s">
        <v>489</v>
      </c>
      <c r="C25" s="65"/>
      <c r="D25" s="66"/>
      <c r="E25" s="258"/>
      <c r="F25" s="259"/>
      <c r="G25" s="15"/>
      <c r="H25" s="15"/>
    </row>
    <row r="26" spans="1:8" ht="12.75" customHeight="1">
      <c r="A26" s="57">
        <v>1.1</v>
      </c>
      <c r="B26" s="64" t="s">
        <v>205</v>
      </c>
      <c r="C26" s="40">
        <v>825</v>
      </c>
      <c r="D26" s="66" t="s">
        <v>12</v>
      </c>
      <c r="E26" s="254"/>
      <c r="F26" s="255">
        <f>E26*C26</f>
        <v>0</v>
      </c>
      <c r="G26" s="35"/>
      <c r="H26" s="15"/>
    </row>
    <row r="27" spans="1:8" ht="38.25">
      <c r="A27" s="57">
        <v>1.2</v>
      </c>
      <c r="B27" s="64" t="s">
        <v>237</v>
      </c>
      <c r="C27" s="40">
        <v>1134.38</v>
      </c>
      <c r="D27" s="66" t="s">
        <v>12</v>
      </c>
      <c r="E27" s="254"/>
      <c r="F27" s="255">
        <f>E27*C27</f>
        <v>0</v>
      </c>
      <c r="G27" s="35"/>
      <c r="H27" s="15"/>
    </row>
    <row r="28" spans="1:8" ht="12.75" customHeight="1">
      <c r="A28" s="57">
        <v>1.3</v>
      </c>
      <c r="B28" s="64" t="s">
        <v>206</v>
      </c>
      <c r="C28" s="40">
        <v>1031.25</v>
      </c>
      <c r="D28" s="66" t="s">
        <v>12</v>
      </c>
      <c r="E28" s="254"/>
      <c r="F28" s="255">
        <f>E28*C28</f>
        <v>0</v>
      </c>
      <c r="G28" s="35"/>
      <c r="H28" s="15"/>
    </row>
    <row r="29" spans="1:8" ht="38.25">
      <c r="A29" s="57">
        <v>1.4</v>
      </c>
      <c r="B29" s="64" t="s">
        <v>207</v>
      </c>
      <c r="C29" s="40">
        <v>1185.43</v>
      </c>
      <c r="D29" s="66" t="s">
        <v>12</v>
      </c>
      <c r="E29" s="254"/>
      <c r="F29" s="255">
        <f>E29*C29</f>
        <v>0</v>
      </c>
      <c r="G29" s="35"/>
      <c r="H29" s="15"/>
    </row>
    <row r="30" spans="1:8" ht="25.5">
      <c r="A30" s="57">
        <v>1.5</v>
      </c>
      <c r="B30" s="64" t="s">
        <v>209</v>
      </c>
      <c r="C30" s="40">
        <v>1100</v>
      </c>
      <c r="D30" s="66" t="s">
        <v>17</v>
      </c>
      <c r="E30" s="254"/>
      <c r="F30" s="255">
        <f>E30*C30</f>
        <v>0</v>
      </c>
      <c r="G30" s="35"/>
      <c r="H30" s="15"/>
    </row>
    <row r="31" spans="1:8" ht="12.75" customHeight="1">
      <c r="A31" s="57"/>
      <c r="B31" s="58"/>
      <c r="C31" s="65"/>
      <c r="D31" s="68"/>
      <c r="E31" s="256"/>
      <c r="F31" s="257"/>
      <c r="G31" s="15"/>
      <c r="H31" s="15"/>
    </row>
    <row r="32" spans="1:8" ht="12.75" customHeight="1">
      <c r="A32" s="69">
        <v>2</v>
      </c>
      <c r="B32" s="62" t="s">
        <v>410</v>
      </c>
      <c r="C32" s="65"/>
      <c r="D32" s="66"/>
      <c r="E32" s="254"/>
      <c r="F32" s="255"/>
      <c r="G32" s="15"/>
      <c r="H32" s="15"/>
    </row>
    <row r="33" spans="1:8" ht="25.5">
      <c r="A33" s="57">
        <v>2.1</v>
      </c>
      <c r="B33" s="64" t="s">
        <v>504</v>
      </c>
      <c r="C33" s="70">
        <v>105</v>
      </c>
      <c r="D33" s="71" t="s">
        <v>12</v>
      </c>
      <c r="E33" s="254"/>
      <c r="F33" s="255">
        <f>E33*C33</f>
        <v>0</v>
      </c>
      <c r="G33" s="35"/>
      <c r="H33" s="15"/>
    </row>
    <row r="34" spans="1:8" ht="12.75" customHeight="1">
      <c r="A34" s="72"/>
      <c r="B34" s="73" t="s">
        <v>134</v>
      </c>
      <c r="C34" s="74"/>
      <c r="D34" s="75"/>
      <c r="E34" s="260"/>
      <c r="F34" s="261">
        <f>SUM(F17:F33)</f>
        <v>0</v>
      </c>
      <c r="G34" s="36"/>
      <c r="H34" s="15"/>
    </row>
    <row r="35" spans="1:8" ht="7.5" customHeight="1">
      <c r="A35" s="57"/>
      <c r="B35" s="64"/>
      <c r="C35" s="65"/>
      <c r="D35" s="66"/>
      <c r="E35" s="258"/>
      <c r="F35" s="259"/>
      <c r="G35" s="15"/>
      <c r="H35" s="15"/>
    </row>
    <row r="36" spans="1:8" ht="12.75">
      <c r="A36" s="53" t="s">
        <v>37</v>
      </c>
      <c r="B36" s="76" t="s">
        <v>122</v>
      </c>
      <c r="C36" s="65"/>
      <c r="D36" s="77"/>
      <c r="E36" s="262"/>
      <c r="F36" s="263"/>
      <c r="G36" s="15"/>
      <c r="H36" s="15"/>
    </row>
    <row r="37" spans="1:8" ht="12.75">
      <c r="A37" s="78"/>
      <c r="B37" s="76"/>
      <c r="C37" s="65"/>
      <c r="D37" s="77"/>
      <c r="E37" s="262"/>
      <c r="F37" s="263"/>
      <c r="G37" s="15"/>
      <c r="H37" s="15"/>
    </row>
    <row r="38" spans="1:8" ht="38.25">
      <c r="A38" s="79">
        <v>1</v>
      </c>
      <c r="B38" s="80" t="s">
        <v>232</v>
      </c>
      <c r="C38" s="65"/>
      <c r="D38" s="81"/>
      <c r="E38" s="264"/>
      <c r="F38" s="265">
        <f>ROUND(E38*C38,2)</f>
        <v>0</v>
      </c>
      <c r="G38" s="15"/>
      <c r="H38" s="15"/>
    </row>
    <row r="39" spans="1:8" ht="12.75">
      <c r="A39" s="82">
        <v>1.1</v>
      </c>
      <c r="B39" s="83" t="s">
        <v>506</v>
      </c>
      <c r="C39" s="84">
        <v>72</v>
      </c>
      <c r="D39" s="71" t="s">
        <v>26</v>
      </c>
      <c r="E39" s="266"/>
      <c r="F39" s="267">
        <f>ROUND(E39*C39,2)</f>
        <v>0</v>
      </c>
      <c r="G39" s="15"/>
      <c r="H39" s="15"/>
    </row>
    <row r="40" spans="1:8" ht="25.5">
      <c r="A40" s="82">
        <v>1.2</v>
      </c>
      <c r="B40" s="83" t="s">
        <v>507</v>
      </c>
      <c r="C40" s="70">
        <v>43.2</v>
      </c>
      <c r="D40" s="71" t="s">
        <v>12</v>
      </c>
      <c r="E40" s="266"/>
      <c r="F40" s="267">
        <f>ROUND(E40*C40,2)</f>
        <v>0</v>
      </c>
      <c r="G40" s="35"/>
      <c r="H40" s="15"/>
    </row>
    <row r="41" spans="1:8" ht="7.5" customHeight="1">
      <c r="A41" s="78"/>
      <c r="B41" s="76"/>
      <c r="C41" s="65">
        <v>0</v>
      </c>
      <c r="D41" s="77"/>
      <c r="E41" s="262"/>
      <c r="F41" s="263"/>
      <c r="G41" s="15"/>
      <c r="H41" s="15"/>
    </row>
    <row r="42" spans="1:8" ht="12.75">
      <c r="A42" s="78">
        <v>2</v>
      </c>
      <c r="B42" s="76" t="s">
        <v>89</v>
      </c>
      <c r="C42" s="65"/>
      <c r="D42" s="77"/>
      <c r="E42" s="262"/>
      <c r="F42" s="263"/>
      <c r="G42" s="15"/>
      <c r="H42" s="15"/>
    </row>
    <row r="43" spans="1:8" ht="12.75">
      <c r="A43" s="85">
        <v>2.1</v>
      </c>
      <c r="B43" s="86" t="s">
        <v>129</v>
      </c>
      <c r="C43" s="84">
        <v>1</v>
      </c>
      <c r="D43" s="87" t="s">
        <v>505</v>
      </c>
      <c r="E43" s="268"/>
      <c r="F43" s="269">
        <f>ROUND(E43*C43,2)</f>
        <v>0</v>
      </c>
      <c r="G43" s="15"/>
      <c r="H43" s="15"/>
    </row>
    <row r="44" spans="1:8" ht="25.5">
      <c r="A44" s="88">
        <v>2.2</v>
      </c>
      <c r="B44" s="89" t="s">
        <v>210</v>
      </c>
      <c r="C44" s="90">
        <v>1</v>
      </c>
      <c r="D44" s="91" t="s">
        <v>21</v>
      </c>
      <c r="E44" s="270"/>
      <c r="F44" s="271">
        <f>ROUND(E44*C44,2)</f>
        <v>0</v>
      </c>
      <c r="G44" s="35"/>
      <c r="H44" s="15"/>
    </row>
    <row r="45" spans="1:8" ht="12.75">
      <c r="A45" s="85"/>
      <c r="B45" s="86"/>
      <c r="C45" s="65"/>
      <c r="D45" s="92"/>
      <c r="E45" s="268"/>
      <c r="F45" s="269"/>
      <c r="G45" s="15"/>
      <c r="H45" s="15"/>
    </row>
    <row r="46" spans="1:8" ht="12.75">
      <c r="A46" s="93">
        <v>3</v>
      </c>
      <c r="B46" s="94" t="s">
        <v>123</v>
      </c>
      <c r="C46" s="65"/>
      <c r="D46" s="92"/>
      <c r="E46" s="268"/>
      <c r="F46" s="269">
        <f>ROUND(E46*C46,2)</f>
        <v>0</v>
      </c>
      <c r="G46" s="15"/>
      <c r="H46" s="15"/>
    </row>
    <row r="47" spans="1:8" ht="38.25">
      <c r="A47" s="95">
        <v>3.1</v>
      </c>
      <c r="B47" s="96" t="s">
        <v>175</v>
      </c>
      <c r="C47" s="40">
        <v>33</v>
      </c>
      <c r="D47" s="66" t="s">
        <v>12</v>
      </c>
      <c r="E47" s="266"/>
      <c r="F47" s="272">
        <f>ROUND(E47*C47,2)</f>
        <v>0</v>
      </c>
      <c r="G47" s="35"/>
      <c r="H47" s="15"/>
    </row>
    <row r="48" spans="1:8" ht="25.5">
      <c r="A48" s="95">
        <v>3.2</v>
      </c>
      <c r="B48" s="96" t="s">
        <v>411</v>
      </c>
      <c r="C48" s="40">
        <v>33</v>
      </c>
      <c r="D48" s="66" t="s">
        <v>12</v>
      </c>
      <c r="E48" s="266"/>
      <c r="F48" s="272">
        <f>ROUND(E48*C48,2)</f>
        <v>0</v>
      </c>
      <c r="G48" s="35"/>
      <c r="H48" s="15"/>
    </row>
    <row r="49" spans="1:8" ht="25.5">
      <c r="A49" s="95">
        <v>3.3</v>
      </c>
      <c r="B49" s="96" t="s">
        <v>217</v>
      </c>
      <c r="C49" s="40">
        <v>33</v>
      </c>
      <c r="D49" s="66" t="s">
        <v>12</v>
      </c>
      <c r="E49" s="266"/>
      <c r="F49" s="272">
        <f>ROUND(E49*C49,2)</f>
        <v>0</v>
      </c>
      <c r="G49" s="35"/>
      <c r="H49" s="15"/>
    </row>
    <row r="50" spans="1:8" ht="6.75" customHeight="1">
      <c r="A50" s="85"/>
      <c r="B50" s="86"/>
      <c r="C50" s="65">
        <v>0</v>
      </c>
      <c r="D50" s="92"/>
      <c r="E50" s="268"/>
      <c r="F50" s="269"/>
      <c r="G50" s="15"/>
      <c r="H50" s="15"/>
    </row>
    <row r="51" spans="1:8" ht="25.5">
      <c r="A51" s="78">
        <v>4</v>
      </c>
      <c r="B51" s="54" t="s">
        <v>414</v>
      </c>
      <c r="C51" s="65"/>
      <c r="D51" s="92"/>
      <c r="E51" s="268"/>
      <c r="F51" s="269">
        <f aca="true" t="shared" si="0" ref="F51:F78">ROUND(E51*C51,2)</f>
        <v>0</v>
      </c>
      <c r="G51" s="15"/>
      <c r="H51" s="15"/>
    </row>
    <row r="52" spans="1:8" ht="25.5">
      <c r="A52" s="95">
        <v>4.1</v>
      </c>
      <c r="B52" s="97" t="s">
        <v>413</v>
      </c>
      <c r="C52" s="40">
        <v>254.21</v>
      </c>
      <c r="D52" s="66" t="s">
        <v>12</v>
      </c>
      <c r="E52" s="254"/>
      <c r="F52" s="272">
        <f t="shared" si="0"/>
        <v>0</v>
      </c>
      <c r="G52" s="35"/>
      <c r="H52" s="15"/>
    </row>
    <row r="53" spans="1:8" ht="25.5">
      <c r="A53" s="95">
        <v>4.1</v>
      </c>
      <c r="B53" s="97" t="s">
        <v>412</v>
      </c>
      <c r="C53" s="40">
        <v>108.95</v>
      </c>
      <c r="D53" s="66" t="s">
        <v>12</v>
      </c>
      <c r="E53" s="254"/>
      <c r="F53" s="272">
        <f t="shared" si="0"/>
        <v>0</v>
      </c>
      <c r="G53" s="35"/>
      <c r="H53" s="15"/>
    </row>
    <row r="54" spans="1:8" ht="25.5">
      <c r="A54" s="95">
        <v>4.2</v>
      </c>
      <c r="B54" s="98" t="s">
        <v>211</v>
      </c>
      <c r="C54" s="40">
        <v>211.74</v>
      </c>
      <c r="D54" s="66" t="s">
        <v>12</v>
      </c>
      <c r="E54" s="254"/>
      <c r="F54" s="272">
        <f t="shared" si="0"/>
        <v>0</v>
      </c>
      <c r="G54" s="35"/>
      <c r="H54" s="15"/>
    </row>
    <row r="55" spans="1:8" ht="25.5">
      <c r="A55" s="95">
        <v>4.3</v>
      </c>
      <c r="B55" s="98" t="s">
        <v>529</v>
      </c>
      <c r="C55" s="40">
        <v>22.2</v>
      </c>
      <c r="D55" s="66" t="s">
        <v>12</v>
      </c>
      <c r="E55" s="254"/>
      <c r="F55" s="272">
        <f t="shared" si="0"/>
        <v>0</v>
      </c>
      <c r="G55" s="35"/>
      <c r="H55" s="15"/>
    </row>
    <row r="56" spans="1:8" ht="12.75">
      <c r="A56" s="95">
        <v>4.4</v>
      </c>
      <c r="B56" s="99" t="s">
        <v>78</v>
      </c>
      <c r="C56" s="40">
        <v>171.74</v>
      </c>
      <c r="D56" s="66" t="s">
        <v>12</v>
      </c>
      <c r="E56" s="254"/>
      <c r="F56" s="272">
        <f t="shared" si="0"/>
        <v>0</v>
      </c>
      <c r="G56" s="35"/>
      <c r="H56" s="15"/>
    </row>
    <row r="57" spans="1:8" ht="4.5" customHeight="1">
      <c r="A57" s="85"/>
      <c r="B57" s="86"/>
      <c r="C57" s="65">
        <v>0</v>
      </c>
      <c r="D57" s="92"/>
      <c r="E57" s="268"/>
      <c r="F57" s="269">
        <f t="shared" si="0"/>
        <v>0</v>
      </c>
      <c r="G57" s="15"/>
      <c r="H57" s="15"/>
    </row>
    <row r="58" spans="1:8" ht="24.75" customHeight="1">
      <c r="A58" s="100">
        <v>5</v>
      </c>
      <c r="B58" s="54" t="s">
        <v>508</v>
      </c>
      <c r="C58" s="65"/>
      <c r="D58" s="92"/>
      <c r="E58" s="268"/>
      <c r="F58" s="269">
        <f t="shared" si="0"/>
        <v>0</v>
      </c>
      <c r="G58" s="15"/>
      <c r="H58" s="15"/>
    </row>
    <row r="59" spans="1:8" ht="25.5">
      <c r="A59" s="85">
        <v>5.1</v>
      </c>
      <c r="B59" s="96" t="s">
        <v>509</v>
      </c>
      <c r="C59" s="40">
        <v>13.98</v>
      </c>
      <c r="D59" s="66" t="s">
        <v>12</v>
      </c>
      <c r="E59" s="266"/>
      <c r="F59" s="272">
        <f t="shared" si="0"/>
        <v>0</v>
      </c>
      <c r="G59" s="35"/>
      <c r="H59" s="15"/>
    </row>
    <row r="60" spans="1:8" ht="26.25" customHeight="1">
      <c r="A60" s="95">
        <v>5.2</v>
      </c>
      <c r="B60" s="96" t="s">
        <v>510</v>
      </c>
      <c r="C60" s="40">
        <v>28.75</v>
      </c>
      <c r="D60" s="66" t="s">
        <v>12</v>
      </c>
      <c r="E60" s="266"/>
      <c r="F60" s="272">
        <f t="shared" si="0"/>
        <v>0</v>
      </c>
      <c r="G60" s="35"/>
      <c r="H60" s="15"/>
    </row>
    <row r="61" spans="1:8" ht="25.5">
      <c r="A61" s="95">
        <v>5.3</v>
      </c>
      <c r="B61" s="96" t="s">
        <v>181</v>
      </c>
      <c r="C61" s="40">
        <v>2.85</v>
      </c>
      <c r="D61" s="66" t="s">
        <v>12</v>
      </c>
      <c r="E61" s="266"/>
      <c r="F61" s="272">
        <f t="shared" si="0"/>
        <v>0</v>
      </c>
      <c r="G61" s="35"/>
      <c r="H61" s="15"/>
    </row>
    <row r="62" spans="1:8" ht="12.75">
      <c r="A62" s="95">
        <v>5.4</v>
      </c>
      <c r="B62" s="101" t="s">
        <v>177</v>
      </c>
      <c r="C62" s="40">
        <v>20.2</v>
      </c>
      <c r="D62" s="66" t="s">
        <v>12</v>
      </c>
      <c r="E62" s="38"/>
      <c r="F62" s="273">
        <f t="shared" si="0"/>
        <v>0</v>
      </c>
      <c r="G62" s="35"/>
      <c r="H62" s="15"/>
    </row>
    <row r="63" spans="1:8" ht="12.75">
      <c r="A63" s="95">
        <v>5.5</v>
      </c>
      <c r="B63" s="101" t="s">
        <v>182</v>
      </c>
      <c r="C63" s="40">
        <v>14.55</v>
      </c>
      <c r="D63" s="66" t="s">
        <v>12</v>
      </c>
      <c r="E63" s="38"/>
      <c r="F63" s="273">
        <f t="shared" si="0"/>
        <v>0</v>
      </c>
      <c r="G63" s="35"/>
      <c r="H63" s="15"/>
    </row>
    <row r="64" spans="1:8" ht="25.5">
      <c r="A64" s="95">
        <v>5.6</v>
      </c>
      <c r="B64" s="96" t="s">
        <v>183</v>
      </c>
      <c r="C64" s="40">
        <v>43.13</v>
      </c>
      <c r="D64" s="66" t="s">
        <v>12</v>
      </c>
      <c r="E64" s="266"/>
      <c r="F64" s="272">
        <f t="shared" si="0"/>
        <v>0</v>
      </c>
      <c r="G64" s="35"/>
      <c r="H64" s="15"/>
    </row>
    <row r="65" spans="1:8" ht="25.5">
      <c r="A65" s="95">
        <v>5.7</v>
      </c>
      <c r="B65" s="96" t="s">
        <v>178</v>
      </c>
      <c r="C65" s="40">
        <v>4.86</v>
      </c>
      <c r="D65" s="66" t="s">
        <v>12</v>
      </c>
      <c r="E65" s="266"/>
      <c r="F65" s="272">
        <f t="shared" si="0"/>
        <v>0</v>
      </c>
      <c r="G65" s="35"/>
      <c r="H65" s="15"/>
    </row>
    <row r="66" spans="1:8" ht="12.75">
      <c r="A66" s="85">
        <v>5.8</v>
      </c>
      <c r="B66" s="86" t="s">
        <v>179</v>
      </c>
      <c r="C66" s="40">
        <v>1.39</v>
      </c>
      <c r="D66" s="66" t="s">
        <v>12</v>
      </c>
      <c r="E66" s="266"/>
      <c r="F66" s="272">
        <f t="shared" si="0"/>
        <v>0</v>
      </c>
      <c r="G66" s="35"/>
      <c r="H66" s="15"/>
    </row>
    <row r="67" spans="1:8" ht="12.75">
      <c r="A67" s="102">
        <v>5.9</v>
      </c>
      <c r="B67" s="86" t="s">
        <v>124</v>
      </c>
      <c r="C67" s="40">
        <v>9.55</v>
      </c>
      <c r="D67" s="66" t="s">
        <v>12</v>
      </c>
      <c r="E67" s="266"/>
      <c r="F67" s="272">
        <f t="shared" si="0"/>
        <v>0</v>
      </c>
      <c r="G67" s="35"/>
      <c r="H67" s="15"/>
    </row>
    <row r="68" spans="1:8" ht="25.5">
      <c r="A68" s="103">
        <v>5.1</v>
      </c>
      <c r="B68" s="98" t="s">
        <v>180</v>
      </c>
      <c r="C68" s="40">
        <v>0.35</v>
      </c>
      <c r="D68" s="66" t="s">
        <v>12</v>
      </c>
      <c r="E68" s="266"/>
      <c r="F68" s="272">
        <f t="shared" si="0"/>
        <v>0</v>
      </c>
      <c r="G68" s="35"/>
      <c r="H68" s="15"/>
    </row>
    <row r="69" spans="1:8" ht="12.75">
      <c r="A69" s="85">
        <v>5.11</v>
      </c>
      <c r="B69" s="86" t="s">
        <v>125</v>
      </c>
      <c r="C69" s="65">
        <v>8.62</v>
      </c>
      <c r="D69" s="92" t="s">
        <v>12</v>
      </c>
      <c r="E69" s="268"/>
      <c r="F69" s="269">
        <f t="shared" si="0"/>
        <v>0</v>
      </c>
      <c r="G69" s="15"/>
      <c r="H69" s="15"/>
    </row>
    <row r="70" spans="1:8" ht="8.25" customHeight="1">
      <c r="A70" s="85"/>
      <c r="B70" s="86"/>
      <c r="C70" s="65"/>
      <c r="D70" s="92"/>
      <c r="E70" s="268"/>
      <c r="F70" s="269">
        <f t="shared" si="0"/>
        <v>0</v>
      </c>
      <c r="G70" s="15"/>
      <c r="H70" s="15"/>
    </row>
    <row r="71" spans="1:8" ht="12.75">
      <c r="A71" s="93">
        <v>6</v>
      </c>
      <c r="B71" s="94" t="s">
        <v>79</v>
      </c>
      <c r="C71" s="65"/>
      <c r="D71" s="92"/>
      <c r="E71" s="268"/>
      <c r="F71" s="269">
        <f t="shared" si="0"/>
        <v>0</v>
      </c>
      <c r="G71" s="15"/>
      <c r="H71" s="15"/>
    </row>
    <row r="72" spans="1:8" ht="12.75">
      <c r="A72" s="85">
        <v>6.1</v>
      </c>
      <c r="B72" s="86" t="s">
        <v>35</v>
      </c>
      <c r="C72" s="65">
        <v>50.24</v>
      </c>
      <c r="D72" s="92" t="s">
        <v>26</v>
      </c>
      <c r="E72" s="268"/>
      <c r="F72" s="269">
        <f t="shared" si="0"/>
        <v>0</v>
      </c>
      <c r="G72" s="15"/>
      <c r="H72" s="15"/>
    </row>
    <row r="73" spans="1:8" ht="12.75">
      <c r="A73" s="85">
        <v>6.2</v>
      </c>
      <c r="B73" s="86" t="s">
        <v>36</v>
      </c>
      <c r="C73" s="65">
        <v>51.63</v>
      </c>
      <c r="D73" s="92" t="s">
        <v>26</v>
      </c>
      <c r="E73" s="268"/>
      <c r="F73" s="269">
        <f t="shared" si="0"/>
        <v>0</v>
      </c>
      <c r="G73" s="15"/>
      <c r="H73" s="15"/>
    </row>
    <row r="74" spans="1:11" ht="12.75">
      <c r="A74" s="85">
        <v>6.3</v>
      </c>
      <c r="B74" s="86" t="s">
        <v>82</v>
      </c>
      <c r="C74" s="65">
        <v>347.64</v>
      </c>
      <c r="D74" s="92" t="s">
        <v>26</v>
      </c>
      <c r="E74" s="268"/>
      <c r="F74" s="269">
        <f t="shared" si="0"/>
        <v>0</v>
      </c>
      <c r="G74" s="15"/>
      <c r="H74" s="15"/>
      <c r="K74" s="15"/>
    </row>
    <row r="75" spans="1:8" ht="12.75">
      <c r="A75" s="85">
        <v>6.4</v>
      </c>
      <c r="B75" s="86" t="s">
        <v>126</v>
      </c>
      <c r="C75" s="65">
        <v>236.4</v>
      </c>
      <c r="D75" s="92" t="s">
        <v>26</v>
      </c>
      <c r="E75" s="268"/>
      <c r="F75" s="269">
        <f t="shared" si="0"/>
        <v>0</v>
      </c>
      <c r="G75" s="15"/>
      <c r="H75" s="15"/>
    </row>
    <row r="76" spans="1:11" ht="12.75">
      <c r="A76" s="85">
        <v>6.5</v>
      </c>
      <c r="B76" s="86" t="s">
        <v>127</v>
      </c>
      <c r="C76" s="65">
        <v>130.04</v>
      </c>
      <c r="D76" s="92" t="s">
        <v>17</v>
      </c>
      <c r="E76" s="268"/>
      <c r="F76" s="269">
        <f t="shared" si="0"/>
        <v>0</v>
      </c>
      <c r="G76" s="15"/>
      <c r="H76" s="15"/>
      <c r="K76" s="15"/>
    </row>
    <row r="77" spans="1:8" ht="12.75">
      <c r="A77" s="85"/>
      <c r="B77" s="86"/>
      <c r="C77" s="65"/>
      <c r="D77" s="92"/>
      <c r="E77" s="268"/>
      <c r="F77" s="269">
        <f t="shared" si="0"/>
        <v>0</v>
      </c>
      <c r="G77" s="15"/>
      <c r="H77" s="15"/>
    </row>
    <row r="78" spans="1:8" ht="12.75">
      <c r="A78" s="104">
        <v>7</v>
      </c>
      <c r="B78" s="105" t="s">
        <v>415</v>
      </c>
      <c r="C78" s="65">
        <v>83.14</v>
      </c>
      <c r="D78" s="68" t="s">
        <v>83</v>
      </c>
      <c r="E78" s="256"/>
      <c r="F78" s="274">
        <f t="shared" si="0"/>
        <v>0</v>
      </c>
      <c r="G78" s="15"/>
      <c r="H78" s="15"/>
    </row>
    <row r="79" spans="1:8" ht="12.75">
      <c r="A79" s="85"/>
      <c r="B79" s="86"/>
      <c r="C79" s="65"/>
      <c r="D79" s="92"/>
      <c r="E79" s="268"/>
      <c r="F79" s="269"/>
      <c r="G79" s="15"/>
      <c r="H79" s="15"/>
    </row>
    <row r="80" spans="1:8" ht="12.75">
      <c r="A80" s="85">
        <v>8</v>
      </c>
      <c r="B80" s="86" t="s">
        <v>238</v>
      </c>
      <c r="C80" s="65">
        <v>290.4</v>
      </c>
      <c r="D80" s="92" t="s">
        <v>17</v>
      </c>
      <c r="E80" s="268"/>
      <c r="F80" s="275">
        <f>+C80*E80</f>
        <v>0</v>
      </c>
      <c r="G80" s="15"/>
      <c r="H80" s="15"/>
    </row>
    <row r="81" spans="1:8" ht="12.75">
      <c r="A81" s="85"/>
      <c r="B81" s="86"/>
      <c r="C81" s="65">
        <v>0</v>
      </c>
      <c r="D81" s="92"/>
      <c r="E81" s="268"/>
      <c r="F81" s="269"/>
      <c r="G81" s="15"/>
      <c r="H81" s="15"/>
    </row>
    <row r="82" spans="1:8" ht="12.75">
      <c r="A82" s="106">
        <v>9</v>
      </c>
      <c r="B82" s="107" t="s">
        <v>416</v>
      </c>
      <c r="C82" s="108">
        <v>5.01</v>
      </c>
      <c r="D82" s="109" t="s">
        <v>12</v>
      </c>
      <c r="E82" s="276"/>
      <c r="F82" s="277">
        <f>+C82*E82</f>
        <v>0</v>
      </c>
      <c r="G82" s="15"/>
      <c r="H82" s="15"/>
    </row>
    <row r="83" spans="1:8" ht="12.75">
      <c r="A83" s="85"/>
      <c r="B83" s="86"/>
      <c r="C83" s="65"/>
      <c r="D83" s="92"/>
      <c r="E83" s="268"/>
      <c r="F83" s="269"/>
      <c r="G83" s="15"/>
      <c r="H83" s="15"/>
    </row>
    <row r="84" spans="1:8" ht="25.5">
      <c r="A84" s="100">
        <v>10</v>
      </c>
      <c r="B84" s="110" t="s">
        <v>173</v>
      </c>
      <c r="C84" s="65"/>
      <c r="D84" s="92"/>
      <c r="E84" s="268"/>
      <c r="F84" s="269"/>
      <c r="G84" s="15"/>
      <c r="H84" s="15"/>
    </row>
    <row r="85" spans="1:8" ht="91.5" customHeight="1">
      <c r="A85" s="111">
        <v>10.1</v>
      </c>
      <c r="B85" s="112" t="s">
        <v>429</v>
      </c>
      <c r="C85" s="40">
        <v>1</v>
      </c>
      <c r="D85" s="66" t="s">
        <v>34</v>
      </c>
      <c r="E85" s="38"/>
      <c r="F85" s="273">
        <f aca="true" t="shared" si="1" ref="F85:F106">ROUND(E85*C85,2)</f>
        <v>0</v>
      </c>
      <c r="G85" s="35"/>
      <c r="H85" s="15"/>
    </row>
    <row r="86" spans="1:8" ht="92.25" customHeight="1">
      <c r="A86" s="111">
        <v>10.2</v>
      </c>
      <c r="B86" s="112" t="s">
        <v>430</v>
      </c>
      <c r="C86" s="40">
        <v>1</v>
      </c>
      <c r="D86" s="66" t="s">
        <v>34</v>
      </c>
      <c r="E86" s="38"/>
      <c r="F86" s="273">
        <f t="shared" si="1"/>
        <v>0</v>
      </c>
      <c r="G86" s="35"/>
      <c r="H86" s="15"/>
    </row>
    <row r="87" spans="1:8" ht="25.5">
      <c r="A87" s="111">
        <v>10.3</v>
      </c>
      <c r="B87" s="112" t="s">
        <v>230</v>
      </c>
      <c r="C87" s="113">
        <v>2</v>
      </c>
      <c r="D87" s="92" t="s">
        <v>34</v>
      </c>
      <c r="E87" s="39"/>
      <c r="F87" s="278">
        <f t="shared" si="1"/>
        <v>0</v>
      </c>
      <c r="G87" s="37"/>
      <c r="H87" s="15"/>
    </row>
    <row r="88" spans="1:8" ht="25.5">
      <c r="A88" s="95">
        <v>10.4</v>
      </c>
      <c r="B88" s="98" t="s">
        <v>218</v>
      </c>
      <c r="C88" s="114">
        <v>4</v>
      </c>
      <c r="D88" s="92" t="s">
        <v>34</v>
      </c>
      <c r="E88" s="279"/>
      <c r="F88" s="269">
        <f t="shared" si="1"/>
        <v>0</v>
      </c>
      <c r="G88" s="37"/>
      <c r="H88" s="15"/>
    </row>
    <row r="89" spans="1:8" ht="38.25">
      <c r="A89" s="95">
        <v>10.5</v>
      </c>
      <c r="B89" s="98" t="s">
        <v>431</v>
      </c>
      <c r="C89" s="40">
        <v>3</v>
      </c>
      <c r="D89" s="66" t="s">
        <v>34</v>
      </c>
      <c r="E89" s="266"/>
      <c r="F89" s="272">
        <f t="shared" si="1"/>
        <v>0</v>
      </c>
      <c r="G89" s="35"/>
      <c r="H89" s="15"/>
    </row>
    <row r="90" spans="1:8" ht="25.5">
      <c r="A90" s="95">
        <v>10.6</v>
      </c>
      <c r="B90" s="98" t="s">
        <v>239</v>
      </c>
      <c r="C90" s="40">
        <v>1</v>
      </c>
      <c r="D90" s="66" t="s">
        <v>34</v>
      </c>
      <c r="E90" s="266"/>
      <c r="F90" s="272">
        <f t="shared" si="1"/>
        <v>0</v>
      </c>
      <c r="G90" s="35"/>
      <c r="H90" s="15"/>
    </row>
    <row r="91" spans="1:8" ht="25.5">
      <c r="A91" s="95">
        <v>10.7</v>
      </c>
      <c r="B91" s="98" t="s">
        <v>240</v>
      </c>
      <c r="C91" s="40">
        <v>1</v>
      </c>
      <c r="D91" s="66" t="s">
        <v>34</v>
      </c>
      <c r="E91" s="266"/>
      <c r="F91" s="272">
        <f t="shared" si="1"/>
        <v>0</v>
      </c>
      <c r="G91" s="35"/>
      <c r="H91" s="15"/>
    </row>
    <row r="92" spans="1:8" ht="63.75">
      <c r="A92" s="95">
        <v>10.8</v>
      </c>
      <c r="B92" s="98" t="s">
        <v>432</v>
      </c>
      <c r="C92" s="40">
        <v>1</v>
      </c>
      <c r="D92" s="66" t="s">
        <v>34</v>
      </c>
      <c r="E92" s="266"/>
      <c r="F92" s="273">
        <f t="shared" si="1"/>
        <v>0</v>
      </c>
      <c r="G92" s="35"/>
      <c r="H92" s="15"/>
    </row>
    <row r="93" spans="1:8" ht="38.25">
      <c r="A93" s="95">
        <v>10.9</v>
      </c>
      <c r="B93" s="96" t="s">
        <v>530</v>
      </c>
      <c r="C93" s="114">
        <v>66</v>
      </c>
      <c r="D93" s="92" t="s">
        <v>17</v>
      </c>
      <c r="E93" s="279"/>
      <c r="F93" s="278">
        <f t="shared" si="1"/>
        <v>0</v>
      </c>
      <c r="G93" s="37"/>
      <c r="H93" s="15"/>
    </row>
    <row r="94" spans="1:8" ht="28.5" customHeight="1">
      <c r="A94" s="103">
        <v>10.1</v>
      </c>
      <c r="B94" s="96" t="s">
        <v>531</v>
      </c>
      <c r="C94" s="114">
        <v>3.63</v>
      </c>
      <c r="D94" s="92" t="s">
        <v>17</v>
      </c>
      <c r="E94" s="279"/>
      <c r="F94" s="278">
        <f t="shared" si="1"/>
        <v>0</v>
      </c>
      <c r="G94" s="37"/>
      <c r="H94" s="15"/>
    </row>
    <row r="95" spans="1:8" ht="38.25">
      <c r="A95" s="103">
        <v>10.11</v>
      </c>
      <c r="B95" s="96" t="s">
        <v>532</v>
      </c>
      <c r="C95" s="114">
        <v>5.01</v>
      </c>
      <c r="D95" s="92" t="s">
        <v>17</v>
      </c>
      <c r="E95" s="279"/>
      <c r="F95" s="278">
        <f t="shared" si="1"/>
        <v>0</v>
      </c>
      <c r="G95" s="37"/>
      <c r="H95" s="15"/>
    </row>
    <row r="96" spans="1:8" ht="25.5">
      <c r="A96" s="95">
        <v>10.12</v>
      </c>
      <c r="B96" s="98" t="s">
        <v>533</v>
      </c>
      <c r="C96" s="114">
        <v>2</v>
      </c>
      <c r="D96" s="92" t="s">
        <v>34</v>
      </c>
      <c r="E96" s="279"/>
      <c r="F96" s="269">
        <f t="shared" si="1"/>
        <v>0</v>
      </c>
      <c r="G96" s="37"/>
      <c r="H96" s="15"/>
    </row>
    <row r="97" spans="1:8" ht="25.5">
      <c r="A97" s="115">
        <v>10.13</v>
      </c>
      <c r="B97" s="98" t="s">
        <v>534</v>
      </c>
      <c r="C97" s="114">
        <v>3</v>
      </c>
      <c r="D97" s="92" t="s">
        <v>34</v>
      </c>
      <c r="E97" s="39"/>
      <c r="F97" s="278">
        <f t="shared" si="1"/>
        <v>0</v>
      </c>
      <c r="G97" s="37"/>
      <c r="H97" s="15"/>
    </row>
    <row r="98" spans="1:8" ht="25.5">
      <c r="A98" s="116">
        <v>10.14</v>
      </c>
      <c r="B98" s="117" t="s">
        <v>535</v>
      </c>
      <c r="C98" s="118">
        <v>1</v>
      </c>
      <c r="D98" s="109" t="s">
        <v>34</v>
      </c>
      <c r="E98" s="52"/>
      <c r="F98" s="280">
        <f t="shared" si="1"/>
        <v>0</v>
      </c>
      <c r="G98" s="37"/>
      <c r="H98" s="15"/>
    </row>
    <row r="99" spans="1:8" ht="25.5">
      <c r="A99" s="115">
        <v>10.15</v>
      </c>
      <c r="B99" s="98" t="s">
        <v>241</v>
      </c>
      <c r="C99" s="114">
        <v>18</v>
      </c>
      <c r="D99" s="92" t="s">
        <v>34</v>
      </c>
      <c r="E99" s="39"/>
      <c r="F99" s="278">
        <f t="shared" si="1"/>
        <v>0</v>
      </c>
      <c r="G99" s="37"/>
      <c r="H99" s="15"/>
    </row>
    <row r="100" spans="1:8" ht="90.75" customHeight="1">
      <c r="A100" s="115">
        <v>10.16</v>
      </c>
      <c r="B100" s="112" t="s">
        <v>438</v>
      </c>
      <c r="C100" s="40">
        <v>11</v>
      </c>
      <c r="D100" s="66" t="s">
        <v>34</v>
      </c>
      <c r="E100" s="266"/>
      <c r="F100" s="272">
        <f t="shared" si="1"/>
        <v>0</v>
      </c>
      <c r="G100" s="35"/>
      <c r="H100" s="15"/>
    </row>
    <row r="101" spans="1:8" ht="25.5">
      <c r="A101" s="115">
        <v>10.17</v>
      </c>
      <c r="B101" s="112" t="s">
        <v>172</v>
      </c>
      <c r="C101" s="114">
        <v>2</v>
      </c>
      <c r="D101" s="92" t="s">
        <v>34</v>
      </c>
      <c r="E101" s="279"/>
      <c r="F101" s="269">
        <f t="shared" si="1"/>
        <v>0</v>
      </c>
      <c r="G101" s="37"/>
      <c r="H101" s="15"/>
    </row>
    <row r="102" spans="1:8" ht="12.75">
      <c r="A102" s="95"/>
      <c r="B102" s="119"/>
      <c r="C102" s="114"/>
      <c r="D102" s="92"/>
      <c r="E102" s="281"/>
      <c r="F102" s="278">
        <f t="shared" si="1"/>
        <v>0</v>
      </c>
      <c r="G102" s="37"/>
      <c r="H102" s="15"/>
    </row>
    <row r="103" spans="1:8" ht="25.5">
      <c r="A103" s="120">
        <v>11</v>
      </c>
      <c r="B103" s="80" t="s">
        <v>174</v>
      </c>
      <c r="C103" s="114"/>
      <c r="D103" s="92"/>
      <c r="E103" s="39"/>
      <c r="F103" s="278">
        <f t="shared" si="1"/>
        <v>0</v>
      </c>
      <c r="G103" s="37"/>
      <c r="H103" s="15"/>
    </row>
    <row r="104" spans="1:8" ht="25.5">
      <c r="A104" s="111">
        <v>11.1</v>
      </c>
      <c r="B104" s="97" t="s">
        <v>184</v>
      </c>
      <c r="C104" s="114">
        <v>73.26</v>
      </c>
      <c r="D104" s="92" t="s">
        <v>12</v>
      </c>
      <c r="E104" s="281"/>
      <c r="F104" s="278">
        <f t="shared" si="1"/>
        <v>0</v>
      </c>
      <c r="G104" s="37"/>
      <c r="H104" s="15"/>
    </row>
    <row r="105" spans="1:8" ht="25.5">
      <c r="A105" s="121">
        <v>11.2</v>
      </c>
      <c r="B105" s="122" t="s">
        <v>536</v>
      </c>
      <c r="C105" s="114">
        <v>61.47</v>
      </c>
      <c r="D105" s="123" t="s">
        <v>12</v>
      </c>
      <c r="E105" s="281"/>
      <c r="F105" s="282">
        <f t="shared" si="1"/>
        <v>0</v>
      </c>
      <c r="G105" s="37"/>
      <c r="H105" s="15"/>
    </row>
    <row r="106" spans="1:8" ht="12.75">
      <c r="A106" s="111">
        <v>11.3</v>
      </c>
      <c r="B106" s="105" t="s">
        <v>78</v>
      </c>
      <c r="C106" s="114">
        <v>16.21</v>
      </c>
      <c r="D106" s="92" t="s">
        <v>12</v>
      </c>
      <c r="E106" s="281"/>
      <c r="F106" s="278">
        <f t="shared" si="1"/>
        <v>0</v>
      </c>
      <c r="G106" s="37"/>
      <c r="H106" s="15"/>
    </row>
    <row r="107" spans="1:8" ht="12.75">
      <c r="A107" s="111"/>
      <c r="B107" s="105"/>
      <c r="C107" s="114"/>
      <c r="D107" s="92"/>
      <c r="E107" s="281"/>
      <c r="F107" s="278"/>
      <c r="G107" s="37"/>
      <c r="H107" s="15"/>
    </row>
    <row r="108" spans="1:8" ht="12.75">
      <c r="A108" s="124">
        <v>12</v>
      </c>
      <c r="B108" s="105" t="s">
        <v>128</v>
      </c>
      <c r="C108" s="114">
        <v>1</v>
      </c>
      <c r="D108" s="92" t="s">
        <v>70</v>
      </c>
      <c r="E108" s="281"/>
      <c r="F108" s="278">
        <f>ROUND(E108*C108,2)</f>
        <v>0</v>
      </c>
      <c r="G108" s="37"/>
      <c r="H108" s="15"/>
    </row>
    <row r="109" spans="1:8" ht="12.75">
      <c r="A109" s="124"/>
      <c r="B109" s="105"/>
      <c r="C109" s="65"/>
      <c r="D109" s="68"/>
      <c r="E109" s="256"/>
      <c r="F109" s="274"/>
      <c r="G109" s="15"/>
      <c r="H109" s="15"/>
    </row>
    <row r="110" spans="1:8" ht="25.5">
      <c r="A110" s="120">
        <v>13</v>
      </c>
      <c r="B110" s="125" t="s">
        <v>166</v>
      </c>
      <c r="C110" s="65"/>
      <c r="D110" s="68"/>
      <c r="E110" s="256"/>
      <c r="F110" s="274"/>
      <c r="G110" s="15"/>
      <c r="H110" s="15"/>
    </row>
    <row r="111" spans="1:8" ht="12.75">
      <c r="A111" s="120"/>
      <c r="B111" s="125"/>
      <c r="C111" s="65"/>
      <c r="D111" s="68"/>
      <c r="E111" s="256"/>
      <c r="F111" s="274"/>
      <c r="G111" s="15"/>
      <c r="H111" s="15"/>
    </row>
    <row r="112" spans="1:8" ht="12.75">
      <c r="A112" s="126">
        <v>13.1</v>
      </c>
      <c r="B112" s="125" t="s">
        <v>417</v>
      </c>
      <c r="C112" s="65"/>
      <c r="D112" s="68"/>
      <c r="E112" s="256"/>
      <c r="F112" s="269"/>
      <c r="G112" s="15"/>
      <c r="H112" s="15"/>
    </row>
    <row r="113" spans="1:8" ht="12.75">
      <c r="A113" s="111" t="s">
        <v>213</v>
      </c>
      <c r="B113" s="105" t="s">
        <v>86</v>
      </c>
      <c r="C113" s="65">
        <v>173.29</v>
      </c>
      <c r="D113" s="68" t="s">
        <v>12</v>
      </c>
      <c r="E113" s="256"/>
      <c r="F113" s="269">
        <f>ROUND(E113*C113,2)</f>
        <v>0</v>
      </c>
      <c r="G113" s="15"/>
      <c r="H113" s="15"/>
    </row>
    <row r="114" spans="1:8" ht="12.75">
      <c r="A114" s="111" t="s">
        <v>214</v>
      </c>
      <c r="B114" s="105" t="s">
        <v>84</v>
      </c>
      <c r="C114" s="65">
        <v>190.1</v>
      </c>
      <c r="D114" s="68" t="s">
        <v>12</v>
      </c>
      <c r="E114" s="256"/>
      <c r="F114" s="269">
        <f>ROUND(E114*C114,2)</f>
        <v>0</v>
      </c>
      <c r="G114" s="15"/>
      <c r="H114" s="15"/>
    </row>
    <row r="115" spans="1:8" ht="12.75">
      <c r="A115" s="111" t="s">
        <v>215</v>
      </c>
      <c r="B115" s="105" t="s">
        <v>131</v>
      </c>
      <c r="C115" s="65">
        <v>2966.33</v>
      </c>
      <c r="D115" s="127" t="s">
        <v>201</v>
      </c>
      <c r="E115" s="256"/>
      <c r="F115" s="269">
        <f>ROUND(E115*C115,2)</f>
        <v>0</v>
      </c>
      <c r="G115" s="15"/>
      <c r="H115" s="15"/>
    </row>
    <row r="116" spans="1:8" ht="12.75">
      <c r="A116" s="111" t="s">
        <v>419</v>
      </c>
      <c r="B116" s="105" t="s">
        <v>132</v>
      </c>
      <c r="C116" s="65">
        <v>307.88</v>
      </c>
      <c r="D116" s="127" t="s">
        <v>85</v>
      </c>
      <c r="E116" s="256"/>
      <c r="F116" s="269">
        <f>ROUND(E116*C116,2)</f>
        <v>0</v>
      </c>
      <c r="G116" s="15"/>
      <c r="H116" s="15"/>
    </row>
    <row r="117" spans="1:8" ht="12.75">
      <c r="A117" s="124"/>
      <c r="B117" s="105"/>
      <c r="C117" s="65"/>
      <c r="D117" s="68"/>
      <c r="E117" s="256"/>
      <c r="F117" s="274"/>
      <c r="G117" s="15"/>
      <c r="H117" s="15"/>
    </row>
    <row r="118" spans="1:8" ht="12.75">
      <c r="A118" s="126">
        <v>13.2</v>
      </c>
      <c r="B118" s="125" t="s">
        <v>417</v>
      </c>
      <c r="C118" s="65"/>
      <c r="D118" s="68"/>
      <c r="E118" s="256"/>
      <c r="F118" s="269"/>
      <c r="G118" s="15"/>
      <c r="H118" s="15"/>
    </row>
    <row r="119" spans="1:8" ht="12.75">
      <c r="A119" s="111" t="s">
        <v>420</v>
      </c>
      <c r="B119" s="105" t="s">
        <v>168</v>
      </c>
      <c r="C119" s="65">
        <v>10.95</v>
      </c>
      <c r="D119" s="68" t="s">
        <v>17</v>
      </c>
      <c r="E119" s="256"/>
      <c r="F119" s="269">
        <f>ROUND(E119*C119,2)</f>
        <v>0</v>
      </c>
      <c r="G119" s="15"/>
      <c r="H119" s="15"/>
    </row>
    <row r="120" spans="1:8" ht="12.75">
      <c r="A120" s="111" t="s">
        <v>421</v>
      </c>
      <c r="B120" s="128" t="s">
        <v>418</v>
      </c>
      <c r="C120" s="65">
        <v>20.13</v>
      </c>
      <c r="D120" s="68" t="s">
        <v>17</v>
      </c>
      <c r="E120" s="256"/>
      <c r="F120" s="269">
        <f>ROUND(E120*C120,2)</f>
        <v>0</v>
      </c>
      <c r="G120" s="15"/>
      <c r="H120" s="15"/>
    </row>
    <row r="121" spans="1:8" ht="12.75">
      <c r="A121" s="111" t="s">
        <v>422</v>
      </c>
      <c r="B121" s="105" t="s">
        <v>169</v>
      </c>
      <c r="C121" s="65">
        <v>9.56</v>
      </c>
      <c r="D121" s="68" t="s">
        <v>17</v>
      </c>
      <c r="E121" s="256"/>
      <c r="F121" s="269">
        <f>ROUND(E121*C121,2)</f>
        <v>0</v>
      </c>
      <c r="G121" s="15"/>
      <c r="H121" s="15"/>
    </row>
    <row r="122" spans="1:8" ht="12.75">
      <c r="A122" s="111"/>
      <c r="B122" s="105"/>
      <c r="C122" s="65"/>
      <c r="D122" s="68"/>
      <c r="E122" s="256"/>
      <c r="F122" s="269"/>
      <c r="G122" s="15"/>
      <c r="H122" s="15"/>
    </row>
    <row r="123" spans="1:8" ht="12.75">
      <c r="A123" s="111">
        <v>13.3</v>
      </c>
      <c r="B123" s="129" t="s">
        <v>167</v>
      </c>
      <c r="C123" s="65">
        <v>1</v>
      </c>
      <c r="D123" s="66" t="s">
        <v>34</v>
      </c>
      <c r="E123" s="254"/>
      <c r="F123" s="269">
        <f>ROUND(E123*C123,2)</f>
        <v>0</v>
      </c>
      <c r="G123" s="15"/>
      <c r="H123" s="15"/>
    </row>
    <row r="124" spans="1:8" ht="12.75">
      <c r="A124" s="111"/>
      <c r="B124" s="112"/>
      <c r="C124" s="65"/>
      <c r="D124" s="66"/>
      <c r="E124" s="254"/>
      <c r="F124" s="269"/>
      <c r="G124" s="15"/>
      <c r="H124" s="15"/>
    </row>
    <row r="125" spans="1:8" ht="25.5">
      <c r="A125" s="120">
        <v>14</v>
      </c>
      <c r="B125" s="125" t="s">
        <v>166</v>
      </c>
      <c r="C125" s="65"/>
      <c r="D125" s="68"/>
      <c r="E125" s="256"/>
      <c r="F125" s="274"/>
      <c r="G125" s="15"/>
      <c r="H125" s="15"/>
    </row>
    <row r="126" spans="1:8" ht="6.75" customHeight="1">
      <c r="A126" s="111"/>
      <c r="B126" s="112"/>
      <c r="C126" s="65">
        <v>0</v>
      </c>
      <c r="D126" s="66"/>
      <c r="E126" s="254"/>
      <c r="F126" s="269"/>
      <c r="G126" s="15"/>
      <c r="H126" s="15"/>
    </row>
    <row r="127" spans="1:8" ht="12.75">
      <c r="A127" s="126">
        <v>14.1</v>
      </c>
      <c r="B127" s="125" t="s">
        <v>170</v>
      </c>
      <c r="C127" s="65"/>
      <c r="D127" s="68"/>
      <c r="E127" s="256"/>
      <c r="F127" s="269"/>
      <c r="G127" s="15"/>
      <c r="H127" s="15"/>
    </row>
    <row r="128" spans="1:8" ht="12.75">
      <c r="A128" s="111" t="s">
        <v>497</v>
      </c>
      <c r="B128" s="105" t="s">
        <v>86</v>
      </c>
      <c r="C128" s="65">
        <v>190.62</v>
      </c>
      <c r="D128" s="68" t="s">
        <v>12</v>
      </c>
      <c r="E128" s="256"/>
      <c r="F128" s="269">
        <f>ROUND(E128*C128,2)</f>
        <v>0</v>
      </c>
      <c r="G128" s="15"/>
      <c r="H128" s="15"/>
    </row>
    <row r="129" spans="1:8" ht="12.75">
      <c r="A129" s="111" t="s">
        <v>498</v>
      </c>
      <c r="B129" s="105" t="s">
        <v>84</v>
      </c>
      <c r="C129" s="65">
        <v>209.11</v>
      </c>
      <c r="D129" s="68" t="s">
        <v>12</v>
      </c>
      <c r="E129" s="256"/>
      <c r="F129" s="269">
        <f>ROUND(E129*C129,2)</f>
        <v>0</v>
      </c>
      <c r="G129" s="15"/>
      <c r="H129" s="15"/>
    </row>
    <row r="130" spans="1:8" ht="12.75">
      <c r="A130" s="111" t="s">
        <v>499</v>
      </c>
      <c r="B130" s="105" t="s">
        <v>131</v>
      </c>
      <c r="C130" s="65">
        <v>3262.96</v>
      </c>
      <c r="D130" s="127" t="s">
        <v>201</v>
      </c>
      <c r="E130" s="256"/>
      <c r="F130" s="269">
        <f>ROUND(E130*C130,2)</f>
        <v>0</v>
      </c>
      <c r="G130" s="15"/>
      <c r="H130" s="15"/>
    </row>
    <row r="131" spans="1:8" ht="12.75">
      <c r="A131" s="111" t="s">
        <v>500</v>
      </c>
      <c r="B131" s="105" t="s">
        <v>132</v>
      </c>
      <c r="C131" s="65">
        <v>338.67</v>
      </c>
      <c r="D131" s="127" t="s">
        <v>85</v>
      </c>
      <c r="E131" s="256"/>
      <c r="F131" s="269">
        <f>ROUND(E131*C131,2)</f>
        <v>0</v>
      </c>
      <c r="G131" s="15"/>
      <c r="H131" s="15"/>
    </row>
    <row r="132" spans="1:8" ht="7.5" customHeight="1">
      <c r="A132" s="124"/>
      <c r="B132" s="105"/>
      <c r="C132" s="65">
        <v>0</v>
      </c>
      <c r="D132" s="68"/>
      <c r="E132" s="256"/>
      <c r="F132" s="274"/>
      <c r="G132" s="15"/>
      <c r="H132" s="15"/>
    </row>
    <row r="133" spans="1:8" ht="25.5">
      <c r="A133" s="126">
        <v>14.2</v>
      </c>
      <c r="B133" s="125" t="s">
        <v>171</v>
      </c>
      <c r="C133" s="65"/>
      <c r="D133" s="68"/>
      <c r="E133" s="256"/>
      <c r="F133" s="269"/>
      <c r="G133" s="15"/>
      <c r="H133" s="15"/>
    </row>
    <row r="134" spans="1:8" ht="12.75">
      <c r="A134" s="111" t="s">
        <v>501</v>
      </c>
      <c r="B134" s="105" t="s">
        <v>168</v>
      </c>
      <c r="C134" s="65">
        <v>9.5</v>
      </c>
      <c r="D134" s="68" t="s">
        <v>17</v>
      </c>
      <c r="E134" s="256"/>
      <c r="F134" s="269">
        <f>ROUND(E134*C134,2)</f>
        <v>0</v>
      </c>
      <c r="G134" s="15"/>
      <c r="H134" s="15"/>
    </row>
    <row r="135" spans="1:8" ht="12.75">
      <c r="A135" s="111" t="s">
        <v>502</v>
      </c>
      <c r="B135" s="128" t="s">
        <v>423</v>
      </c>
      <c r="C135" s="65">
        <v>66</v>
      </c>
      <c r="D135" s="68" t="s">
        <v>17</v>
      </c>
      <c r="E135" s="256"/>
      <c r="F135" s="269">
        <f>ROUND(E135*C135,2)</f>
        <v>0</v>
      </c>
      <c r="G135" s="15"/>
      <c r="H135" s="15"/>
    </row>
    <row r="136" spans="1:8" ht="12.75">
      <c r="A136" s="111" t="s">
        <v>503</v>
      </c>
      <c r="B136" s="105" t="s">
        <v>169</v>
      </c>
      <c r="C136" s="65">
        <v>6.93</v>
      </c>
      <c r="D136" s="68" t="s">
        <v>17</v>
      </c>
      <c r="E136" s="256"/>
      <c r="F136" s="269">
        <f>ROUND(E136*C136,2)</f>
        <v>0</v>
      </c>
      <c r="G136" s="15"/>
      <c r="H136" s="15"/>
    </row>
    <row r="137" spans="1:8" ht="9.75" customHeight="1">
      <c r="A137" s="111"/>
      <c r="B137" s="105"/>
      <c r="C137" s="65"/>
      <c r="D137" s="68"/>
      <c r="E137" s="256"/>
      <c r="F137" s="269"/>
      <c r="G137" s="15"/>
      <c r="H137" s="15"/>
    </row>
    <row r="138" spans="1:8" ht="12.75">
      <c r="A138" s="130">
        <v>14.3</v>
      </c>
      <c r="B138" s="131" t="s">
        <v>167</v>
      </c>
      <c r="C138" s="108">
        <v>1</v>
      </c>
      <c r="D138" s="91" t="s">
        <v>34</v>
      </c>
      <c r="E138" s="283"/>
      <c r="F138" s="284">
        <f>ROUND(E138*C138,2)</f>
        <v>0</v>
      </c>
      <c r="G138" s="15"/>
      <c r="H138" s="15"/>
    </row>
    <row r="139" spans="1:8" ht="8.25" customHeight="1">
      <c r="A139" s="132"/>
      <c r="B139" s="98"/>
      <c r="C139" s="65"/>
      <c r="D139" s="66"/>
      <c r="E139" s="254"/>
      <c r="F139" s="269"/>
      <c r="G139" s="15"/>
      <c r="H139" s="15"/>
    </row>
    <row r="140" spans="1:8" ht="25.5">
      <c r="A140" s="124">
        <v>15</v>
      </c>
      <c r="B140" s="129" t="s">
        <v>133</v>
      </c>
      <c r="C140" s="40">
        <v>140.8</v>
      </c>
      <c r="D140" s="66" t="s">
        <v>88</v>
      </c>
      <c r="E140" s="254"/>
      <c r="F140" s="272">
        <f>ROUND(E140*C140,2)</f>
        <v>0</v>
      </c>
      <c r="G140" s="35"/>
      <c r="H140" s="15"/>
    </row>
    <row r="141" spans="1:8" ht="12.75">
      <c r="A141" s="132"/>
      <c r="B141" s="98"/>
      <c r="C141" s="65"/>
      <c r="D141" s="66"/>
      <c r="E141" s="254"/>
      <c r="F141" s="269"/>
      <c r="G141" s="15"/>
      <c r="H141" s="15"/>
    </row>
    <row r="142" spans="1:8" ht="51">
      <c r="A142" s="120">
        <v>16</v>
      </c>
      <c r="B142" s="125" t="s">
        <v>242</v>
      </c>
      <c r="C142" s="65"/>
      <c r="D142" s="68"/>
      <c r="E142" s="256"/>
      <c r="F142" s="269"/>
      <c r="G142" s="15"/>
      <c r="H142" s="15"/>
    </row>
    <row r="143" spans="1:8" ht="12.75">
      <c r="A143" s="111">
        <v>16.1</v>
      </c>
      <c r="B143" s="105" t="s">
        <v>424</v>
      </c>
      <c r="C143" s="65">
        <v>0.5</v>
      </c>
      <c r="D143" s="68" t="s">
        <v>81</v>
      </c>
      <c r="E143" s="256"/>
      <c r="F143" s="269">
        <f>ROUND(E143*C143,2)</f>
        <v>0</v>
      </c>
      <c r="G143" s="15"/>
      <c r="H143" s="15"/>
    </row>
    <row r="144" spans="1:8" ht="25.5">
      <c r="A144" s="111">
        <v>16.2</v>
      </c>
      <c r="B144" s="129" t="s">
        <v>425</v>
      </c>
      <c r="C144" s="40">
        <v>1</v>
      </c>
      <c r="D144" s="66" t="s">
        <v>81</v>
      </c>
      <c r="E144" s="254"/>
      <c r="F144" s="272">
        <f>ROUND(E144*C144,2)</f>
        <v>0</v>
      </c>
      <c r="G144" s="35"/>
      <c r="H144" s="15"/>
    </row>
    <row r="145" spans="1:8" ht="12.75">
      <c r="A145" s="132"/>
      <c r="B145" s="98"/>
      <c r="C145" s="65"/>
      <c r="D145" s="66"/>
      <c r="E145" s="254"/>
      <c r="F145" s="269"/>
      <c r="G145" s="15"/>
      <c r="H145" s="15"/>
    </row>
    <row r="146" spans="1:8" ht="51">
      <c r="A146" s="120">
        <v>17</v>
      </c>
      <c r="B146" s="125" t="s">
        <v>243</v>
      </c>
      <c r="C146" s="65"/>
      <c r="D146" s="68"/>
      <c r="E146" s="256"/>
      <c r="F146" s="269"/>
      <c r="G146" s="15"/>
      <c r="H146" s="15"/>
    </row>
    <row r="147" spans="1:8" ht="12.75">
      <c r="A147" s="111">
        <v>17.1</v>
      </c>
      <c r="B147" s="105" t="s">
        <v>426</v>
      </c>
      <c r="C147" s="65">
        <v>0.5</v>
      </c>
      <c r="D147" s="68" t="s">
        <v>81</v>
      </c>
      <c r="E147" s="256"/>
      <c r="F147" s="269">
        <f>ROUND(E147*C147,2)</f>
        <v>0</v>
      </c>
      <c r="G147" s="15"/>
      <c r="H147" s="15"/>
    </row>
    <row r="148" spans="1:8" ht="12.75">
      <c r="A148" s="111">
        <v>17.2</v>
      </c>
      <c r="B148" s="128" t="s">
        <v>423</v>
      </c>
      <c r="C148" s="65">
        <v>1</v>
      </c>
      <c r="D148" s="68" t="s">
        <v>81</v>
      </c>
      <c r="E148" s="256"/>
      <c r="F148" s="269">
        <f>ROUND(E148*C148,2)</f>
        <v>0</v>
      </c>
      <c r="G148" s="15"/>
      <c r="H148" s="15"/>
    </row>
    <row r="149" spans="1:8" ht="6.75" customHeight="1">
      <c r="A149" s="124"/>
      <c r="B149" s="105"/>
      <c r="C149" s="65">
        <v>0</v>
      </c>
      <c r="D149" s="68"/>
      <c r="E149" s="256"/>
      <c r="F149" s="269"/>
      <c r="G149" s="15"/>
      <c r="H149" s="15"/>
    </row>
    <row r="150" spans="1:8" ht="12.75">
      <c r="A150" s="124">
        <v>18</v>
      </c>
      <c r="B150" s="128" t="s">
        <v>176</v>
      </c>
      <c r="C150" s="84">
        <v>120.59</v>
      </c>
      <c r="D150" s="127" t="s">
        <v>26</v>
      </c>
      <c r="E150" s="256"/>
      <c r="F150" s="269">
        <f>ROUND(E150*C150,2)</f>
        <v>0</v>
      </c>
      <c r="G150" s="15"/>
      <c r="H150" s="15"/>
    </row>
    <row r="151" spans="1:7" ht="12.75">
      <c r="A151" s="133"/>
      <c r="B151" s="134" t="s">
        <v>165</v>
      </c>
      <c r="C151" s="74"/>
      <c r="D151" s="135"/>
      <c r="E151" s="260"/>
      <c r="F151" s="285">
        <f>SUM(F39:F150)</f>
        <v>0</v>
      </c>
      <c r="G151" s="34"/>
    </row>
    <row r="152" spans="1:7" ht="7.5" customHeight="1">
      <c r="A152" s="78"/>
      <c r="B152" s="76"/>
      <c r="C152" s="65"/>
      <c r="D152" s="77"/>
      <c r="E152" s="262"/>
      <c r="F152" s="263"/>
      <c r="G152" s="34"/>
    </row>
    <row r="153" spans="1:7" ht="39" customHeight="1">
      <c r="A153" s="53" t="s">
        <v>42</v>
      </c>
      <c r="B153" s="136" t="s">
        <v>231</v>
      </c>
      <c r="C153" s="65"/>
      <c r="D153" s="92"/>
      <c r="E153" s="286"/>
      <c r="F153" s="287"/>
      <c r="G153" s="34"/>
    </row>
    <row r="154" spans="1:7" ht="6.75" customHeight="1">
      <c r="A154" s="85"/>
      <c r="B154" s="137"/>
      <c r="C154" s="65"/>
      <c r="D154" s="92"/>
      <c r="E154" s="286"/>
      <c r="F154" s="287"/>
      <c r="G154" s="34"/>
    </row>
    <row r="155" spans="1:7" ht="12.75" customHeight="1">
      <c r="A155" s="78">
        <v>1</v>
      </c>
      <c r="B155" s="76" t="s">
        <v>89</v>
      </c>
      <c r="C155" s="65"/>
      <c r="D155" s="77"/>
      <c r="E155" s="262"/>
      <c r="F155" s="263"/>
      <c r="G155" s="34"/>
    </row>
    <row r="156" spans="1:8" ht="12.75" customHeight="1">
      <c r="A156" s="85">
        <v>1.1</v>
      </c>
      <c r="B156" s="86" t="s">
        <v>129</v>
      </c>
      <c r="C156" s="65">
        <v>3558.5</v>
      </c>
      <c r="D156" s="92" t="s">
        <v>61</v>
      </c>
      <c r="E156" s="268"/>
      <c r="F156" s="269">
        <f aca="true" t="shared" si="2" ref="F156:F162">ROUND(E156*C156,2)</f>
        <v>0</v>
      </c>
      <c r="G156" s="15"/>
      <c r="H156" s="15"/>
    </row>
    <row r="157" spans="1:8" ht="7.5" customHeight="1">
      <c r="A157" s="93"/>
      <c r="B157" s="94"/>
      <c r="C157" s="65">
        <v>0</v>
      </c>
      <c r="D157" s="92"/>
      <c r="E157" s="281"/>
      <c r="F157" s="269">
        <f t="shared" si="2"/>
        <v>0</v>
      </c>
      <c r="G157" s="15"/>
      <c r="H157" s="15"/>
    </row>
    <row r="158" spans="1:8" ht="25.5">
      <c r="A158" s="79">
        <v>2</v>
      </c>
      <c r="B158" s="80" t="s">
        <v>490</v>
      </c>
      <c r="C158" s="65"/>
      <c r="D158" s="81"/>
      <c r="E158" s="264"/>
      <c r="F158" s="265">
        <f t="shared" si="2"/>
        <v>0</v>
      </c>
      <c r="G158" s="15"/>
      <c r="H158" s="15"/>
    </row>
    <row r="159" spans="1:8" ht="25.5">
      <c r="A159" s="138">
        <v>2.1</v>
      </c>
      <c r="B159" s="64" t="s">
        <v>390</v>
      </c>
      <c r="C159" s="40">
        <v>314</v>
      </c>
      <c r="D159" s="66" t="s">
        <v>34</v>
      </c>
      <c r="E159" s="266"/>
      <c r="F159" s="267">
        <f t="shared" si="2"/>
        <v>0</v>
      </c>
      <c r="G159" s="35"/>
      <c r="H159" s="15"/>
    </row>
    <row r="160" spans="1:8" ht="38.25">
      <c r="A160" s="138">
        <v>2.2</v>
      </c>
      <c r="B160" s="64" t="s">
        <v>391</v>
      </c>
      <c r="C160" s="40">
        <v>95</v>
      </c>
      <c r="D160" s="66" t="s">
        <v>34</v>
      </c>
      <c r="E160" s="266"/>
      <c r="F160" s="267">
        <f t="shared" si="2"/>
        <v>0</v>
      </c>
      <c r="G160" s="35"/>
      <c r="H160" s="15"/>
    </row>
    <row r="161" spans="1:8" ht="38.25">
      <c r="A161" s="138">
        <v>2.3</v>
      </c>
      <c r="B161" s="64" t="s">
        <v>427</v>
      </c>
      <c r="C161" s="40">
        <v>21</v>
      </c>
      <c r="D161" s="66" t="s">
        <v>389</v>
      </c>
      <c r="E161" s="266"/>
      <c r="F161" s="267">
        <f t="shared" si="2"/>
        <v>0</v>
      </c>
      <c r="G161" s="35"/>
      <c r="H161" s="15"/>
    </row>
    <row r="162" spans="1:8" ht="12.75" customHeight="1">
      <c r="A162" s="138">
        <v>2.4</v>
      </c>
      <c r="B162" s="83" t="s">
        <v>90</v>
      </c>
      <c r="C162" s="40">
        <v>1</v>
      </c>
      <c r="D162" s="66" t="s">
        <v>34</v>
      </c>
      <c r="E162" s="266"/>
      <c r="F162" s="267">
        <f t="shared" si="2"/>
        <v>0</v>
      </c>
      <c r="G162" s="35"/>
      <c r="H162" s="15"/>
    </row>
    <row r="163" spans="1:8" ht="12.75">
      <c r="A163" s="93"/>
      <c r="B163" s="94"/>
      <c r="C163" s="65">
        <v>0</v>
      </c>
      <c r="D163" s="92"/>
      <c r="E163" s="281"/>
      <c r="F163" s="269"/>
      <c r="G163" s="15"/>
      <c r="H163" s="15"/>
    </row>
    <row r="164" spans="1:8" ht="25.5">
      <c r="A164" s="100">
        <v>3</v>
      </c>
      <c r="B164" s="54" t="s">
        <v>216</v>
      </c>
      <c r="C164" s="65"/>
      <c r="D164" s="92"/>
      <c r="E164" s="268"/>
      <c r="F164" s="269">
        <f aca="true" t="shared" si="3" ref="F164:F175">ROUND(E164*C164,2)</f>
        <v>0</v>
      </c>
      <c r="G164" s="15"/>
      <c r="H164" s="15"/>
    </row>
    <row r="165" spans="1:8" ht="25.5">
      <c r="A165" s="95">
        <v>3.1</v>
      </c>
      <c r="B165" s="97" t="s">
        <v>203</v>
      </c>
      <c r="C165" s="40">
        <v>1149.39</v>
      </c>
      <c r="D165" s="66" t="s">
        <v>12</v>
      </c>
      <c r="E165" s="254"/>
      <c r="F165" s="272">
        <f t="shared" si="3"/>
        <v>0</v>
      </c>
      <c r="G165" s="35"/>
      <c r="H165" s="15"/>
    </row>
    <row r="166" spans="1:8" ht="25.5">
      <c r="A166" s="95">
        <v>3.2</v>
      </c>
      <c r="B166" s="98" t="s">
        <v>211</v>
      </c>
      <c r="C166" s="40">
        <v>1069.29</v>
      </c>
      <c r="D166" s="66" t="s">
        <v>12</v>
      </c>
      <c r="E166" s="254"/>
      <c r="F166" s="272">
        <f t="shared" si="3"/>
        <v>0</v>
      </c>
      <c r="G166" s="35"/>
      <c r="H166" s="15"/>
    </row>
    <row r="167" spans="1:8" ht="12.75" customHeight="1">
      <c r="A167" s="132">
        <v>3.3</v>
      </c>
      <c r="B167" s="99" t="s">
        <v>78</v>
      </c>
      <c r="C167" s="40">
        <v>100.13</v>
      </c>
      <c r="D167" s="66" t="s">
        <v>12</v>
      </c>
      <c r="E167" s="254"/>
      <c r="F167" s="272">
        <f t="shared" si="3"/>
        <v>0</v>
      </c>
      <c r="G167" s="15"/>
      <c r="H167" s="15"/>
    </row>
    <row r="168" spans="1:8" ht="7.5" customHeight="1">
      <c r="A168" s="93"/>
      <c r="B168" s="94"/>
      <c r="C168" s="40"/>
      <c r="D168" s="66"/>
      <c r="E168" s="254"/>
      <c r="F168" s="272">
        <f t="shared" si="3"/>
        <v>0</v>
      </c>
      <c r="G168" s="15"/>
      <c r="H168" s="15"/>
    </row>
    <row r="169" spans="1:8" ht="12.75" customHeight="1">
      <c r="A169" s="93">
        <v>4</v>
      </c>
      <c r="B169" s="94" t="s">
        <v>24</v>
      </c>
      <c r="C169" s="65"/>
      <c r="D169" s="92"/>
      <c r="E169" s="281"/>
      <c r="F169" s="269">
        <f t="shared" si="3"/>
        <v>0</v>
      </c>
      <c r="G169" s="35"/>
      <c r="H169" s="15"/>
    </row>
    <row r="170" spans="1:8" ht="27.75" customHeight="1">
      <c r="A170" s="139">
        <v>4.1</v>
      </c>
      <c r="B170" s="98" t="s">
        <v>492</v>
      </c>
      <c r="C170" s="40">
        <v>165</v>
      </c>
      <c r="D170" s="140" t="s">
        <v>61</v>
      </c>
      <c r="E170" s="254"/>
      <c r="F170" s="272">
        <f t="shared" si="3"/>
        <v>0</v>
      </c>
      <c r="G170" s="35"/>
      <c r="H170" s="15"/>
    </row>
    <row r="171" spans="1:8" ht="39.75" customHeight="1">
      <c r="A171" s="141">
        <v>4.2</v>
      </c>
      <c r="B171" s="89" t="s">
        <v>249</v>
      </c>
      <c r="C171" s="90">
        <v>3393.5</v>
      </c>
      <c r="D171" s="91" t="s">
        <v>61</v>
      </c>
      <c r="E171" s="270"/>
      <c r="F171" s="271">
        <f t="shared" si="3"/>
        <v>0</v>
      </c>
      <c r="G171" s="35"/>
      <c r="H171" s="15"/>
    </row>
    <row r="172" spans="1:8" ht="9.75" customHeight="1">
      <c r="A172" s="93"/>
      <c r="B172" s="96"/>
      <c r="C172" s="65"/>
      <c r="D172" s="92"/>
      <c r="E172" s="281"/>
      <c r="F172" s="269">
        <f t="shared" si="3"/>
        <v>0</v>
      </c>
      <c r="G172" s="15"/>
      <c r="H172" s="15"/>
    </row>
    <row r="173" spans="1:8" ht="12.75" customHeight="1">
      <c r="A173" s="93">
        <v>5</v>
      </c>
      <c r="B173" s="94" t="s">
        <v>244</v>
      </c>
      <c r="C173" s="65"/>
      <c r="D173" s="92"/>
      <c r="E173" s="281"/>
      <c r="F173" s="288">
        <f t="shared" si="3"/>
        <v>0</v>
      </c>
      <c r="G173" s="15"/>
      <c r="H173" s="15"/>
    </row>
    <row r="174" spans="1:8" ht="25.5">
      <c r="A174" s="139">
        <v>5.1</v>
      </c>
      <c r="B174" s="98" t="s">
        <v>40</v>
      </c>
      <c r="C174" s="40">
        <v>165</v>
      </c>
      <c r="D174" s="140" t="s">
        <v>61</v>
      </c>
      <c r="E174" s="254"/>
      <c r="F174" s="288">
        <f t="shared" si="3"/>
        <v>0</v>
      </c>
      <c r="G174" s="35"/>
      <c r="H174" s="15"/>
    </row>
    <row r="175" spans="1:8" ht="39.75" customHeight="1">
      <c r="A175" s="95">
        <v>5.2</v>
      </c>
      <c r="B175" s="96" t="s">
        <v>249</v>
      </c>
      <c r="C175" s="40">
        <v>3393.5</v>
      </c>
      <c r="D175" s="66" t="s">
        <v>61</v>
      </c>
      <c r="E175" s="254"/>
      <c r="F175" s="288">
        <f t="shared" si="3"/>
        <v>0</v>
      </c>
      <c r="G175" s="35"/>
      <c r="H175" s="15"/>
    </row>
    <row r="176" spans="1:8" ht="6.75" customHeight="1">
      <c r="A176" s="95"/>
      <c r="B176" s="96"/>
      <c r="C176" s="65"/>
      <c r="D176" s="92"/>
      <c r="E176" s="281"/>
      <c r="F176" s="288"/>
      <c r="G176" s="15"/>
      <c r="H176" s="15"/>
    </row>
    <row r="177" spans="1:8" ht="25.5">
      <c r="A177" s="78">
        <v>6</v>
      </c>
      <c r="B177" s="54" t="s">
        <v>296</v>
      </c>
      <c r="C177" s="65"/>
      <c r="D177" s="92"/>
      <c r="E177" s="281"/>
      <c r="F177" s="288">
        <f aca="true" t="shared" si="4" ref="F177:F184">ROUND(E177*C177,2)</f>
        <v>0</v>
      </c>
      <c r="G177" s="15"/>
      <c r="H177" s="15"/>
    </row>
    <row r="178" spans="1:8" ht="12.75" customHeight="1">
      <c r="A178" s="95">
        <v>6.1</v>
      </c>
      <c r="B178" s="96" t="s">
        <v>297</v>
      </c>
      <c r="C178" s="65">
        <v>3</v>
      </c>
      <c r="D178" s="66" t="s">
        <v>34</v>
      </c>
      <c r="E178" s="254"/>
      <c r="F178" s="288">
        <f t="shared" si="4"/>
        <v>0</v>
      </c>
      <c r="G178" s="15"/>
      <c r="H178" s="15"/>
    </row>
    <row r="179" spans="1:8" ht="12.75" customHeight="1">
      <c r="A179" s="95">
        <v>6.2</v>
      </c>
      <c r="B179" s="96" t="s">
        <v>298</v>
      </c>
      <c r="C179" s="65">
        <v>7</v>
      </c>
      <c r="D179" s="66" t="s">
        <v>34</v>
      </c>
      <c r="E179" s="254"/>
      <c r="F179" s="288">
        <f t="shared" si="4"/>
        <v>0</v>
      </c>
      <c r="G179" s="15"/>
      <c r="H179" s="15"/>
    </row>
    <row r="180" spans="1:8" ht="12.75" customHeight="1">
      <c r="A180" s="95">
        <v>6.3</v>
      </c>
      <c r="B180" s="96" t="s">
        <v>299</v>
      </c>
      <c r="C180" s="65">
        <v>20</v>
      </c>
      <c r="D180" s="66" t="s">
        <v>34</v>
      </c>
      <c r="E180" s="254"/>
      <c r="F180" s="288">
        <f t="shared" si="4"/>
        <v>0</v>
      </c>
      <c r="G180" s="15"/>
      <c r="H180" s="15"/>
    </row>
    <row r="181" spans="1:8" ht="12.75" customHeight="1">
      <c r="A181" s="95">
        <v>6.4</v>
      </c>
      <c r="B181" s="96" t="s">
        <v>300</v>
      </c>
      <c r="C181" s="65">
        <v>9</v>
      </c>
      <c r="D181" s="66" t="s">
        <v>34</v>
      </c>
      <c r="E181" s="254"/>
      <c r="F181" s="288">
        <f t="shared" si="4"/>
        <v>0</v>
      </c>
      <c r="G181" s="15"/>
      <c r="H181" s="15"/>
    </row>
    <row r="182" spans="1:8" ht="12.75" customHeight="1">
      <c r="A182" s="95">
        <v>6.5</v>
      </c>
      <c r="B182" s="96" t="s">
        <v>301</v>
      </c>
      <c r="C182" s="65">
        <v>3</v>
      </c>
      <c r="D182" s="66" t="s">
        <v>34</v>
      </c>
      <c r="E182" s="254"/>
      <c r="F182" s="288">
        <f t="shared" si="4"/>
        <v>0</v>
      </c>
      <c r="G182" s="15"/>
      <c r="H182" s="15"/>
    </row>
    <row r="183" spans="1:8" ht="12.75">
      <c r="A183" s="95">
        <v>6.6</v>
      </c>
      <c r="B183" s="96" t="s">
        <v>302</v>
      </c>
      <c r="C183" s="65">
        <v>10</v>
      </c>
      <c r="D183" s="66" t="s">
        <v>34</v>
      </c>
      <c r="E183" s="254"/>
      <c r="F183" s="288">
        <f t="shared" si="4"/>
        <v>0</v>
      </c>
      <c r="G183" s="15"/>
      <c r="H183" s="15"/>
    </row>
    <row r="184" spans="1:8" ht="12.75" customHeight="1">
      <c r="A184" s="95">
        <v>6.7</v>
      </c>
      <c r="B184" s="96" t="s">
        <v>303</v>
      </c>
      <c r="C184" s="65">
        <v>2</v>
      </c>
      <c r="D184" s="66" t="s">
        <v>34</v>
      </c>
      <c r="E184" s="254"/>
      <c r="F184" s="288">
        <f t="shared" si="4"/>
        <v>0</v>
      </c>
      <c r="G184" s="15"/>
      <c r="H184" s="15"/>
    </row>
    <row r="185" spans="1:8" ht="6.75" customHeight="1">
      <c r="A185" s="95"/>
      <c r="B185" s="96"/>
      <c r="C185" s="65"/>
      <c r="D185" s="92"/>
      <c r="E185" s="281"/>
      <c r="F185" s="288"/>
      <c r="G185" s="15"/>
      <c r="H185" s="15"/>
    </row>
    <row r="186" spans="1:8" ht="90" customHeight="1">
      <c r="A186" s="95">
        <v>7</v>
      </c>
      <c r="B186" s="122" t="s">
        <v>433</v>
      </c>
      <c r="C186" s="40">
        <v>30</v>
      </c>
      <c r="D186" s="140" t="s">
        <v>21</v>
      </c>
      <c r="E186" s="38"/>
      <c r="F186" s="288">
        <f aca="true" t="shared" si="5" ref="F186:F206">ROUND(E186*C186,2)</f>
        <v>0</v>
      </c>
      <c r="G186" s="35"/>
      <c r="H186" s="15"/>
    </row>
    <row r="187" spans="1:8" ht="5.25" customHeight="1">
      <c r="A187" s="93"/>
      <c r="B187" s="94"/>
      <c r="C187" s="65"/>
      <c r="D187" s="92"/>
      <c r="E187" s="281"/>
      <c r="F187" s="288">
        <f t="shared" si="5"/>
        <v>0</v>
      </c>
      <c r="G187" s="15"/>
      <c r="H187" s="15"/>
    </row>
    <row r="188" spans="1:8" ht="25.5">
      <c r="A188" s="142">
        <v>8</v>
      </c>
      <c r="B188" s="143" t="s">
        <v>511</v>
      </c>
      <c r="C188" s="65"/>
      <c r="D188" s="144"/>
      <c r="E188" s="281"/>
      <c r="F188" s="288">
        <f t="shared" si="5"/>
        <v>0</v>
      </c>
      <c r="G188" s="15"/>
      <c r="H188" s="15"/>
    </row>
    <row r="189" spans="1:8" ht="25.5">
      <c r="A189" s="139">
        <v>8.1</v>
      </c>
      <c r="B189" s="98" t="s">
        <v>187</v>
      </c>
      <c r="C189" s="40">
        <v>6</v>
      </c>
      <c r="D189" s="140" t="s">
        <v>21</v>
      </c>
      <c r="E189" s="254"/>
      <c r="F189" s="288">
        <f t="shared" si="5"/>
        <v>0</v>
      </c>
      <c r="G189" s="35"/>
      <c r="H189" s="15"/>
    </row>
    <row r="190" spans="1:8" ht="25.5">
      <c r="A190" s="139">
        <v>8.2</v>
      </c>
      <c r="B190" s="122" t="s">
        <v>186</v>
      </c>
      <c r="C190" s="40">
        <v>4</v>
      </c>
      <c r="D190" s="140" t="s">
        <v>21</v>
      </c>
      <c r="E190" s="254"/>
      <c r="F190" s="288">
        <f t="shared" si="5"/>
        <v>0</v>
      </c>
      <c r="G190" s="35"/>
      <c r="H190" s="15"/>
    </row>
    <row r="191" spans="1:8" ht="63.75">
      <c r="A191" s="139">
        <v>8.3</v>
      </c>
      <c r="B191" s="122" t="s">
        <v>434</v>
      </c>
      <c r="C191" s="40">
        <v>1</v>
      </c>
      <c r="D191" s="140" t="s">
        <v>21</v>
      </c>
      <c r="E191" s="254"/>
      <c r="F191" s="288">
        <f t="shared" si="5"/>
        <v>0</v>
      </c>
      <c r="G191" s="35"/>
      <c r="H191" s="15"/>
    </row>
    <row r="192" spans="1:8" ht="63.75">
      <c r="A192" s="139">
        <v>8.4</v>
      </c>
      <c r="B192" s="122" t="s">
        <v>435</v>
      </c>
      <c r="C192" s="40">
        <v>3</v>
      </c>
      <c r="D192" s="140" t="s">
        <v>21</v>
      </c>
      <c r="E192" s="254"/>
      <c r="F192" s="288">
        <f t="shared" si="5"/>
        <v>0</v>
      </c>
      <c r="G192" s="35"/>
      <c r="H192" s="15"/>
    </row>
    <row r="193" spans="1:8" ht="38.25">
      <c r="A193" s="139">
        <v>8.5</v>
      </c>
      <c r="B193" s="122" t="s">
        <v>436</v>
      </c>
      <c r="C193" s="40">
        <v>1</v>
      </c>
      <c r="D193" s="140" t="s">
        <v>21</v>
      </c>
      <c r="E193" s="254"/>
      <c r="F193" s="288">
        <f t="shared" si="5"/>
        <v>0</v>
      </c>
      <c r="G193" s="35"/>
      <c r="H193" s="15"/>
    </row>
    <row r="194" spans="1:8" ht="39" customHeight="1">
      <c r="A194" s="139">
        <v>8.6</v>
      </c>
      <c r="B194" s="122" t="s">
        <v>428</v>
      </c>
      <c r="C194" s="40">
        <v>4</v>
      </c>
      <c r="D194" s="140" t="s">
        <v>21</v>
      </c>
      <c r="E194" s="254"/>
      <c r="F194" s="288">
        <f t="shared" si="5"/>
        <v>0</v>
      </c>
      <c r="G194" s="35"/>
      <c r="H194" s="15"/>
    </row>
    <row r="195" spans="1:8" ht="6" customHeight="1">
      <c r="A195" s="139"/>
      <c r="B195" s="122"/>
      <c r="C195" s="65"/>
      <c r="D195" s="140"/>
      <c r="E195" s="281"/>
      <c r="F195" s="288">
        <f t="shared" si="5"/>
        <v>0</v>
      </c>
      <c r="G195" s="15"/>
      <c r="H195" s="15"/>
    </row>
    <row r="196" spans="1:8" ht="36" customHeight="1">
      <c r="A196" s="145">
        <v>9</v>
      </c>
      <c r="B196" s="143" t="s">
        <v>194</v>
      </c>
      <c r="C196" s="65"/>
      <c r="D196" s="140"/>
      <c r="E196" s="281"/>
      <c r="F196" s="288">
        <f t="shared" si="5"/>
        <v>0</v>
      </c>
      <c r="G196" s="15"/>
      <c r="H196" s="15"/>
    </row>
    <row r="197" spans="1:8" ht="12.75">
      <c r="A197" s="146">
        <v>9.1</v>
      </c>
      <c r="B197" s="89" t="s">
        <v>33</v>
      </c>
      <c r="C197" s="90">
        <v>346.5</v>
      </c>
      <c r="D197" s="147" t="s">
        <v>17</v>
      </c>
      <c r="E197" s="283"/>
      <c r="F197" s="289">
        <f t="shared" si="5"/>
        <v>0</v>
      </c>
      <c r="G197" s="35"/>
      <c r="H197" s="15"/>
    </row>
    <row r="198" spans="1:8" ht="38.25">
      <c r="A198" s="139">
        <v>9.2</v>
      </c>
      <c r="B198" s="96" t="s">
        <v>188</v>
      </c>
      <c r="C198" s="40">
        <v>346.5</v>
      </c>
      <c r="D198" s="140" t="s">
        <v>17</v>
      </c>
      <c r="E198" s="254"/>
      <c r="F198" s="288">
        <f t="shared" si="5"/>
        <v>0</v>
      </c>
      <c r="G198" s="35"/>
      <c r="H198" s="15"/>
    </row>
    <row r="199" spans="1:8" ht="92.25" customHeight="1">
      <c r="A199" s="95">
        <v>9.3</v>
      </c>
      <c r="B199" s="122" t="s">
        <v>437</v>
      </c>
      <c r="C199" s="40">
        <v>15</v>
      </c>
      <c r="D199" s="140" t="s">
        <v>21</v>
      </c>
      <c r="E199" s="38"/>
      <c r="F199" s="288">
        <f t="shared" si="5"/>
        <v>0</v>
      </c>
      <c r="G199" s="35"/>
      <c r="H199" s="15"/>
    </row>
    <row r="200" spans="1:8" ht="12.75" customHeight="1">
      <c r="A200" s="95">
        <v>9.4</v>
      </c>
      <c r="B200" s="122" t="s">
        <v>190</v>
      </c>
      <c r="C200" s="40">
        <v>31</v>
      </c>
      <c r="D200" s="140" t="s">
        <v>21</v>
      </c>
      <c r="E200" s="38"/>
      <c r="F200" s="288">
        <f t="shared" si="5"/>
        <v>0</v>
      </c>
      <c r="G200" s="35"/>
      <c r="H200" s="15"/>
    </row>
    <row r="201" spans="1:8" ht="25.5">
      <c r="A201" s="95">
        <v>9.5</v>
      </c>
      <c r="B201" s="122" t="s">
        <v>397</v>
      </c>
      <c r="C201" s="40">
        <v>1136.52</v>
      </c>
      <c r="D201" s="140" t="s">
        <v>398</v>
      </c>
      <c r="E201" s="38"/>
      <c r="F201" s="288">
        <f t="shared" si="5"/>
        <v>0</v>
      </c>
      <c r="G201" s="35"/>
      <c r="H201" s="15"/>
    </row>
    <row r="202" spans="1:8" ht="27.75" customHeight="1">
      <c r="A202" s="95">
        <v>9.6</v>
      </c>
      <c r="B202" s="122" t="s">
        <v>399</v>
      </c>
      <c r="C202" s="40">
        <v>1378.37</v>
      </c>
      <c r="D202" s="140" t="s">
        <v>398</v>
      </c>
      <c r="E202" s="38"/>
      <c r="F202" s="288">
        <f t="shared" si="5"/>
        <v>0</v>
      </c>
      <c r="G202" s="35"/>
      <c r="H202" s="15"/>
    </row>
    <row r="203" spans="1:8" ht="12.75" customHeight="1">
      <c r="A203" s="95">
        <v>9.7</v>
      </c>
      <c r="B203" s="122" t="s">
        <v>191</v>
      </c>
      <c r="C203" s="40">
        <v>1</v>
      </c>
      <c r="D203" s="140" t="s">
        <v>21</v>
      </c>
      <c r="E203" s="38"/>
      <c r="F203" s="288">
        <f t="shared" si="5"/>
        <v>0</v>
      </c>
      <c r="G203" s="35"/>
      <c r="H203" s="15"/>
    </row>
    <row r="204" spans="1:8" ht="12.75" customHeight="1">
      <c r="A204" s="95">
        <v>9.8</v>
      </c>
      <c r="B204" s="122" t="s">
        <v>400</v>
      </c>
      <c r="C204" s="40">
        <v>608</v>
      </c>
      <c r="D204" s="140" t="s">
        <v>21</v>
      </c>
      <c r="E204" s="38"/>
      <c r="F204" s="288">
        <f t="shared" si="5"/>
        <v>0</v>
      </c>
      <c r="G204" s="35"/>
      <c r="H204" s="15"/>
    </row>
    <row r="205" spans="1:8" ht="12.75" customHeight="1">
      <c r="A205" s="95">
        <v>9.9</v>
      </c>
      <c r="B205" s="122" t="s">
        <v>401</v>
      </c>
      <c r="C205" s="40">
        <v>608</v>
      </c>
      <c r="D205" s="140" t="s">
        <v>21</v>
      </c>
      <c r="E205" s="38"/>
      <c r="F205" s="288">
        <f t="shared" si="5"/>
        <v>0</v>
      </c>
      <c r="G205" s="35"/>
      <c r="H205" s="15"/>
    </row>
    <row r="206" spans="1:8" ht="12.75" customHeight="1">
      <c r="A206" s="103">
        <v>9.1</v>
      </c>
      <c r="B206" s="122" t="s">
        <v>193</v>
      </c>
      <c r="C206" s="40">
        <v>285</v>
      </c>
      <c r="D206" s="140" t="s">
        <v>21</v>
      </c>
      <c r="E206" s="38"/>
      <c r="F206" s="288">
        <f t="shared" si="5"/>
        <v>0</v>
      </c>
      <c r="G206" s="35"/>
      <c r="H206" s="15"/>
    </row>
    <row r="207" spans="1:8" ht="5.25" customHeight="1">
      <c r="A207" s="95"/>
      <c r="B207" s="122"/>
      <c r="C207" s="65">
        <v>0</v>
      </c>
      <c r="D207" s="140"/>
      <c r="E207" s="38"/>
      <c r="F207" s="288"/>
      <c r="G207" s="15"/>
      <c r="H207" s="15"/>
    </row>
    <row r="208" spans="1:8" ht="38.25">
      <c r="A208" s="148">
        <v>10</v>
      </c>
      <c r="B208" s="122" t="s">
        <v>513</v>
      </c>
      <c r="C208" s="70">
        <v>1</v>
      </c>
      <c r="D208" s="149" t="s">
        <v>21</v>
      </c>
      <c r="E208" s="38"/>
      <c r="F208" s="288">
        <f>ROUND(E208*C208,2)</f>
        <v>0</v>
      </c>
      <c r="G208" s="15"/>
      <c r="H208" s="15"/>
    </row>
    <row r="209" spans="1:8" ht="7.5" customHeight="1">
      <c r="A209" s="103"/>
      <c r="B209" s="96"/>
      <c r="C209" s="65">
        <v>0</v>
      </c>
      <c r="D209" s="140"/>
      <c r="E209" s="38"/>
      <c r="F209" s="288"/>
      <c r="G209" s="15"/>
      <c r="H209" s="15"/>
    </row>
    <row r="210" spans="1:8" ht="12" customHeight="1">
      <c r="A210" s="95">
        <v>11</v>
      </c>
      <c r="B210" s="96" t="s">
        <v>225</v>
      </c>
      <c r="C210" s="70">
        <v>1</v>
      </c>
      <c r="D210" s="149" t="s">
        <v>21</v>
      </c>
      <c r="E210" s="38"/>
      <c r="F210" s="288">
        <f>ROUND(E210*C210,2)</f>
        <v>0</v>
      </c>
      <c r="G210" s="15"/>
      <c r="H210" s="15"/>
    </row>
    <row r="211" spans="1:8" ht="12.75" customHeight="1">
      <c r="A211" s="139"/>
      <c r="B211" s="122"/>
      <c r="C211" s="65"/>
      <c r="D211" s="140"/>
      <c r="E211" s="281"/>
      <c r="F211" s="288"/>
      <c r="G211" s="15"/>
      <c r="H211" s="15"/>
    </row>
    <row r="212" spans="1:8" ht="12.75" customHeight="1">
      <c r="A212" s="78">
        <v>12</v>
      </c>
      <c r="B212" s="150" t="s">
        <v>192</v>
      </c>
      <c r="C212" s="65"/>
      <c r="D212" s="66"/>
      <c r="E212" s="281"/>
      <c r="F212" s="290"/>
      <c r="G212" s="15"/>
      <c r="H212" s="15"/>
    </row>
    <row r="213" spans="1:8" ht="25.5" customHeight="1">
      <c r="A213" s="132">
        <v>12.1</v>
      </c>
      <c r="B213" s="64" t="s">
        <v>439</v>
      </c>
      <c r="C213" s="40">
        <v>1</v>
      </c>
      <c r="D213" s="66" t="s">
        <v>204</v>
      </c>
      <c r="E213" s="254"/>
      <c r="F213" s="291">
        <f>ROUND(C213*E213,2)</f>
        <v>0</v>
      </c>
      <c r="G213" s="35"/>
      <c r="H213" s="15"/>
    </row>
    <row r="214" spans="1:8" ht="12.75" customHeight="1">
      <c r="A214" s="132">
        <v>12.2</v>
      </c>
      <c r="B214" s="151" t="s">
        <v>451</v>
      </c>
      <c r="C214" s="65">
        <v>11</v>
      </c>
      <c r="D214" s="92" t="s">
        <v>34</v>
      </c>
      <c r="E214" s="281"/>
      <c r="F214" s="290">
        <f>ROUND(C214*E214,2)</f>
        <v>0</v>
      </c>
      <c r="G214" s="15"/>
      <c r="H214" s="15"/>
    </row>
    <row r="215" spans="1:8" ht="12.75" customHeight="1">
      <c r="A215" s="132">
        <v>12.3</v>
      </c>
      <c r="B215" s="151" t="s">
        <v>449</v>
      </c>
      <c r="C215" s="65">
        <v>11</v>
      </c>
      <c r="D215" s="66" t="s">
        <v>34</v>
      </c>
      <c r="E215" s="281"/>
      <c r="F215" s="290">
        <f>ROUND(C215*E215,2)</f>
        <v>0</v>
      </c>
      <c r="G215" s="15"/>
      <c r="H215" s="15"/>
    </row>
    <row r="216" spans="1:8" ht="12.75" customHeight="1">
      <c r="A216" s="132">
        <v>12.4</v>
      </c>
      <c r="B216" s="67" t="s">
        <v>450</v>
      </c>
      <c r="C216" s="65">
        <v>11</v>
      </c>
      <c r="D216" s="66" t="s">
        <v>34</v>
      </c>
      <c r="E216" s="39"/>
      <c r="F216" s="290">
        <f>ROUND(C216*E216,2)</f>
        <v>0</v>
      </c>
      <c r="G216" s="15"/>
      <c r="H216" s="15"/>
    </row>
    <row r="217" spans="1:8" ht="12.75" customHeight="1">
      <c r="A217" s="132"/>
      <c r="B217" s="67"/>
      <c r="C217" s="65"/>
      <c r="D217" s="66"/>
      <c r="E217" s="39"/>
      <c r="F217" s="290"/>
      <c r="G217" s="15"/>
      <c r="H217" s="15"/>
    </row>
    <row r="218" spans="1:8" ht="12.75">
      <c r="A218" s="100">
        <v>13</v>
      </c>
      <c r="B218" s="62" t="s">
        <v>440</v>
      </c>
      <c r="C218" s="65"/>
      <c r="D218" s="66"/>
      <c r="E218" s="254"/>
      <c r="F218" s="291"/>
      <c r="G218" s="15"/>
      <c r="H218" s="15"/>
    </row>
    <row r="219" spans="1:8" ht="25.5" customHeight="1">
      <c r="A219" s="139">
        <v>13.1</v>
      </c>
      <c r="B219" s="64" t="s">
        <v>441</v>
      </c>
      <c r="C219" s="40">
        <v>3</v>
      </c>
      <c r="D219" s="140" t="s">
        <v>204</v>
      </c>
      <c r="E219" s="254"/>
      <c r="F219" s="291">
        <f>ROUND(C219*E219,2)</f>
        <v>0</v>
      </c>
      <c r="G219" s="35"/>
      <c r="H219" s="15"/>
    </row>
    <row r="220" spans="1:8" ht="12.75" customHeight="1">
      <c r="A220" s="139">
        <v>13.2</v>
      </c>
      <c r="B220" s="64" t="s">
        <v>442</v>
      </c>
      <c r="C220" s="40">
        <v>22</v>
      </c>
      <c r="D220" s="140" t="s">
        <v>34</v>
      </c>
      <c r="E220" s="254"/>
      <c r="F220" s="291">
        <f>ROUND(C220*E220,2)</f>
        <v>0</v>
      </c>
      <c r="G220" s="35"/>
      <c r="H220" s="15"/>
    </row>
    <row r="221" spans="1:8" ht="12.75" customHeight="1">
      <c r="A221" s="139">
        <v>13.3</v>
      </c>
      <c r="B221" s="64" t="s">
        <v>90</v>
      </c>
      <c r="C221" s="65">
        <v>1</v>
      </c>
      <c r="D221" s="140" t="s">
        <v>34</v>
      </c>
      <c r="E221" s="281"/>
      <c r="F221" s="290">
        <f>ROUND(C221*E221,2)</f>
        <v>0</v>
      </c>
      <c r="G221" s="15"/>
      <c r="H221" s="15"/>
    </row>
    <row r="222" spans="1:8" ht="12.75" customHeight="1">
      <c r="A222" s="139"/>
      <c r="B222" s="122"/>
      <c r="C222" s="65"/>
      <c r="D222" s="140"/>
      <c r="E222" s="281"/>
      <c r="F222" s="288"/>
      <c r="G222" s="15"/>
      <c r="H222" s="15"/>
    </row>
    <row r="223" spans="1:8" ht="39" customHeight="1">
      <c r="A223" s="100">
        <v>14</v>
      </c>
      <c r="B223" s="62" t="s">
        <v>512</v>
      </c>
      <c r="C223" s="40">
        <v>1</v>
      </c>
      <c r="D223" s="140" t="s">
        <v>34</v>
      </c>
      <c r="E223" s="254"/>
      <c r="F223" s="290">
        <f>ROUND(C223*E223,2)</f>
        <v>0</v>
      </c>
      <c r="G223" s="35"/>
      <c r="H223" s="15"/>
    </row>
    <row r="224" spans="1:8" ht="12.75" customHeight="1">
      <c r="A224" s="139"/>
      <c r="B224" s="122"/>
      <c r="C224" s="65"/>
      <c r="D224" s="140"/>
      <c r="E224" s="281"/>
      <c r="F224" s="288"/>
      <c r="G224" s="15"/>
      <c r="H224" s="15"/>
    </row>
    <row r="225" spans="1:8" ht="63.75" customHeight="1">
      <c r="A225" s="139">
        <v>15</v>
      </c>
      <c r="B225" s="122" t="s">
        <v>403</v>
      </c>
      <c r="C225" s="40">
        <v>7</v>
      </c>
      <c r="D225" s="140" t="s">
        <v>34</v>
      </c>
      <c r="E225" s="254"/>
      <c r="F225" s="291">
        <f>ROUND(C225*E225,2)</f>
        <v>0</v>
      </c>
      <c r="G225" s="35"/>
      <c r="H225" s="15"/>
    </row>
    <row r="226" spans="1:8" ht="12.75" customHeight="1">
      <c r="A226" s="139"/>
      <c r="B226" s="122"/>
      <c r="C226" s="65"/>
      <c r="D226" s="140"/>
      <c r="E226" s="281"/>
      <c r="F226" s="288"/>
      <c r="G226" s="15"/>
      <c r="H226" s="15"/>
    </row>
    <row r="227" spans="1:8" ht="12.75" customHeight="1">
      <c r="A227" s="139">
        <v>16</v>
      </c>
      <c r="B227" s="122" t="s">
        <v>57</v>
      </c>
      <c r="C227" s="40">
        <v>3905</v>
      </c>
      <c r="D227" s="140" t="s">
        <v>61</v>
      </c>
      <c r="E227" s="38"/>
      <c r="F227" s="288">
        <f>ROUND(E227*C227,2)</f>
        <v>0</v>
      </c>
      <c r="G227" s="35"/>
      <c r="H227" s="15"/>
    </row>
    <row r="228" spans="1:8" ht="12.75" customHeight="1">
      <c r="A228" s="139"/>
      <c r="B228" s="122"/>
      <c r="C228" s="40"/>
      <c r="D228" s="140"/>
      <c r="E228" s="38"/>
      <c r="F228" s="288">
        <f>ROUND(E228*C228,2)</f>
        <v>0</v>
      </c>
      <c r="G228" s="35"/>
      <c r="H228" s="15"/>
    </row>
    <row r="229" spans="1:8" ht="38.25">
      <c r="A229" s="146">
        <v>17</v>
      </c>
      <c r="B229" s="152" t="s">
        <v>245</v>
      </c>
      <c r="C229" s="90">
        <v>6600</v>
      </c>
      <c r="D229" s="147" t="s">
        <v>26</v>
      </c>
      <c r="E229" s="51"/>
      <c r="F229" s="289">
        <f>ROUND(E229*C229,2)</f>
        <v>0</v>
      </c>
      <c r="G229" s="35"/>
      <c r="H229" s="15"/>
    </row>
    <row r="230" spans="1:8" ht="11.25" customHeight="1">
      <c r="A230" s="139"/>
      <c r="B230" s="122"/>
      <c r="C230" s="65"/>
      <c r="D230" s="123"/>
      <c r="E230" s="39"/>
      <c r="F230" s="292"/>
      <c r="G230" s="15"/>
      <c r="H230" s="15"/>
    </row>
    <row r="231" spans="1:8" ht="11.25" customHeight="1">
      <c r="A231" s="145">
        <v>18</v>
      </c>
      <c r="B231" s="80" t="s">
        <v>212</v>
      </c>
      <c r="C231" s="65"/>
      <c r="D231" s="123"/>
      <c r="E231" s="39"/>
      <c r="F231" s="292"/>
      <c r="G231" s="15"/>
      <c r="H231" s="15"/>
    </row>
    <row r="232" spans="1:8" ht="11.25" customHeight="1">
      <c r="A232" s="145"/>
      <c r="B232" s="80"/>
      <c r="C232" s="65"/>
      <c r="D232" s="123"/>
      <c r="E232" s="39"/>
      <c r="F232" s="292"/>
      <c r="G232" s="15"/>
      <c r="H232" s="15"/>
    </row>
    <row r="233" spans="1:8" ht="25.5">
      <c r="A233" s="145">
        <v>18.1</v>
      </c>
      <c r="B233" s="80" t="s">
        <v>453</v>
      </c>
      <c r="C233" s="65"/>
      <c r="D233" s="123"/>
      <c r="E233" s="39"/>
      <c r="F233" s="292"/>
      <c r="G233" s="15"/>
      <c r="H233" s="15"/>
    </row>
    <row r="234" spans="1:8" ht="12.75">
      <c r="A234" s="124" t="s">
        <v>443</v>
      </c>
      <c r="B234" s="98" t="s">
        <v>219</v>
      </c>
      <c r="C234" s="40">
        <v>165</v>
      </c>
      <c r="D234" s="66" t="s">
        <v>61</v>
      </c>
      <c r="E234" s="254"/>
      <c r="F234" s="272">
        <f>ROUND(E234*C234,2)</f>
        <v>0</v>
      </c>
      <c r="G234" s="15"/>
      <c r="H234" s="15"/>
    </row>
    <row r="235" spans="1:8" ht="12.75">
      <c r="A235" s="124" t="s">
        <v>444</v>
      </c>
      <c r="B235" s="129" t="s">
        <v>452</v>
      </c>
      <c r="C235" s="65">
        <v>550</v>
      </c>
      <c r="D235" s="68" t="s">
        <v>61</v>
      </c>
      <c r="E235" s="256"/>
      <c r="F235" s="269">
        <f>ROUND(E235*C235,2)</f>
        <v>0</v>
      </c>
      <c r="G235" s="15"/>
      <c r="H235" s="15"/>
    </row>
    <row r="236" spans="1:8" ht="14.25" customHeight="1">
      <c r="A236" s="124"/>
      <c r="B236" s="129"/>
      <c r="C236" s="65"/>
      <c r="D236" s="68"/>
      <c r="E236" s="256"/>
      <c r="F236" s="269"/>
      <c r="G236" s="15"/>
      <c r="H236" s="15"/>
    </row>
    <row r="237" spans="1:8" ht="14.25" customHeight="1">
      <c r="A237" s="145">
        <v>18.2</v>
      </c>
      <c r="B237" s="80" t="s">
        <v>220</v>
      </c>
      <c r="C237" s="65"/>
      <c r="D237" s="123"/>
      <c r="E237" s="39"/>
      <c r="F237" s="292"/>
      <c r="G237" s="15"/>
      <c r="H237" s="15"/>
    </row>
    <row r="238" spans="1:8" ht="12.75">
      <c r="A238" s="124" t="s">
        <v>445</v>
      </c>
      <c r="B238" s="98" t="s">
        <v>515</v>
      </c>
      <c r="C238" s="40">
        <v>165</v>
      </c>
      <c r="D238" s="66" t="s">
        <v>61</v>
      </c>
      <c r="E238" s="254"/>
      <c r="F238" s="272">
        <f>ROUND(E238*C238,2)</f>
        <v>0</v>
      </c>
      <c r="G238" s="15"/>
      <c r="H238" s="15"/>
    </row>
    <row r="239" spans="1:8" ht="14.25" customHeight="1">
      <c r="A239" s="124" t="s">
        <v>446</v>
      </c>
      <c r="B239" s="129" t="s">
        <v>452</v>
      </c>
      <c r="C239" s="65">
        <v>550</v>
      </c>
      <c r="D239" s="68" t="s">
        <v>61</v>
      </c>
      <c r="E239" s="256"/>
      <c r="F239" s="269">
        <f>ROUND(E239*C239,2)</f>
        <v>0</v>
      </c>
      <c r="G239" s="15"/>
      <c r="H239" s="15"/>
    </row>
    <row r="240" spans="1:8" ht="14.25" customHeight="1">
      <c r="A240" s="124"/>
      <c r="B240" s="129"/>
      <c r="C240" s="65"/>
      <c r="D240" s="68"/>
      <c r="E240" s="256"/>
      <c r="F240" s="269"/>
      <c r="G240" s="15"/>
      <c r="H240" s="15"/>
    </row>
    <row r="241" spans="1:8" ht="25.5">
      <c r="A241" s="145">
        <v>18.3</v>
      </c>
      <c r="B241" s="80" t="s">
        <v>514</v>
      </c>
      <c r="C241" s="65"/>
      <c r="D241" s="123"/>
      <c r="E241" s="39"/>
      <c r="F241" s="292"/>
      <c r="G241" s="15"/>
      <c r="H241" s="15"/>
    </row>
    <row r="242" spans="1:8" ht="14.25" customHeight="1">
      <c r="A242" s="124" t="s">
        <v>447</v>
      </c>
      <c r="B242" s="129" t="s">
        <v>452</v>
      </c>
      <c r="C242" s="65">
        <v>3190</v>
      </c>
      <c r="D242" s="68" t="s">
        <v>61</v>
      </c>
      <c r="E242" s="256"/>
      <c r="F242" s="269">
        <f>ROUND(E242*C242,2)</f>
        <v>0</v>
      </c>
      <c r="G242" s="15"/>
      <c r="H242" s="15"/>
    </row>
    <row r="243" spans="1:8" ht="14.25" customHeight="1">
      <c r="A243" s="124"/>
      <c r="B243" s="129"/>
      <c r="C243" s="65"/>
      <c r="D243" s="68"/>
      <c r="E243" s="256"/>
      <c r="F243" s="269"/>
      <c r="G243" s="15"/>
      <c r="H243" s="15"/>
    </row>
    <row r="244" spans="1:8" ht="14.25" customHeight="1">
      <c r="A244" s="145">
        <v>18.4</v>
      </c>
      <c r="B244" s="80" t="s">
        <v>221</v>
      </c>
      <c r="C244" s="65"/>
      <c r="D244" s="123"/>
      <c r="E244" s="39"/>
      <c r="F244" s="292"/>
      <c r="G244" s="15"/>
      <c r="H244" s="15"/>
    </row>
    <row r="245" spans="1:8" ht="14.25" customHeight="1">
      <c r="A245" s="111" t="s">
        <v>448</v>
      </c>
      <c r="B245" s="129" t="s">
        <v>452</v>
      </c>
      <c r="C245" s="65">
        <v>3190</v>
      </c>
      <c r="D245" s="68" t="s">
        <v>61</v>
      </c>
      <c r="E245" s="256"/>
      <c r="F245" s="269">
        <f>ROUND(E245*C245,2)</f>
        <v>0</v>
      </c>
      <c r="G245" s="15"/>
      <c r="H245" s="15"/>
    </row>
    <row r="246" spans="1:8" ht="14.25" customHeight="1">
      <c r="A246" s="124"/>
      <c r="B246" s="129"/>
      <c r="C246" s="65"/>
      <c r="D246" s="68"/>
      <c r="E246" s="256"/>
      <c r="F246" s="269"/>
      <c r="G246" s="15"/>
      <c r="H246" s="15"/>
    </row>
    <row r="247" spans="1:8" ht="38.25">
      <c r="A247" s="120">
        <v>19</v>
      </c>
      <c r="B247" s="125" t="s">
        <v>224</v>
      </c>
      <c r="C247" s="65"/>
      <c r="D247" s="68"/>
      <c r="E247" s="256"/>
      <c r="F247" s="269"/>
      <c r="G247" s="15"/>
      <c r="H247" s="15"/>
    </row>
    <row r="248" spans="1:8" ht="14.25" customHeight="1">
      <c r="A248" s="111">
        <v>19.1</v>
      </c>
      <c r="B248" s="105" t="s">
        <v>222</v>
      </c>
      <c r="C248" s="84">
        <v>1</v>
      </c>
      <c r="D248" s="127" t="s">
        <v>17</v>
      </c>
      <c r="E248" s="256"/>
      <c r="F248" s="269">
        <f>ROUND(E248*C248,2)</f>
        <v>0</v>
      </c>
      <c r="G248" s="15"/>
      <c r="H248" s="15"/>
    </row>
    <row r="249" spans="1:8" ht="14.25" customHeight="1">
      <c r="A249" s="132"/>
      <c r="B249" s="98"/>
      <c r="C249" s="65"/>
      <c r="D249" s="66"/>
      <c r="E249" s="254"/>
      <c r="F249" s="269"/>
      <c r="G249" s="15"/>
      <c r="H249" s="15"/>
    </row>
    <row r="250" spans="1:8" ht="38.25">
      <c r="A250" s="120">
        <v>20</v>
      </c>
      <c r="B250" s="125" t="s">
        <v>223</v>
      </c>
      <c r="C250" s="65"/>
      <c r="D250" s="68"/>
      <c r="E250" s="256"/>
      <c r="F250" s="269"/>
      <c r="G250" s="15"/>
      <c r="H250" s="15"/>
    </row>
    <row r="251" spans="1:8" ht="14.25" customHeight="1">
      <c r="A251" s="111">
        <v>20.1</v>
      </c>
      <c r="B251" s="105" t="s">
        <v>222</v>
      </c>
      <c r="C251" s="84">
        <v>150</v>
      </c>
      <c r="D251" s="127" t="s">
        <v>17</v>
      </c>
      <c r="E251" s="256"/>
      <c r="F251" s="269">
        <f>ROUND(E251*C251,2)</f>
        <v>0</v>
      </c>
      <c r="G251" s="15"/>
      <c r="H251" s="15"/>
    </row>
    <row r="252" spans="1:8" ht="14.25" customHeight="1">
      <c r="A252" s="124"/>
      <c r="B252" s="129"/>
      <c r="C252" s="65"/>
      <c r="D252" s="68"/>
      <c r="E252" s="256"/>
      <c r="F252" s="269"/>
      <c r="G252" s="15"/>
      <c r="H252" s="15"/>
    </row>
    <row r="253" spans="1:8" ht="27.75" customHeight="1">
      <c r="A253" s="120">
        <v>21</v>
      </c>
      <c r="B253" s="122" t="s">
        <v>537</v>
      </c>
      <c r="C253" s="70">
        <v>1</v>
      </c>
      <c r="D253" s="71" t="s">
        <v>34</v>
      </c>
      <c r="E253" s="266"/>
      <c r="F253" s="267">
        <f>ROUND(E253*C253,2)</f>
        <v>0</v>
      </c>
      <c r="G253" s="15"/>
      <c r="H253" s="15"/>
    </row>
    <row r="254" spans="1:8" ht="14.25" customHeight="1">
      <c r="A254" s="124"/>
      <c r="B254" s="129"/>
      <c r="C254" s="65"/>
      <c r="D254" s="68"/>
      <c r="E254" s="256"/>
      <c r="F254" s="269"/>
      <c r="G254" s="15"/>
      <c r="H254" s="15"/>
    </row>
    <row r="255" spans="1:8" ht="38.25">
      <c r="A255" s="148">
        <v>22</v>
      </c>
      <c r="B255" s="122" t="s">
        <v>538</v>
      </c>
      <c r="C255" s="70">
        <v>3000</v>
      </c>
      <c r="D255" s="71" t="s">
        <v>17</v>
      </c>
      <c r="E255" s="254"/>
      <c r="F255" s="272">
        <f>ROUND(E255*C255,2)</f>
        <v>0</v>
      </c>
      <c r="G255" s="15"/>
      <c r="H255" s="15"/>
    </row>
    <row r="256" spans="1:8" ht="12.75" customHeight="1">
      <c r="A256" s="153"/>
      <c r="B256" s="154" t="s">
        <v>496</v>
      </c>
      <c r="C256" s="74"/>
      <c r="D256" s="155"/>
      <c r="E256" s="293"/>
      <c r="F256" s="294">
        <f>SUM(F155:F255)</f>
        <v>0</v>
      </c>
      <c r="G256" s="15"/>
      <c r="H256" s="15"/>
    </row>
    <row r="257" spans="1:8" ht="12.75" customHeight="1">
      <c r="A257" s="85"/>
      <c r="B257" s="137"/>
      <c r="C257" s="65"/>
      <c r="D257" s="92"/>
      <c r="E257" s="286"/>
      <c r="F257" s="287"/>
      <c r="G257" s="15"/>
      <c r="H257" s="15"/>
    </row>
    <row r="258" spans="1:8" ht="25.5">
      <c r="A258" s="53" t="s">
        <v>43</v>
      </c>
      <c r="B258" s="80" t="s">
        <v>226</v>
      </c>
      <c r="C258" s="65"/>
      <c r="D258" s="92"/>
      <c r="E258" s="286"/>
      <c r="F258" s="287"/>
      <c r="G258" s="15"/>
      <c r="H258" s="15"/>
    </row>
    <row r="259" spans="1:8" ht="7.5" customHeight="1">
      <c r="A259" s="85"/>
      <c r="B259" s="137"/>
      <c r="C259" s="65"/>
      <c r="D259" s="92"/>
      <c r="E259" s="286"/>
      <c r="F259" s="287"/>
      <c r="G259" s="15"/>
      <c r="H259" s="15"/>
    </row>
    <row r="260" spans="1:8" ht="12.75" customHeight="1">
      <c r="A260" s="78">
        <v>1</v>
      </c>
      <c r="B260" s="76" t="s">
        <v>195</v>
      </c>
      <c r="C260" s="65"/>
      <c r="D260" s="77"/>
      <c r="E260" s="262"/>
      <c r="F260" s="263"/>
      <c r="G260" s="15"/>
      <c r="H260" s="15"/>
    </row>
    <row r="261" spans="1:8" ht="12.75" customHeight="1">
      <c r="A261" s="85">
        <v>1.1</v>
      </c>
      <c r="B261" s="86" t="s">
        <v>196</v>
      </c>
      <c r="C261" s="65">
        <v>599.5</v>
      </c>
      <c r="D261" s="92" t="s">
        <v>61</v>
      </c>
      <c r="E261" s="268"/>
      <c r="F261" s="269">
        <f>ROUND(E261*C261,2)</f>
        <v>0</v>
      </c>
      <c r="G261" s="15"/>
      <c r="H261" s="15"/>
    </row>
    <row r="262" spans="1:8" ht="8.25" customHeight="1">
      <c r="A262" s="85"/>
      <c r="B262" s="137"/>
      <c r="C262" s="65"/>
      <c r="D262" s="92"/>
      <c r="E262" s="286"/>
      <c r="F262" s="287"/>
      <c r="G262" s="15"/>
      <c r="H262" s="15"/>
    </row>
    <row r="263" spans="1:8" ht="12.75" customHeight="1">
      <c r="A263" s="78">
        <v>2</v>
      </c>
      <c r="B263" s="76" t="s">
        <v>89</v>
      </c>
      <c r="C263" s="65"/>
      <c r="D263" s="77"/>
      <c r="E263" s="262"/>
      <c r="F263" s="263"/>
      <c r="G263" s="15"/>
      <c r="H263" s="15"/>
    </row>
    <row r="264" spans="1:8" ht="12.75" customHeight="1">
      <c r="A264" s="85">
        <v>2.1</v>
      </c>
      <c r="B264" s="86" t="s">
        <v>129</v>
      </c>
      <c r="C264" s="65">
        <v>599.5</v>
      </c>
      <c r="D264" s="92" t="s">
        <v>61</v>
      </c>
      <c r="E264" s="268"/>
      <c r="F264" s="269">
        <f>ROUND(E264*C264,2)</f>
        <v>0</v>
      </c>
      <c r="G264" s="15"/>
      <c r="H264" s="15"/>
    </row>
    <row r="265" spans="1:8" ht="12.75" customHeight="1">
      <c r="A265" s="93"/>
      <c r="B265" s="94"/>
      <c r="C265" s="65"/>
      <c r="D265" s="92"/>
      <c r="E265" s="281"/>
      <c r="F265" s="288"/>
      <c r="G265" s="15"/>
      <c r="H265" s="15"/>
    </row>
    <row r="266" spans="1:8" ht="27" customHeight="1">
      <c r="A266" s="78">
        <v>3</v>
      </c>
      <c r="B266" s="80" t="s">
        <v>250</v>
      </c>
      <c r="C266" s="65"/>
      <c r="D266" s="92"/>
      <c r="E266" s="268"/>
      <c r="F266" s="269">
        <f>ROUND(E266*C266,2)</f>
        <v>0</v>
      </c>
      <c r="G266" s="15"/>
      <c r="H266" s="15"/>
    </row>
    <row r="267" spans="1:8" ht="12.75" customHeight="1">
      <c r="A267" s="132">
        <v>3.1</v>
      </c>
      <c r="B267" s="97" t="s">
        <v>185</v>
      </c>
      <c r="C267" s="65">
        <v>389.68</v>
      </c>
      <c r="D267" s="66" t="s">
        <v>12</v>
      </c>
      <c r="E267" s="254"/>
      <c r="F267" s="272">
        <f>ROUND(E267*C267,2)</f>
        <v>0</v>
      </c>
      <c r="G267" s="15"/>
      <c r="H267" s="15"/>
    </row>
    <row r="268" spans="1:8" ht="25.5">
      <c r="A268" s="88">
        <v>3.2</v>
      </c>
      <c r="B268" s="117" t="s">
        <v>246</v>
      </c>
      <c r="C268" s="90">
        <v>35.97</v>
      </c>
      <c r="D268" s="91" t="s">
        <v>12</v>
      </c>
      <c r="E268" s="283"/>
      <c r="F268" s="271">
        <f>ROUND(E268*C268,2)</f>
        <v>0</v>
      </c>
      <c r="G268" s="35"/>
      <c r="H268" s="15"/>
    </row>
    <row r="269" spans="1:8" ht="25.5">
      <c r="A269" s="132">
        <v>3.3</v>
      </c>
      <c r="B269" s="98" t="s">
        <v>211</v>
      </c>
      <c r="C269" s="40">
        <v>333.4</v>
      </c>
      <c r="D269" s="66" t="s">
        <v>12</v>
      </c>
      <c r="E269" s="254"/>
      <c r="F269" s="272">
        <f>ROUND(E269*C269,2)</f>
        <v>0</v>
      </c>
      <c r="G269" s="35"/>
      <c r="H269" s="15"/>
    </row>
    <row r="270" spans="1:8" ht="12.75" customHeight="1">
      <c r="A270" s="132">
        <v>3.4</v>
      </c>
      <c r="B270" s="99" t="s">
        <v>78</v>
      </c>
      <c r="C270" s="40">
        <v>67.53</v>
      </c>
      <c r="D270" s="66" t="s">
        <v>12</v>
      </c>
      <c r="E270" s="254"/>
      <c r="F270" s="272">
        <f>ROUND(E270*C270,2)</f>
        <v>0</v>
      </c>
      <c r="G270" s="35"/>
      <c r="H270" s="15"/>
    </row>
    <row r="271" spans="1:8" ht="6" customHeight="1">
      <c r="A271" s="85"/>
      <c r="B271" s="137"/>
      <c r="C271" s="40"/>
      <c r="D271" s="66"/>
      <c r="E271" s="295"/>
      <c r="F271" s="296"/>
      <c r="G271" s="35"/>
      <c r="H271" s="15"/>
    </row>
    <row r="272" spans="1:8" ht="12.75" customHeight="1">
      <c r="A272" s="78">
        <v>4</v>
      </c>
      <c r="B272" s="76" t="s">
        <v>197</v>
      </c>
      <c r="C272" s="40"/>
      <c r="D272" s="156"/>
      <c r="E272" s="297"/>
      <c r="F272" s="298"/>
      <c r="G272" s="35"/>
      <c r="H272" s="15"/>
    </row>
    <row r="273" spans="1:8" ht="12.75" customHeight="1">
      <c r="A273" s="85">
        <v>4.1</v>
      </c>
      <c r="B273" s="86" t="s">
        <v>198</v>
      </c>
      <c r="C273" s="40">
        <v>599.5</v>
      </c>
      <c r="D273" s="66" t="s">
        <v>61</v>
      </c>
      <c r="E273" s="266"/>
      <c r="F273" s="272">
        <f>ROUND(E273*C273,2)</f>
        <v>0</v>
      </c>
      <c r="G273" s="35"/>
      <c r="H273" s="15"/>
    </row>
    <row r="274" spans="1:8" ht="12.75" customHeight="1">
      <c r="A274" s="85"/>
      <c r="B274" s="137"/>
      <c r="C274" s="65"/>
      <c r="D274" s="92"/>
      <c r="E274" s="286"/>
      <c r="F274" s="287"/>
      <c r="G274" s="15"/>
      <c r="H274" s="15"/>
    </row>
    <row r="275" spans="1:8" ht="12.75" customHeight="1">
      <c r="A275" s="78">
        <v>5</v>
      </c>
      <c r="B275" s="76" t="s">
        <v>202</v>
      </c>
      <c r="C275" s="65"/>
      <c r="D275" s="77"/>
      <c r="E275" s="262"/>
      <c r="F275" s="263"/>
      <c r="G275" s="15"/>
      <c r="H275" s="15"/>
    </row>
    <row r="276" spans="1:8" ht="12.75" customHeight="1">
      <c r="A276" s="85">
        <v>5.1</v>
      </c>
      <c r="B276" s="86" t="s">
        <v>198</v>
      </c>
      <c r="C276" s="65">
        <v>7</v>
      </c>
      <c r="D276" s="92" t="s">
        <v>34</v>
      </c>
      <c r="E276" s="268"/>
      <c r="F276" s="269">
        <f>ROUND(E276*C276,2)</f>
        <v>0</v>
      </c>
      <c r="G276" s="15"/>
      <c r="H276" s="15"/>
    </row>
    <row r="277" spans="1:8" ht="6" customHeight="1">
      <c r="A277" s="85"/>
      <c r="B277" s="137"/>
      <c r="C277" s="65"/>
      <c r="D277" s="92"/>
      <c r="E277" s="286"/>
      <c r="F277" s="287"/>
      <c r="G277" s="15"/>
      <c r="H277" s="15"/>
    </row>
    <row r="278" spans="1:8" ht="25.5">
      <c r="A278" s="95">
        <v>6</v>
      </c>
      <c r="B278" s="122" t="s">
        <v>454</v>
      </c>
      <c r="C278" s="40">
        <v>7</v>
      </c>
      <c r="D278" s="66" t="s">
        <v>34</v>
      </c>
      <c r="E278" s="266"/>
      <c r="F278" s="272">
        <f>ROUND(E278*C278,2)</f>
        <v>0</v>
      </c>
      <c r="G278" s="35"/>
      <c r="H278" s="15"/>
    </row>
    <row r="279" spans="1:8" ht="8.25" customHeight="1">
      <c r="A279" s="85"/>
      <c r="B279" s="137"/>
      <c r="C279" s="65"/>
      <c r="D279" s="92"/>
      <c r="E279" s="286"/>
      <c r="F279" s="287"/>
      <c r="G279" s="15"/>
      <c r="H279" s="15"/>
    </row>
    <row r="280" spans="1:8" ht="63.75">
      <c r="A280" s="145">
        <v>7</v>
      </c>
      <c r="B280" s="80" t="s">
        <v>404</v>
      </c>
      <c r="C280" s="65"/>
      <c r="D280" s="140"/>
      <c r="E280" s="254"/>
      <c r="F280" s="291"/>
      <c r="G280" s="15"/>
      <c r="H280" s="15"/>
    </row>
    <row r="281" spans="1:8" ht="12.75" customHeight="1">
      <c r="A281" s="139">
        <v>7.1</v>
      </c>
      <c r="B281" s="122" t="s">
        <v>199</v>
      </c>
      <c r="C281" s="65">
        <v>2</v>
      </c>
      <c r="D281" s="140" t="s">
        <v>34</v>
      </c>
      <c r="E281" s="254"/>
      <c r="F281" s="272">
        <f>ROUND(E281*C281,2)</f>
        <v>0</v>
      </c>
      <c r="G281" s="15"/>
      <c r="H281" s="15"/>
    </row>
    <row r="282" spans="1:8" ht="12.75" customHeight="1">
      <c r="A282" s="139">
        <v>7.2</v>
      </c>
      <c r="B282" s="122" t="s">
        <v>200</v>
      </c>
      <c r="C282" s="65">
        <v>11</v>
      </c>
      <c r="D282" s="140" t="s">
        <v>34</v>
      </c>
      <c r="E282" s="254"/>
      <c r="F282" s="272">
        <f>ROUND(E282*C282,2)</f>
        <v>0</v>
      </c>
      <c r="G282" s="15"/>
      <c r="H282" s="15"/>
    </row>
    <row r="283" spans="1:8" ht="12.75" customHeight="1">
      <c r="A283" s="85"/>
      <c r="B283" s="137"/>
      <c r="C283" s="65"/>
      <c r="D283" s="92"/>
      <c r="E283" s="286"/>
      <c r="F283" s="287"/>
      <c r="G283" s="15"/>
      <c r="H283" s="15"/>
    </row>
    <row r="284" spans="1:8" ht="76.5">
      <c r="A284" s="139">
        <v>8</v>
      </c>
      <c r="B284" s="122" t="s">
        <v>405</v>
      </c>
      <c r="C284" s="40">
        <v>2</v>
      </c>
      <c r="D284" s="140" t="s">
        <v>34</v>
      </c>
      <c r="E284" s="254"/>
      <c r="F284" s="272">
        <f>ROUND(E284*C284,2)</f>
        <v>0</v>
      </c>
      <c r="G284" s="35"/>
      <c r="H284" s="15"/>
    </row>
    <row r="285" spans="1:8" ht="12.75" customHeight="1">
      <c r="A285" s="85"/>
      <c r="B285" s="137"/>
      <c r="C285" s="65"/>
      <c r="D285" s="92"/>
      <c r="E285" s="286"/>
      <c r="F285" s="287"/>
      <c r="G285" s="15"/>
      <c r="H285" s="15"/>
    </row>
    <row r="286" spans="1:8" ht="26.25" customHeight="1">
      <c r="A286" s="142">
        <v>9</v>
      </c>
      <c r="B286" s="143" t="s">
        <v>517</v>
      </c>
      <c r="C286" s="65"/>
      <c r="D286" s="144"/>
      <c r="E286" s="281"/>
      <c r="F286" s="288">
        <f aca="true" t="shared" si="6" ref="F286:F292">ROUND(E286*C286,2)</f>
        <v>0</v>
      </c>
      <c r="G286" s="15"/>
      <c r="H286" s="15"/>
    </row>
    <row r="287" spans="1:8" ht="25.5">
      <c r="A287" s="139">
        <v>9.1</v>
      </c>
      <c r="B287" s="98" t="s">
        <v>251</v>
      </c>
      <c r="C287" s="40">
        <v>1</v>
      </c>
      <c r="D287" s="140" t="s">
        <v>21</v>
      </c>
      <c r="E287" s="254"/>
      <c r="F287" s="288">
        <f t="shared" si="6"/>
        <v>0</v>
      </c>
      <c r="G287" s="35"/>
      <c r="H287" s="15"/>
    </row>
    <row r="288" spans="1:8" ht="25.5">
      <c r="A288" s="139">
        <v>9.2</v>
      </c>
      <c r="B288" s="98" t="s">
        <v>252</v>
      </c>
      <c r="C288" s="40">
        <v>1</v>
      </c>
      <c r="D288" s="140" t="s">
        <v>21</v>
      </c>
      <c r="E288" s="254"/>
      <c r="F288" s="288">
        <f t="shared" si="6"/>
        <v>0</v>
      </c>
      <c r="G288" s="35"/>
      <c r="H288" s="15"/>
    </row>
    <row r="289" spans="1:8" ht="25.5">
      <c r="A289" s="139">
        <v>9.3</v>
      </c>
      <c r="B289" s="122" t="s">
        <v>186</v>
      </c>
      <c r="C289" s="40">
        <v>1</v>
      </c>
      <c r="D289" s="140" t="s">
        <v>21</v>
      </c>
      <c r="E289" s="254"/>
      <c r="F289" s="288">
        <f t="shared" si="6"/>
        <v>0</v>
      </c>
      <c r="G289" s="35"/>
      <c r="H289" s="15"/>
    </row>
    <row r="290" spans="1:8" ht="25.5">
      <c r="A290" s="139">
        <v>9.4</v>
      </c>
      <c r="B290" s="122" t="s">
        <v>253</v>
      </c>
      <c r="C290" s="40">
        <v>2</v>
      </c>
      <c r="D290" s="140" t="s">
        <v>21</v>
      </c>
      <c r="E290" s="254"/>
      <c r="F290" s="288">
        <f t="shared" si="6"/>
        <v>0</v>
      </c>
      <c r="G290" s="35"/>
      <c r="H290" s="15"/>
    </row>
    <row r="291" spans="1:8" ht="51">
      <c r="A291" s="139">
        <v>9.5</v>
      </c>
      <c r="B291" s="122" t="s">
        <v>406</v>
      </c>
      <c r="C291" s="40">
        <v>3</v>
      </c>
      <c r="D291" s="140" t="s">
        <v>21</v>
      </c>
      <c r="E291" s="254"/>
      <c r="F291" s="288">
        <f t="shared" si="6"/>
        <v>0</v>
      </c>
      <c r="G291" s="35"/>
      <c r="H291" s="15"/>
    </row>
    <row r="292" spans="1:8" ht="38.25">
      <c r="A292" s="139">
        <v>9.6</v>
      </c>
      <c r="B292" s="122" t="s">
        <v>254</v>
      </c>
      <c r="C292" s="40">
        <v>2</v>
      </c>
      <c r="D292" s="140" t="s">
        <v>21</v>
      </c>
      <c r="E292" s="254"/>
      <c r="F292" s="288">
        <f t="shared" si="6"/>
        <v>0</v>
      </c>
      <c r="G292" s="35"/>
      <c r="H292" s="15"/>
    </row>
    <row r="293" spans="1:8" ht="12.75" customHeight="1">
      <c r="A293" s="85"/>
      <c r="B293" s="137"/>
      <c r="C293" s="65"/>
      <c r="D293" s="92"/>
      <c r="E293" s="286"/>
      <c r="F293" s="287"/>
      <c r="G293" s="15"/>
      <c r="H293" s="15"/>
    </row>
    <row r="294" spans="1:8" ht="25.5">
      <c r="A294" s="120">
        <v>10</v>
      </c>
      <c r="B294" s="80" t="s">
        <v>516</v>
      </c>
      <c r="C294" s="40">
        <v>1</v>
      </c>
      <c r="D294" s="140" t="s">
        <v>21</v>
      </c>
      <c r="E294" s="254"/>
      <c r="F294" s="288">
        <f>ROUND(E294*C294,2)</f>
        <v>0</v>
      </c>
      <c r="G294" s="15"/>
      <c r="H294" s="15"/>
    </row>
    <row r="295" spans="1:8" ht="12.75" customHeight="1">
      <c r="A295" s="153"/>
      <c r="B295" s="154" t="s">
        <v>48</v>
      </c>
      <c r="C295" s="74"/>
      <c r="D295" s="155"/>
      <c r="E295" s="293"/>
      <c r="F295" s="294">
        <f>SUM(F261:F294)</f>
        <v>0</v>
      </c>
      <c r="G295" s="36"/>
      <c r="H295" s="15"/>
    </row>
    <row r="296" spans="1:8" ht="12.75" customHeight="1">
      <c r="A296" s="85"/>
      <c r="B296" s="137"/>
      <c r="C296" s="65"/>
      <c r="D296" s="92"/>
      <c r="E296" s="286"/>
      <c r="F296" s="287"/>
      <c r="G296" s="15"/>
      <c r="H296" s="15"/>
    </row>
    <row r="297" spans="1:8" ht="12.75" customHeight="1">
      <c r="A297" s="53" t="s">
        <v>49</v>
      </c>
      <c r="B297" s="80" t="s">
        <v>114</v>
      </c>
      <c r="C297" s="65"/>
      <c r="D297" s="92"/>
      <c r="E297" s="286"/>
      <c r="F297" s="287"/>
      <c r="G297" s="15"/>
      <c r="H297" s="15"/>
    </row>
    <row r="298" spans="1:8" ht="6.75" customHeight="1">
      <c r="A298" s="53"/>
      <c r="B298" s="80"/>
      <c r="C298" s="65"/>
      <c r="D298" s="92"/>
      <c r="E298" s="286"/>
      <c r="F298" s="287"/>
      <c r="G298" s="15"/>
      <c r="H298" s="15"/>
    </row>
    <row r="299" spans="1:8" ht="12.75" customHeight="1">
      <c r="A299" s="93" t="s">
        <v>116</v>
      </c>
      <c r="B299" s="157" t="s">
        <v>91</v>
      </c>
      <c r="C299" s="65"/>
      <c r="D299" s="158"/>
      <c r="E299" s="299"/>
      <c r="F299" s="300"/>
      <c r="G299" s="15"/>
      <c r="H299" s="15"/>
    </row>
    <row r="300" spans="1:8" ht="6" customHeight="1">
      <c r="A300" s="93"/>
      <c r="B300" s="157"/>
      <c r="C300" s="65"/>
      <c r="D300" s="158"/>
      <c r="E300" s="299"/>
      <c r="F300" s="300"/>
      <c r="G300" s="15"/>
      <c r="H300" s="15"/>
    </row>
    <row r="301" spans="1:8" ht="12.75" customHeight="1">
      <c r="A301" s="78">
        <v>1</v>
      </c>
      <c r="B301" s="159" t="s">
        <v>347</v>
      </c>
      <c r="C301" s="65"/>
      <c r="D301" s="66"/>
      <c r="E301" s="254"/>
      <c r="F301" s="301"/>
      <c r="G301" s="15"/>
      <c r="H301" s="15"/>
    </row>
    <row r="302" spans="1:8" ht="12.75" customHeight="1">
      <c r="A302" s="141">
        <v>1.1</v>
      </c>
      <c r="B302" s="160" t="s">
        <v>348</v>
      </c>
      <c r="C302" s="108">
        <v>1</v>
      </c>
      <c r="D302" s="91" t="s">
        <v>21</v>
      </c>
      <c r="E302" s="283"/>
      <c r="F302" s="302">
        <f>ROUND(E302*C302,2)</f>
        <v>0</v>
      </c>
      <c r="G302" s="15"/>
      <c r="H302" s="15"/>
    </row>
    <row r="303" spans="1:8" ht="12.75" customHeight="1">
      <c r="A303" s="93"/>
      <c r="B303" s="157"/>
      <c r="C303" s="65"/>
      <c r="D303" s="158"/>
      <c r="E303" s="299"/>
      <c r="F303" s="300"/>
      <c r="G303" s="15"/>
      <c r="H303" s="15"/>
    </row>
    <row r="304" spans="1:8" ht="12.75" customHeight="1">
      <c r="A304" s="78">
        <v>2</v>
      </c>
      <c r="B304" s="159" t="s">
        <v>349</v>
      </c>
      <c r="C304" s="65"/>
      <c r="D304" s="158"/>
      <c r="E304" s="299"/>
      <c r="F304" s="300"/>
      <c r="G304" s="15"/>
      <c r="H304" s="15"/>
    </row>
    <row r="305" spans="1:8" ht="25.5">
      <c r="A305" s="132">
        <v>2.1</v>
      </c>
      <c r="B305" s="161" t="s">
        <v>350</v>
      </c>
      <c r="C305" s="40">
        <v>2</v>
      </c>
      <c r="D305" s="66" t="s">
        <v>21</v>
      </c>
      <c r="E305" s="254"/>
      <c r="F305" s="301">
        <f>ROUND(E305*C305,2)</f>
        <v>0</v>
      </c>
      <c r="G305" s="35"/>
      <c r="H305" s="15"/>
    </row>
    <row r="306" spans="1:8" ht="12.75" customHeight="1">
      <c r="A306" s="93"/>
      <c r="B306" s="157"/>
      <c r="C306" s="65"/>
      <c r="D306" s="158"/>
      <c r="E306" s="299"/>
      <c r="F306" s="300"/>
      <c r="G306" s="15"/>
      <c r="H306" s="15"/>
    </row>
    <row r="307" spans="1:8" ht="25.5">
      <c r="A307" s="95">
        <v>3</v>
      </c>
      <c r="B307" s="162" t="s">
        <v>92</v>
      </c>
      <c r="C307" s="40">
        <v>1</v>
      </c>
      <c r="D307" s="66" t="s">
        <v>21</v>
      </c>
      <c r="E307" s="254"/>
      <c r="F307" s="301">
        <f>ROUND(E307*C307,2)</f>
        <v>0</v>
      </c>
      <c r="G307" s="35"/>
      <c r="H307" s="15"/>
    </row>
    <row r="308" spans="1:8" ht="12.75" customHeight="1">
      <c r="A308" s="93"/>
      <c r="B308" s="157"/>
      <c r="C308" s="65"/>
      <c r="D308" s="158"/>
      <c r="E308" s="299"/>
      <c r="F308" s="300"/>
      <c r="G308" s="15"/>
      <c r="H308" s="15"/>
    </row>
    <row r="309" spans="1:8" ht="12.75" customHeight="1">
      <c r="A309" s="78">
        <v>4</v>
      </c>
      <c r="B309" s="163" t="s">
        <v>351</v>
      </c>
      <c r="C309" s="65"/>
      <c r="D309" s="158"/>
      <c r="E309" s="299"/>
      <c r="F309" s="300"/>
      <c r="G309" s="15"/>
      <c r="H309" s="15"/>
    </row>
    <row r="310" spans="1:8" ht="25.5" customHeight="1">
      <c r="A310" s="95">
        <v>4.1</v>
      </c>
      <c r="B310" s="164" t="s">
        <v>356</v>
      </c>
      <c r="C310" s="40">
        <v>1</v>
      </c>
      <c r="D310" s="66" t="s">
        <v>21</v>
      </c>
      <c r="E310" s="254"/>
      <c r="F310" s="301">
        <f>ROUND(E310*C310,2)</f>
        <v>0</v>
      </c>
      <c r="G310" s="35"/>
      <c r="H310" s="15"/>
    </row>
    <row r="311" spans="1:8" ht="12.75" customHeight="1">
      <c r="A311" s="95"/>
      <c r="B311" s="161"/>
      <c r="C311" s="65"/>
      <c r="D311" s="66"/>
      <c r="E311" s="254"/>
      <c r="F311" s="301"/>
      <c r="G311" s="15"/>
      <c r="H311" s="15"/>
    </row>
    <row r="312" spans="1:8" ht="12.75" customHeight="1">
      <c r="A312" s="78">
        <v>5</v>
      </c>
      <c r="B312" s="163" t="s">
        <v>351</v>
      </c>
      <c r="C312" s="65"/>
      <c r="D312" s="66"/>
      <c r="E312" s="254"/>
      <c r="F312" s="301"/>
      <c r="G312" s="15"/>
      <c r="H312" s="15"/>
    </row>
    <row r="313" spans="1:8" ht="78.75" customHeight="1">
      <c r="A313" s="95">
        <v>5.1</v>
      </c>
      <c r="B313" s="164" t="s">
        <v>359</v>
      </c>
      <c r="C313" s="40">
        <v>2</v>
      </c>
      <c r="D313" s="66" t="s">
        <v>21</v>
      </c>
      <c r="E313" s="254"/>
      <c r="F313" s="301">
        <f>ROUND(E313*C313,2)</f>
        <v>0</v>
      </c>
      <c r="G313" s="35"/>
      <c r="H313" s="15"/>
    </row>
    <row r="314" spans="1:8" ht="78.75" customHeight="1">
      <c r="A314" s="95">
        <v>5.2</v>
      </c>
      <c r="B314" s="164" t="s">
        <v>360</v>
      </c>
      <c r="C314" s="40">
        <v>2</v>
      </c>
      <c r="D314" s="66" t="s">
        <v>21</v>
      </c>
      <c r="E314" s="254"/>
      <c r="F314" s="301">
        <f>ROUND(E314*C314,2)</f>
        <v>0</v>
      </c>
      <c r="G314" s="35"/>
      <c r="H314" s="15"/>
    </row>
    <row r="315" spans="1:8" ht="12.75">
      <c r="A315" s="95"/>
      <c r="B315" s="164"/>
      <c r="C315" s="65"/>
      <c r="D315" s="66"/>
      <c r="E315" s="254"/>
      <c r="F315" s="301"/>
      <c r="G315" s="15"/>
      <c r="H315" s="15"/>
    </row>
    <row r="316" spans="1:8" ht="12.75">
      <c r="A316" s="78">
        <v>6</v>
      </c>
      <c r="B316" s="163" t="s">
        <v>351</v>
      </c>
      <c r="C316" s="65"/>
      <c r="D316" s="65"/>
      <c r="E316" s="303"/>
      <c r="F316" s="304"/>
      <c r="G316" s="15"/>
      <c r="H316" s="15"/>
    </row>
    <row r="317" spans="1:8" ht="38.25">
      <c r="A317" s="95">
        <v>6.1</v>
      </c>
      <c r="B317" s="161" t="s">
        <v>378</v>
      </c>
      <c r="C317" s="40">
        <v>3</v>
      </c>
      <c r="D317" s="66" t="s">
        <v>21</v>
      </c>
      <c r="E317" s="254"/>
      <c r="F317" s="301">
        <f>ROUND(E317*C317,2)</f>
        <v>0</v>
      </c>
      <c r="G317" s="35"/>
      <c r="H317" s="15"/>
    </row>
    <row r="318" spans="1:8" ht="12.75">
      <c r="A318" s="95"/>
      <c r="B318" s="161"/>
      <c r="C318" s="65"/>
      <c r="D318" s="66"/>
      <c r="E318" s="254"/>
      <c r="F318" s="301"/>
      <c r="G318" s="15"/>
      <c r="H318" s="15"/>
    </row>
    <row r="319" spans="1:8" ht="12.75">
      <c r="A319" s="78">
        <v>7</v>
      </c>
      <c r="B319" s="163" t="s">
        <v>352</v>
      </c>
      <c r="C319" s="65"/>
      <c r="D319" s="65"/>
      <c r="E319" s="303"/>
      <c r="F319" s="304"/>
      <c r="G319" s="15"/>
      <c r="H319" s="15"/>
    </row>
    <row r="320" spans="1:8" ht="12.75">
      <c r="A320" s="85">
        <v>7.1</v>
      </c>
      <c r="B320" s="165" t="s">
        <v>455</v>
      </c>
      <c r="C320" s="65">
        <v>4</v>
      </c>
      <c r="D320" s="66" t="s">
        <v>21</v>
      </c>
      <c r="E320" s="254"/>
      <c r="F320" s="301">
        <f>ROUND(E320*C320,2)</f>
        <v>0</v>
      </c>
      <c r="G320" s="15"/>
      <c r="H320" s="15"/>
    </row>
    <row r="321" spans="1:8" ht="12.75" customHeight="1">
      <c r="A321" s="85"/>
      <c r="B321" s="165" t="s">
        <v>93</v>
      </c>
      <c r="C321" s="65"/>
      <c r="D321" s="66" t="s">
        <v>93</v>
      </c>
      <c r="E321" s="254"/>
      <c r="F321" s="301">
        <f>ROUND(E321*C321,2)</f>
        <v>0</v>
      </c>
      <c r="G321" s="15"/>
      <c r="H321" s="15"/>
    </row>
    <row r="322" spans="1:8" ht="12.75" customHeight="1">
      <c r="A322" s="100" t="s">
        <v>32</v>
      </c>
      <c r="B322" s="159" t="s">
        <v>94</v>
      </c>
      <c r="C322" s="65"/>
      <c r="D322" s="166" t="s">
        <v>93</v>
      </c>
      <c r="E322" s="254"/>
      <c r="F322" s="301">
        <f>ROUND(E322*C322,2)</f>
        <v>0</v>
      </c>
      <c r="G322" s="15"/>
      <c r="H322" s="15"/>
    </row>
    <row r="323" spans="1:8" ht="12.75" customHeight="1">
      <c r="A323" s="100"/>
      <c r="B323" s="159"/>
      <c r="C323" s="65"/>
      <c r="D323" s="166"/>
      <c r="E323" s="254"/>
      <c r="F323" s="301"/>
      <c r="G323" s="15"/>
      <c r="H323" s="15"/>
    </row>
    <row r="324" spans="1:8" ht="12.75" customHeight="1">
      <c r="A324" s="78">
        <v>1</v>
      </c>
      <c r="B324" s="159" t="s">
        <v>347</v>
      </c>
      <c r="C324" s="65"/>
      <c r="D324" s="166"/>
      <c r="E324" s="254"/>
      <c r="F324" s="301"/>
      <c r="G324" s="15"/>
      <c r="H324" s="15"/>
    </row>
    <row r="325" spans="1:8" ht="12.75" customHeight="1">
      <c r="A325" s="95">
        <v>1.1</v>
      </c>
      <c r="B325" s="161" t="s">
        <v>392</v>
      </c>
      <c r="C325" s="65">
        <v>2</v>
      </c>
      <c r="D325" s="66" t="s">
        <v>21</v>
      </c>
      <c r="E325" s="254"/>
      <c r="F325" s="301">
        <f>ROUND(E325*C325,2)</f>
        <v>0</v>
      </c>
      <c r="G325" s="15"/>
      <c r="H325" s="15"/>
    </row>
    <row r="326" spans="1:8" ht="7.5" customHeight="1">
      <c r="A326" s="95"/>
      <c r="B326" s="161"/>
      <c r="C326" s="65">
        <v>0</v>
      </c>
      <c r="D326" s="66"/>
      <c r="E326" s="254"/>
      <c r="F326" s="301"/>
      <c r="G326" s="15"/>
      <c r="H326" s="15"/>
    </row>
    <row r="327" spans="1:8" ht="12.75" customHeight="1">
      <c r="A327" s="78">
        <v>2</v>
      </c>
      <c r="B327" s="167" t="s">
        <v>353</v>
      </c>
      <c r="C327" s="65"/>
      <c r="D327" s="66"/>
      <c r="E327" s="254"/>
      <c r="F327" s="301"/>
      <c r="G327" s="15"/>
      <c r="H327" s="15"/>
    </row>
    <row r="328" spans="1:8" ht="12.75" customHeight="1">
      <c r="A328" s="95">
        <v>2.1</v>
      </c>
      <c r="B328" s="162" t="s">
        <v>357</v>
      </c>
      <c r="C328" s="65">
        <v>1</v>
      </c>
      <c r="D328" s="66" t="s">
        <v>34</v>
      </c>
      <c r="E328" s="254"/>
      <c r="F328" s="301">
        <f>ROUND(E328*C328,2)</f>
        <v>0</v>
      </c>
      <c r="G328" s="15"/>
      <c r="H328" s="15"/>
    </row>
    <row r="329" spans="1:8" ht="7.5" customHeight="1">
      <c r="A329" s="95"/>
      <c r="B329" s="161"/>
      <c r="C329" s="65">
        <v>0</v>
      </c>
      <c r="D329" s="66"/>
      <c r="E329" s="254"/>
      <c r="F329" s="301"/>
      <c r="G329" s="15"/>
      <c r="H329" s="15"/>
    </row>
    <row r="330" spans="1:8" ht="12.75" customHeight="1">
      <c r="A330" s="78">
        <v>3</v>
      </c>
      <c r="B330" s="168" t="s">
        <v>354</v>
      </c>
      <c r="C330" s="65"/>
      <c r="D330" s="66"/>
      <c r="E330" s="254"/>
      <c r="F330" s="301"/>
      <c r="G330" s="15"/>
      <c r="H330" s="15"/>
    </row>
    <row r="331" spans="1:8" ht="25.5">
      <c r="A331" s="95">
        <v>3.1</v>
      </c>
      <c r="B331" s="169" t="s">
        <v>355</v>
      </c>
      <c r="C331" s="65">
        <v>2</v>
      </c>
      <c r="D331" s="66" t="s">
        <v>21</v>
      </c>
      <c r="E331" s="254"/>
      <c r="F331" s="301">
        <f>ROUND(E331*C331,2)</f>
        <v>0</v>
      </c>
      <c r="G331" s="15"/>
      <c r="H331" s="15"/>
    </row>
    <row r="332" spans="1:8" ht="12.75" customHeight="1">
      <c r="A332" s="95"/>
      <c r="B332" s="161"/>
      <c r="C332" s="65"/>
      <c r="D332" s="66"/>
      <c r="E332" s="254"/>
      <c r="F332" s="301"/>
      <c r="G332" s="15"/>
      <c r="H332" s="15"/>
    </row>
    <row r="333" spans="1:8" ht="12.75" customHeight="1">
      <c r="A333" s="78">
        <v>4</v>
      </c>
      <c r="B333" s="168" t="s">
        <v>354</v>
      </c>
      <c r="C333" s="65"/>
      <c r="D333" s="66"/>
      <c r="E333" s="254"/>
      <c r="F333" s="301"/>
      <c r="G333" s="15"/>
      <c r="H333" s="15"/>
    </row>
    <row r="334" spans="1:8" ht="24.75" customHeight="1">
      <c r="A334" s="95">
        <v>4.1</v>
      </c>
      <c r="B334" s="161" t="s">
        <v>379</v>
      </c>
      <c r="C334" s="40">
        <v>2</v>
      </c>
      <c r="D334" s="66" t="s">
        <v>21</v>
      </c>
      <c r="E334" s="254"/>
      <c r="F334" s="301">
        <f>ROUND(E334*C334,2)</f>
        <v>0</v>
      </c>
      <c r="G334" s="35"/>
      <c r="H334" s="15"/>
    </row>
    <row r="335" spans="1:8" ht="12.75" customHeight="1">
      <c r="A335" s="132"/>
      <c r="B335" s="161" t="s">
        <v>93</v>
      </c>
      <c r="C335" s="65"/>
      <c r="D335" s="66" t="s">
        <v>93</v>
      </c>
      <c r="E335" s="254"/>
      <c r="F335" s="301">
        <f>ROUND(E335*C335,2)</f>
        <v>0</v>
      </c>
      <c r="G335" s="15"/>
      <c r="H335" s="15"/>
    </row>
    <row r="336" spans="1:8" ht="12.75" customHeight="1">
      <c r="A336" s="93" t="s">
        <v>117</v>
      </c>
      <c r="B336" s="157" t="s">
        <v>95</v>
      </c>
      <c r="C336" s="65"/>
      <c r="D336" s="166" t="s">
        <v>93</v>
      </c>
      <c r="E336" s="305"/>
      <c r="F336" s="301">
        <f>ROUND(E336*C336,2)</f>
        <v>0</v>
      </c>
      <c r="G336" s="15"/>
      <c r="H336" s="15"/>
    </row>
    <row r="337" spans="1:8" ht="12.75" customHeight="1">
      <c r="A337" s="93"/>
      <c r="B337" s="157"/>
      <c r="C337" s="65"/>
      <c r="D337" s="166"/>
      <c r="E337" s="305"/>
      <c r="F337" s="301"/>
      <c r="G337" s="15"/>
      <c r="H337" s="15"/>
    </row>
    <row r="338" spans="1:8" ht="12.75" customHeight="1">
      <c r="A338" s="100">
        <v>1</v>
      </c>
      <c r="B338" s="157" t="s">
        <v>358</v>
      </c>
      <c r="C338" s="65"/>
      <c r="D338" s="166"/>
      <c r="E338" s="305"/>
      <c r="F338" s="301"/>
      <c r="G338" s="15"/>
      <c r="H338" s="15"/>
    </row>
    <row r="339" spans="1:8" ht="12.75" customHeight="1">
      <c r="A339" s="88">
        <v>1.1</v>
      </c>
      <c r="B339" s="170" t="s">
        <v>368</v>
      </c>
      <c r="C339" s="108">
        <v>161.7</v>
      </c>
      <c r="D339" s="91" t="s">
        <v>12</v>
      </c>
      <c r="E339" s="283"/>
      <c r="F339" s="302">
        <f>ROUND(E339*C339,2)</f>
        <v>0</v>
      </c>
      <c r="G339" s="15"/>
      <c r="H339" s="15"/>
    </row>
    <row r="340" spans="1:8" ht="12.75" customHeight="1">
      <c r="A340" s="132">
        <v>1.2</v>
      </c>
      <c r="B340" s="165" t="s">
        <v>369</v>
      </c>
      <c r="C340" s="65">
        <v>80.85</v>
      </c>
      <c r="D340" s="66" t="s">
        <v>12</v>
      </c>
      <c r="E340" s="254"/>
      <c r="F340" s="301">
        <f>ROUND(E340*C340,2)</f>
        <v>0</v>
      </c>
      <c r="G340" s="15"/>
      <c r="H340" s="15"/>
    </row>
    <row r="341" spans="1:8" ht="12.75" customHeight="1">
      <c r="A341" s="132">
        <v>1.3</v>
      </c>
      <c r="B341" s="161" t="s">
        <v>96</v>
      </c>
      <c r="C341" s="65">
        <v>1</v>
      </c>
      <c r="D341" s="66" t="s">
        <v>70</v>
      </c>
      <c r="E341" s="254"/>
      <c r="F341" s="301">
        <f>ROUND(E341*C341,2)</f>
        <v>0</v>
      </c>
      <c r="G341" s="15"/>
      <c r="H341" s="15"/>
    </row>
    <row r="342" spans="1:8" ht="12.75" customHeight="1">
      <c r="A342" s="93"/>
      <c r="B342" s="157"/>
      <c r="C342" s="65"/>
      <c r="D342" s="166"/>
      <c r="E342" s="305"/>
      <c r="F342" s="301"/>
      <c r="G342" s="15"/>
      <c r="H342" s="15"/>
    </row>
    <row r="343" spans="1:8" ht="25.5" customHeight="1">
      <c r="A343" s="95">
        <v>2</v>
      </c>
      <c r="B343" s="161" t="s">
        <v>370</v>
      </c>
      <c r="C343" s="40">
        <v>242</v>
      </c>
      <c r="D343" s="66" t="s">
        <v>12</v>
      </c>
      <c r="E343" s="254"/>
      <c r="F343" s="301">
        <f>ROUND(E343*C343,2)</f>
        <v>0</v>
      </c>
      <c r="G343" s="35"/>
      <c r="H343" s="15"/>
    </row>
    <row r="344" spans="1:8" ht="12.75" customHeight="1">
      <c r="A344" s="93"/>
      <c r="B344" s="157"/>
      <c r="C344" s="65"/>
      <c r="D344" s="166"/>
      <c r="E344" s="305"/>
      <c r="F344" s="301"/>
      <c r="G344" s="15"/>
      <c r="H344" s="15"/>
    </row>
    <row r="345" spans="1:8" ht="12.75" customHeight="1">
      <c r="A345" s="78">
        <v>3</v>
      </c>
      <c r="B345" s="159" t="s">
        <v>347</v>
      </c>
      <c r="C345" s="65"/>
      <c r="D345" s="66"/>
      <c r="E345" s="254"/>
      <c r="F345" s="301"/>
      <c r="G345" s="15"/>
      <c r="H345" s="15"/>
    </row>
    <row r="346" spans="1:8" ht="25.5">
      <c r="A346" s="95">
        <v>3.1</v>
      </c>
      <c r="B346" s="161" t="s">
        <v>380</v>
      </c>
      <c r="C346" s="40">
        <v>6</v>
      </c>
      <c r="D346" s="66" t="s">
        <v>21</v>
      </c>
      <c r="E346" s="254"/>
      <c r="F346" s="301">
        <f>ROUND(E346*C346,2)</f>
        <v>0</v>
      </c>
      <c r="G346" s="35"/>
      <c r="H346" s="15"/>
    </row>
    <row r="347" spans="1:8" ht="12.75" customHeight="1">
      <c r="A347" s="132"/>
      <c r="B347" s="161"/>
      <c r="C347" s="65"/>
      <c r="D347" s="66"/>
      <c r="E347" s="254"/>
      <c r="F347" s="301"/>
      <c r="G347" s="15"/>
      <c r="H347" s="15"/>
    </row>
    <row r="348" spans="1:8" ht="12.75" customHeight="1">
      <c r="A348" s="78">
        <v>4</v>
      </c>
      <c r="B348" s="163" t="s">
        <v>351</v>
      </c>
      <c r="C348" s="65"/>
      <c r="D348" s="66"/>
      <c r="E348" s="254"/>
      <c r="F348" s="301"/>
      <c r="G348" s="15"/>
      <c r="H348" s="15"/>
    </row>
    <row r="349" spans="1:8" ht="76.5">
      <c r="A349" s="95">
        <v>4.1</v>
      </c>
      <c r="B349" s="164" t="s">
        <v>361</v>
      </c>
      <c r="C349" s="40">
        <v>2</v>
      </c>
      <c r="D349" s="66" t="s">
        <v>21</v>
      </c>
      <c r="E349" s="254"/>
      <c r="F349" s="301">
        <f>ROUND(E349*C349,2)</f>
        <v>0</v>
      </c>
      <c r="G349" s="35"/>
      <c r="H349" s="15"/>
    </row>
    <row r="350" spans="1:8" ht="7.5" customHeight="1">
      <c r="A350" s="58"/>
      <c r="B350" s="58"/>
      <c r="C350" s="65"/>
      <c r="D350" s="65"/>
      <c r="E350" s="303"/>
      <c r="F350" s="304"/>
      <c r="G350" s="15"/>
      <c r="H350" s="15"/>
    </row>
    <row r="351" spans="1:8" ht="12.75">
      <c r="A351" s="78">
        <v>5</v>
      </c>
      <c r="B351" s="163" t="s">
        <v>351</v>
      </c>
      <c r="C351" s="65"/>
      <c r="D351" s="65"/>
      <c r="E351" s="303"/>
      <c r="F351" s="304"/>
      <c r="G351" s="15"/>
      <c r="H351" s="15"/>
    </row>
    <row r="352" spans="1:8" ht="29.25" customHeight="1">
      <c r="A352" s="95">
        <v>5.1</v>
      </c>
      <c r="B352" s="161" t="s">
        <v>407</v>
      </c>
      <c r="C352" s="40">
        <v>6</v>
      </c>
      <c r="D352" s="66" t="s">
        <v>21</v>
      </c>
      <c r="E352" s="254"/>
      <c r="F352" s="301">
        <f>ROUND(E352*C352,2)</f>
        <v>0</v>
      </c>
      <c r="G352" s="35"/>
      <c r="H352" s="15"/>
    </row>
    <row r="353" spans="1:8" ht="26.25" customHeight="1">
      <c r="A353" s="95">
        <v>5.2</v>
      </c>
      <c r="B353" s="165" t="s">
        <v>408</v>
      </c>
      <c r="C353" s="40">
        <v>1</v>
      </c>
      <c r="D353" s="66" t="s">
        <v>21</v>
      </c>
      <c r="E353" s="254"/>
      <c r="F353" s="301">
        <f>ROUND(E353*C353,2)</f>
        <v>0</v>
      </c>
      <c r="G353" s="35"/>
      <c r="H353" s="15"/>
    </row>
    <row r="354" spans="1:8" ht="5.25" customHeight="1">
      <c r="A354" s="95"/>
      <c r="B354" s="161"/>
      <c r="C354" s="40"/>
      <c r="D354" s="66"/>
      <c r="E354" s="254"/>
      <c r="F354" s="301"/>
      <c r="G354" s="35"/>
      <c r="H354" s="15"/>
    </row>
    <row r="355" spans="1:8" ht="12.75">
      <c r="A355" s="78">
        <v>6</v>
      </c>
      <c r="B355" s="163" t="s">
        <v>351</v>
      </c>
      <c r="C355" s="40"/>
      <c r="D355" s="66"/>
      <c r="E355" s="254"/>
      <c r="F355" s="301"/>
      <c r="G355" s="35"/>
      <c r="H355" s="15"/>
    </row>
    <row r="356" spans="1:8" ht="24" customHeight="1">
      <c r="A356" s="95">
        <v>6.1</v>
      </c>
      <c r="B356" s="161" t="s">
        <v>371</v>
      </c>
      <c r="C356" s="40">
        <v>2</v>
      </c>
      <c r="D356" s="66" t="s">
        <v>21</v>
      </c>
      <c r="E356" s="254"/>
      <c r="F356" s="301">
        <f>ROUND(E356*C356,2)</f>
        <v>0</v>
      </c>
      <c r="G356" s="35"/>
      <c r="H356" s="15"/>
    </row>
    <row r="357" spans="1:8" ht="6.75" customHeight="1">
      <c r="A357" s="95"/>
      <c r="B357" s="161"/>
      <c r="C357" s="40"/>
      <c r="D357" s="66"/>
      <c r="E357" s="254"/>
      <c r="F357" s="301"/>
      <c r="G357" s="35"/>
      <c r="H357" s="15"/>
    </row>
    <row r="358" spans="1:8" ht="13.5" customHeight="1">
      <c r="A358" s="78">
        <v>7</v>
      </c>
      <c r="B358" s="163" t="s">
        <v>362</v>
      </c>
      <c r="C358" s="40"/>
      <c r="D358" s="66"/>
      <c r="E358" s="254"/>
      <c r="F358" s="301"/>
      <c r="G358" s="35"/>
      <c r="H358" s="15"/>
    </row>
    <row r="359" spans="1:8" ht="12.75">
      <c r="A359" s="132">
        <v>7.1</v>
      </c>
      <c r="B359" s="161" t="s">
        <v>456</v>
      </c>
      <c r="C359" s="40">
        <v>2</v>
      </c>
      <c r="D359" s="66" t="s">
        <v>21</v>
      </c>
      <c r="E359" s="254"/>
      <c r="F359" s="301">
        <f>ROUND(E359*C359,2)</f>
        <v>0</v>
      </c>
      <c r="G359" s="35"/>
      <c r="H359" s="15"/>
    </row>
    <row r="360" spans="1:8" ht="6.75" customHeight="1">
      <c r="A360" s="95"/>
      <c r="B360" s="161"/>
      <c r="C360" s="65"/>
      <c r="D360" s="66"/>
      <c r="E360" s="254"/>
      <c r="F360" s="301"/>
      <c r="G360" s="15"/>
      <c r="H360" s="15"/>
    </row>
    <row r="361" spans="1:8" ht="12.75">
      <c r="A361" s="78">
        <v>8</v>
      </c>
      <c r="B361" s="163" t="s">
        <v>381</v>
      </c>
      <c r="C361" s="65"/>
      <c r="D361" s="66"/>
      <c r="E361" s="254"/>
      <c r="F361" s="301"/>
      <c r="G361" s="15"/>
      <c r="H361" s="15"/>
    </row>
    <row r="362" spans="1:8" ht="25.5" customHeight="1">
      <c r="A362" s="95">
        <v>8.1</v>
      </c>
      <c r="B362" s="162" t="s">
        <v>363</v>
      </c>
      <c r="C362" s="40">
        <v>1</v>
      </c>
      <c r="D362" s="66" t="s">
        <v>21</v>
      </c>
      <c r="E362" s="254"/>
      <c r="F362" s="301">
        <f>ROUND(E362*C362,2)</f>
        <v>0</v>
      </c>
      <c r="G362" s="35"/>
      <c r="H362" s="15"/>
    </row>
    <row r="363" spans="1:8" ht="25.5" customHeight="1">
      <c r="A363" s="171">
        <v>8.2</v>
      </c>
      <c r="B363" s="165" t="s">
        <v>382</v>
      </c>
      <c r="C363" s="40">
        <v>1</v>
      </c>
      <c r="D363" s="66" t="s">
        <v>21</v>
      </c>
      <c r="E363" s="254"/>
      <c r="F363" s="301">
        <f>ROUND(E363*C363,2)</f>
        <v>0</v>
      </c>
      <c r="G363" s="35"/>
      <c r="H363" s="15"/>
    </row>
    <row r="364" spans="1:8" ht="25.5" customHeight="1">
      <c r="A364" s="132">
        <v>8.3</v>
      </c>
      <c r="B364" s="162" t="s">
        <v>110</v>
      </c>
      <c r="C364" s="40">
        <v>2</v>
      </c>
      <c r="D364" s="66" t="s">
        <v>21</v>
      </c>
      <c r="E364" s="254"/>
      <c r="F364" s="301">
        <f>ROUND(E364*C364,2)</f>
        <v>0</v>
      </c>
      <c r="G364" s="35"/>
      <c r="H364" s="15"/>
    </row>
    <row r="365" spans="1:8" ht="12.75" customHeight="1">
      <c r="A365" s="95">
        <v>8.4</v>
      </c>
      <c r="B365" s="172" t="s">
        <v>98</v>
      </c>
      <c r="C365" s="40">
        <v>6</v>
      </c>
      <c r="D365" s="66" t="s">
        <v>21</v>
      </c>
      <c r="E365" s="254"/>
      <c r="F365" s="301">
        <f>ROUND(E365*C365,2)</f>
        <v>0</v>
      </c>
      <c r="G365" s="35"/>
      <c r="H365" s="15"/>
    </row>
    <row r="366" spans="1:8" ht="12.75" customHeight="1">
      <c r="A366" s="132">
        <v>8.5</v>
      </c>
      <c r="B366" s="161" t="s">
        <v>97</v>
      </c>
      <c r="C366" s="40">
        <v>1</v>
      </c>
      <c r="D366" s="66" t="s">
        <v>21</v>
      </c>
      <c r="E366" s="254"/>
      <c r="F366" s="301">
        <f>ROUND(E366*C366,2)</f>
        <v>0</v>
      </c>
      <c r="G366" s="35"/>
      <c r="H366" s="15"/>
    </row>
    <row r="367" spans="1:8" ht="6" customHeight="1">
      <c r="A367" s="58"/>
      <c r="B367" s="58"/>
      <c r="C367" s="65">
        <v>0</v>
      </c>
      <c r="D367" s="65"/>
      <c r="E367" s="303"/>
      <c r="F367" s="304"/>
      <c r="G367" s="15"/>
      <c r="H367" s="15"/>
    </row>
    <row r="368" spans="1:8" ht="12.75" customHeight="1">
      <c r="A368" s="78">
        <v>9</v>
      </c>
      <c r="B368" s="163" t="s">
        <v>364</v>
      </c>
      <c r="C368" s="65"/>
      <c r="D368" s="65"/>
      <c r="E368" s="303"/>
      <c r="F368" s="304"/>
      <c r="G368" s="15"/>
      <c r="H368" s="15"/>
    </row>
    <row r="369" spans="1:8" ht="12.75" customHeight="1">
      <c r="A369" s="132">
        <v>9.1</v>
      </c>
      <c r="B369" s="86" t="s">
        <v>366</v>
      </c>
      <c r="C369" s="65">
        <v>80.85</v>
      </c>
      <c r="D369" s="66" t="s">
        <v>12</v>
      </c>
      <c r="E369" s="254"/>
      <c r="F369" s="301">
        <f>ROUND(E369*C369,2)</f>
        <v>0</v>
      </c>
      <c r="G369" s="15"/>
      <c r="H369" s="15"/>
    </row>
    <row r="370" spans="1:8" ht="12.75" customHeight="1">
      <c r="A370" s="132">
        <v>9.2</v>
      </c>
      <c r="B370" s="86" t="s">
        <v>367</v>
      </c>
      <c r="C370" s="65">
        <v>165</v>
      </c>
      <c r="D370" s="66" t="s">
        <v>12</v>
      </c>
      <c r="E370" s="254"/>
      <c r="F370" s="301">
        <f>ROUND(E370*C370,2)</f>
        <v>0</v>
      </c>
      <c r="G370" s="15"/>
      <c r="H370" s="15"/>
    </row>
    <row r="371" spans="1:8" ht="12.75" customHeight="1">
      <c r="A371" s="132">
        <v>9.3</v>
      </c>
      <c r="B371" s="86" t="s">
        <v>383</v>
      </c>
      <c r="C371" s="65">
        <v>245.85</v>
      </c>
      <c r="D371" s="66" t="s">
        <v>12</v>
      </c>
      <c r="E371" s="254"/>
      <c r="F371" s="301">
        <f>ROUND(E371*C371,2)</f>
        <v>0</v>
      </c>
      <c r="G371" s="15"/>
      <c r="H371" s="15"/>
    </row>
    <row r="372" spans="1:52" s="24" customFormat="1" ht="12.75">
      <c r="A372" s="58"/>
      <c r="B372" s="58"/>
      <c r="C372" s="65"/>
      <c r="D372" s="65"/>
      <c r="E372" s="303"/>
      <c r="F372" s="304"/>
      <c r="G372" s="15"/>
      <c r="H372" s="1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</row>
    <row r="373" spans="1:8" ht="12.75" customHeight="1">
      <c r="A373" s="78">
        <v>10</v>
      </c>
      <c r="B373" s="163" t="s">
        <v>365</v>
      </c>
      <c r="C373" s="65"/>
      <c r="D373" s="65"/>
      <c r="E373" s="303"/>
      <c r="F373" s="304"/>
      <c r="G373" s="15"/>
      <c r="H373" s="15"/>
    </row>
    <row r="374" spans="1:8" ht="12.75" customHeight="1">
      <c r="A374" s="132">
        <v>10.1</v>
      </c>
      <c r="B374" s="86" t="s">
        <v>366</v>
      </c>
      <c r="C374" s="65">
        <v>80.85</v>
      </c>
      <c r="D374" s="66" t="s">
        <v>12</v>
      </c>
      <c r="E374" s="254"/>
      <c r="F374" s="301">
        <f>ROUND(E374*C374,2)</f>
        <v>0</v>
      </c>
      <c r="G374" s="15"/>
      <c r="H374" s="15"/>
    </row>
    <row r="375" spans="1:8" ht="12.75" customHeight="1">
      <c r="A375" s="132">
        <v>10.2</v>
      </c>
      <c r="B375" s="86" t="s">
        <v>367</v>
      </c>
      <c r="C375" s="65">
        <v>165</v>
      </c>
      <c r="D375" s="66" t="s">
        <v>12</v>
      </c>
      <c r="E375" s="254"/>
      <c r="F375" s="301">
        <f>ROUND(E375*C375,2)</f>
        <v>0</v>
      </c>
      <c r="G375" s="15"/>
      <c r="H375" s="15"/>
    </row>
    <row r="376" spans="1:8" ht="6.75" customHeight="1">
      <c r="A376" s="132"/>
      <c r="B376" s="128"/>
      <c r="C376" s="65"/>
      <c r="D376" s="66"/>
      <c r="E376" s="254"/>
      <c r="F376" s="301"/>
      <c r="G376" s="15"/>
      <c r="H376" s="15"/>
    </row>
    <row r="377" spans="1:8" ht="12.75" customHeight="1">
      <c r="A377" s="100">
        <v>11</v>
      </c>
      <c r="B377" s="173" t="s">
        <v>99</v>
      </c>
      <c r="C377" s="65"/>
      <c r="D377" s="40" t="s">
        <v>93</v>
      </c>
      <c r="E377" s="266"/>
      <c r="F377" s="301">
        <f>ROUND(E377*C377,2)</f>
        <v>0</v>
      </c>
      <c r="G377" s="15"/>
      <c r="H377" s="15"/>
    </row>
    <row r="378" spans="1:8" ht="38.25">
      <c r="A378" s="88">
        <v>11.1</v>
      </c>
      <c r="B378" s="174" t="s">
        <v>385</v>
      </c>
      <c r="C378" s="90">
        <v>16.5</v>
      </c>
      <c r="D378" s="91" t="s">
        <v>61</v>
      </c>
      <c r="E378" s="283"/>
      <c r="F378" s="302">
        <f>ROUND(E378*C378,2)</f>
        <v>0</v>
      </c>
      <c r="G378" s="35"/>
      <c r="H378" s="15"/>
    </row>
    <row r="379" spans="1:10" ht="38.25">
      <c r="A379" s="132">
        <v>11.2</v>
      </c>
      <c r="B379" s="175" t="s">
        <v>384</v>
      </c>
      <c r="C379" s="40">
        <v>2</v>
      </c>
      <c r="D379" s="66" t="s">
        <v>21</v>
      </c>
      <c r="E379" s="254"/>
      <c r="F379" s="301">
        <f>ROUND(E379*C379,2)</f>
        <v>0</v>
      </c>
      <c r="G379" s="35"/>
      <c r="H379" s="15"/>
      <c r="J379" s="15"/>
    </row>
    <row r="380" spans="1:10" ht="25.5" customHeight="1">
      <c r="A380" s="95">
        <v>11.3</v>
      </c>
      <c r="B380" s="175" t="s">
        <v>372</v>
      </c>
      <c r="C380" s="40">
        <v>1</v>
      </c>
      <c r="D380" s="66" t="s">
        <v>21</v>
      </c>
      <c r="E380" s="254"/>
      <c r="F380" s="301">
        <f>ROUND(E380*C380,2)</f>
        <v>0</v>
      </c>
      <c r="G380" s="35"/>
      <c r="H380" s="15"/>
      <c r="J380" s="15"/>
    </row>
    <row r="381" spans="1:8" ht="12.75" customHeight="1">
      <c r="A381" s="132"/>
      <c r="B381" s="128" t="s">
        <v>93</v>
      </c>
      <c r="C381" s="65"/>
      <c r="D381" s="66" t="s">
        <v>93</v>
      </c>
      <c r="E381" s="254"/>
      <c r="F381" s="301">
        <f>ROUND(E381*C381,2)</f>
        <v>0</v>
      </c>
      <c r="G381" s="15"/>
      <c r="H381" s="15"/>
    </row>
    <row r="382" spans="1:8" ht="38.25">
      <c r="A382" s="176" t="s">
        <v>159</v>
      </c>
      <c r="B382" s="177" t="s">
        <v>135</v>
      </c>
      <c r="C382" s="65"/>
      <c r="D382" s="178"/>
      <c r="E382" s="306"/>
      <c r="F382" s="307"/>
      <c r="G382" s="15"/>
      <c r="H382" s="15"/>
    </row>
    <row r="383" spans="1:8" ht="12.75" customHeight="1">
      <c r="A383" s="179"/>
      <c r="B383" s="180"/>
      <c r="C383" s="65"/>
      <c r="D383" s="178"/>
      <c r="E383" s="306"/>
      <c r="F383" s="307"/>
      <c r="G383" s="15"/>
      <c r="H383" s="15"/>
    </row>
    <row r="384" spans="1:8" ht="12.75" customHeight="1">
      <c r="A384" s="23">
        <v>1</v>
      </c>
      <c r="B384" s="58" t="s">
        <v>0</v>
      </c>
      <c r="C384" s="65">
        <v>1</v>
      </c>
      <c r="D384" s="66" t="s">
        <v>70</v>
      </c>
      <c r="E384" s="254"/>
      <c r="F384" s="291">
        <f aca="true" t="shared" si="7" ref="F384:F398">ROUND(E384*C384,2)</f>
        <v>0</v>
      </c>
      <c r="G384" s="15"/>
      <c r="H384" s="15"/>
    </row>
    <row r="385" spans="1:8" ht="12.75" customHeight="1">
      <c r="A385" s="23"/>
      <c r="B385" s="58"/>
      <c r="C385" s="65"/>
      <c r="D385" s="66"/>
      <c r="E385" s="254"/>
      <c r="F385" s="291">
        <f t="shared" si="7"/>
        <v>0</v>
      </c>
      <c r="G385" s="15"/>
      <c r="H385" s="15"/>
    </row>
    <row r="386" spans="1:8" ht="12.75" customHeight="1">
      <c r="A386" s="28">
        <v>2</v>
      </c>
      <c r="B386" s="181" t="s">
        <v>106</v>
      </c>
      <c r="C386" s="65"/>
      <c r="D386" s="66"/>
      <c r="E386" s="254"/>
      <c r="F386" s="291">
        <f t="shared" si="7"/>
        <v>0</v>
      </c>
      <c r="G386" s="15"/>
      <c r="H386" s="15"/>
    </row>
    <row r="387" spans="1:8" ht="12.75" customHeight="1">
      <c r="A387" s="29">
        <v>2.1</v>
      </c>
      <c r="B387" s="58" t="s">
        <v>136</v>
      </c>
      <c r="C387" s="65">
        <v>8.22</v>
      </c>
      <c r="D387" s="66" t="s">
        <v>12</v>
      </c>
      <c r="E387" s="254"/>
      <c r="F387" s="291">
        <f t="shared" si="7"/>
        <v>0</v>
      </c>
      <c r="G387" s="15"/>
      <c r="H387" s="15"/>
    </row>
    <row r="388" spans="1:8" ht="12.75" customHeight="1">
      <c r="A388" s="29">
        <v>2.2</v>
      </c>
      <c r="B388" s="58" t="s">
        <v>121</v>
      </c>
      <c r="C388" s="65">
        <v>1.98</v>
      </c>
      <c r="D388" s="66" t="s">
        <v>12</v>
      </c>
      <c r="E388" s="254"/>
      <c r="F388" s="291">
        <f t="shared" si="7"/>
        <v>0</v>
      </c>
      <c r="G388" s="15"/>
      <c r="H388" s="15"/>
    </row>
    <row r="389" spans="1:8" ht="12.75" customHeight="1">
      <c r="A389" s="29">
        <v>2.3</v>
      </c>
      <c r="B389" s="58" t="s">
        <v>78</v>
      </c>
      <c r="C389" s="65">
        <v>7.48</v>
      </c>
      <c r="D389" s="66" t="s">
        <v>12</v>
      </c>
      <c r="E389" s="254"/>
      <c r="F389" s="291">
        <f t="shared" si="7"/>
        <v>0</v>
      </c>
      <c r="G389" s="15"/>
      <c r="H389" s="15"/>
    </row>
    <row r="390" spans="1:8" ht="12.75" customHeight="1">
      <c r="A390" s="29"/>
      <c r="B390" s="58"/>
      <c r="C390" s="65"/>
      <c r="D390" s="66"/>
      <c r="E390" s="254"/>
      <c r="F390" s="291">
        <f t="shared" si="7"/>
        <v>0</v>
      </c>
      <c r="G390" s="15"/>
      <c r="H390" s="15"/>
    </row>
    <row r="391" spans="1:8" ht="12.75" customHeight="1">
      <c r="A391" s="28">
        <v>3</v>
      </c>
      <c r="B391" s="181" t="s">
        <v>518</v>
      </c>
      <c r="C391" s="65"/>
      <c r="D391" s="66"/>
      <c r="E391" s="254"/>
      <c r="F391" s="291">
        <f t="shared" si="7"/>
        <v>0</v>
      </c>
      <c r="G391" s="15"/>
      <c r="H391" s="15"/>
    </row>
    <row r="392" spans="1:8" ht="12.75" customHeight="1">
      <c r="A392" s="29">
        <v>3.1</v>
      </c>
      <c r="B392" s="58" t="s">
        <v>519</v>
      </c>
      <c r="C392" s="65">
        <v>1.96</v>
      </c>
      <c r="D392" s="66" t="s">
        <v>12</v>
      </c>
      <c r="E392" s="254"/>
      <c r="F392" s="291">
        <f t="shared" si="7"/>
        <v>0</v>
      </c>
      <c r="G392" s="15"/>
      <c r="H392" s="15"/>
    </row>
    <row r="393" spans="1:8" ht="12.75" customHeight="1">
      <c r="A393" s="29">
        <v>3.2</v>
      </c>
      <c r="B393" s="58" t="s">
        <v>137</v>
      </c>
      <c r="C393" s="65">
        <v>0.17</v>
      </c>
      <c r="D393" s="66" t="s">
        <v>12</v>
      </c>
      <c r="E393" s="254"/>
      <c r="F393" s="291">
        <f t="shared" si="7"/>
        <v>0</v>
      </c>
      <c r="G393" s="15"/>
      <c r="H393" s="15"/>
    </row>
    <row r="394" spans="1:8" ht="12.75" customHeight="1">
      <c r="A394" s="29">
        <v>3.3</v>
      </c>
      <c r="B394" s="58" t="s">
        <v>138</v>
      </c>
      <c r="C394" s="65">
        <v>2.92</v>
      </c>
      <c r="D394" s="66" t="s">
        <v>12</v>
      </c>
      <c r="E394" s="254"/>
      <c r="F394" s="291">
        <f t="shared" si="7"/>
        <v>0</v>
      </c>
      <c r="G394" s="15"/>
      <c r="H394" s="15"/>
    </row>
    <row r="395" spans="1:8" ht="12.75" customHeight="1">
      <c r="A395" s="29">
        <v>3.4</v>
      </c>
      <c r="B395" s="58" t="s">
        <v>160</v>
      </c>
      <c r="C395" s="65">
        <v>0.89</v>
      </c>
      <c r="D395" s="66" t="s">
        <v>12</v>
      </c>
      <c r="E395" s="254"/>
      <c r="F395" s="291">
        <f t="shared" si="7"/>
        <v>0</v>
      </c>
      <c r="G395" s="15"/>
      <c r="H395" s="15"/>
    </row>
    <row r="396" spans="1:8" ht="12.75" customHeight="1">
      <c r="A396" s="29"/>
      <c r="B396" s="58"/>
      <c r="C396" s="65"/>
      <c r="D396" s="66"/>
      <c r="E396" s="254"/>
      <c r="F396" s="291">
        <f t="shared" si="7"/>
        <v>0</v>
      </c>
      <c r="G396" s="15"/>
      <c r="H396" s="15"/>
    </row>
    <row r="397" spans="1:8" ht="12.75" customHeight="1">
      <c r="A397" s="28">
        <v>4</v>
      </c>
      <c r="B397" s="181" t="s">
        <v>139</v>
      </c>
      <c r="C397" s="65"/>
      <c r="D397" s="66"/>
      <c r="E397" s="254"/>
      <c r="F397" s="291">
        <f t="shared" si="7"/>
        <v>0</v>
      </c>
      <c r="G397" s="15"/>
      <c r="H397" s="15"/>
    </row>
    <row r="398" spans="1:8" ht="12.75" customHeight="1">
      <c r="A398" s="29">
        <v>4.1</v>
      </c>
      <c r="B398" s="58" t="s">
        <v>161</v>
      </c>
      <c r="C398" s="65">
        <v>52.42</v>
      </c>
      <c r="D398" s="66" t="s">
        <v>26</v>
      </c>
      <c r="E398" s="256"/>
      <c r="F398" s="291">
        <f t="shared" si="7"/>
        <v>0</v>
      </c>
      <c r="G398" s="15"/>
      <c r="H398" s="15"/>
    </row>
    <row r="399" spans="1:8" ht="12.75" customHeight="1">
      <c r="A399" s="29"/>
      <c r="B399" s="58"/>
      <c r="C399" s="65"/>
      <c r="D399" s="66"/>
      <c r="E399" s="256"/>
      <c r="F399" s="291">
        <f>ROUND(G399*C399,2)</f>
        <v>0</v>
      </c>
      <c r="G399" s="15"/>
      <c r="H399" s="15"/>
    </row>
    <row r="400" spans="1:8" ht="12.75" customHeight="1">
      <c r="A400" s="28">
        <v>5</v>
      </c>
      <c r="B400" s="181" t="s">
        <v>140</v>
      </c>
      <c r="C400" s="65"/>
      <c r="D400" s="66"/>
      <c r="E400" s="256"/>
      <c r="F400" s="291">
        <f>ROUND(G400*C400,2)</f>
        <v>0</v>
      </c>
      <c r="G400" s="15"/>
      <c r="H400" s="15"/>
    </row>
    <row r="401" spans="1:8" ht="12.75" customHeight="1">
      <c r="A401" s="29">
        <v>5.1</v>
      </c>
      <c r="B401" s="58" t="s">
        <v>141</v>
      </c>
      <c r="C401" s="65">
        <v>11.98</v>
      </c>
      <c r="D401" s="66" t="s">
        <v>26</v>
      </c>
      <c r="E401" s="256"/>
      <c r="F401" s="291">
        <f aca="true" t="shared" si="8" ref="F401:F420">ROUND(E401*C401,2)</f>
        <v>0</v>
      </c>
      <c r="G401" s="15"/>
      <c r="H401" s="15"/>
    </row>
    <row r="402" spans="1:8" ht="12.75" customHeight="1">
      <c r="A402" s="29">
        <v>5.2</v>
      </c>
      <c r="B402" s="58" t="s">
        <v>82</v>
      </c>
      <c r="C402" s="65">
        <v>41.29</v>
      </c>
      <c r="D402" s="66" t="s">
        <v>26</v>
      </c>
      <c r="E402" s="256"/>
      <c r="F402" s="291">
        <f t="shared" si="8"/>
        <v>0</v>
      </c>
      <c r="G402" s="15"/>
      <c r="H402" s="15"/>
    </row>
    <row r="403" spans="1:8" ht="12.75" customHeight="1">
      <c r="A403" s="29">
        <v>5.3</v>
      </c>
      <c r="B403" s="58" t="s">
        <v>142</v>
      </c>
      <c r="C403" s="65">
        <v>61.01</v>
      </c>
      <c r="D403" s="66" t="s">
        <v>26</v>
      </c>
      <c r="E403" s="256"/>
      <c r="F403" s="291">
        <f t="shared" si="8"/>
        <v>0</v>
      </c>
      <c r="G403" s="15"/>
      <c r="H403" s="15"/>
    </row>
    <row r="404" spans="1:8" ht="12.75" customHeight="1">
      <c r="A404" s="29">
        <v>5.4</v>
      </c>
      <c r="B404" s="58" t="s">
        <v>127</v>
      </c>
      <c r="C404" s="65">
        <v>49.61</v>
      </c>
      <c r="D404" s="66" t="s">
        <v>144</v>
      </c>
      <c r="E404" s="256"/>
      <c r="F404" s="291">
        <f t="shared" si="8"/>
        <v>0</v>
      </c>
      <c r="G404" s="15"/>
      <c r="H404" s="15"/>
    </row>
    <row r="405" spans="1:8" ht="12.75" customHeight="1">
      <c r="A405" s="29">
        <v>5.5</v>
      </c>
      <c r="B405" s="58" t="s">
        <v>143</v>
      </c>
      <c r="C405" s="65">
        <v>19.8</v>
      </c>
      <c r="D405" s="66" t="s">
        <v>144</v>
      </c>
      <c r="E405" s="256"/>
      <c r="F405" s="291">
        <f t="shared" si="8"/>
        <v>0</v>
      </c>
      <c r="G405" s="15"/>
      <c r="H405" s="15"/>
    </row>
    <row r="406" spans="1:8" ht="12.75" customHeight="1">
      <c r="A406" s="29">
        <v>5.6</v>
      </c>
      <c r="B406" s="58" t="s">
        <v>145</v>
      </c>
      <c r="C406" s="65">
        <v>25.08</v>
      </c>
      <c r="D406" s="66" t="s">
        <v>144</v>
      </c>
      <c r="E406" s="256"/>
      <c r="F406" s="291">
        <f t="shared" si="8"/>
        <v>0</v>
      </c>
      <c r="G406" s="15"/>
      <c r="H406" s="15"/>
    </row>
    <row r="407" spans="1:8" ht="12.75" customHeight="1">
      <c r="A407" s="29">
        <v>5.7</v>
      </c>
      <c r="B407" s="58" t="s">
        <v>146</v>
      </c>
      <c r="C407" s="65">
        <v>141.24</v>
      </c>
      <c r="D407" s="66" t="s">
        <v>26</v>
      </c>
      <c r="E407" s="256"/>
      <c r="F407" s="291">
        <f t="shared" si="8"/>
        <v>0</v>
      </c>
      <c r="G407" s="15"/>
      <c r="H407" s="15"/>
    </row>
    <row r="408" spans="1:8" ht="12.75" customHeight="1">
      <c r="A408" s="29">
        <v>5.8</v>
      </c>
      <c r="B408" s="58" t="s">
        <v>147</v>
      </c>
      <c r="C408" s="65">
        <v>1.1</v>
      </c>
      <c r="D408" s="66" t="s">
        <v>21</v>
      </c>
      <c r="E408" s="254"/>
      <c r="F408" s="291">
        <f t="shared" si="8"/>
        <v>0</v>
      </c>
      <c r="G408" s="15"/>
      <c r="H408" s="15"/>
    </row>
    <row r="409" spans="1:8" ht="12.75" customHeight="1">
      <c r="A409" s="30"/>
      <c r="B409" s="58"/>
      <c r="C409" s="65"/>
      <c r="D409" s="66"/>
      <c r="E409" s="254"/>
      <c r="F409" s="291">
        <f t="shared" si="8"/>
        <v>0</v>
      </c>
      <c r="G409" s="15"/>
      <c r="H409" s="15"/>
    </row>
    <row r="410" spans="1:8" ht="12.75" customHeight="1">
      <c r="A410" s="28">
        <v>6</v>
      </c>
      <c r="B410" s="181" t="s">
        <v>148</v>
      </c>
      <c r="C410" s="65"/>
      <c r="D410" s="66"/>
      <c r="E410" s="254"/>
      <c r="F410" s="291">
        <f t="shared" si="8"/>
        <v>0</v>
      </c>
      <c r="G410" s="15"/>
      <c r="H410" s="15"/>
    </row>
    <row r="411" spans="1:8" ht="12.75" customHeight="1">
      <c r="A411" s="29">
        <v>6.1</v>
      </c>
      <c r="B411" s="58" t="s">
        <v>149</v>
      </c>
      <c r="C411" s="65">
        <v>1.47</v>
      </c>
      <c r="D411" s="66" t="s">
        <v>26</v>
      </c>
      <c r="E411" s="254"/>
      <c r="F411" s="291">
        <f t="shared" si="8"/>
        <v>0</v>
      </c>
      <c r="G411" s="15"/>
      <c r="H411" s="15"/>
    </row>
    <row r="412" spans="1:8" ht="12.75" customHeight="1">
      <c r="A412" s="29">
        <v>6.2</v>
      </c>
      <c r="B412" s="58" t="s">
        <v>150</v>
      </c>
      <c r="C412" s="65">
        <v>12.16</v>
      </c>
      <c r="D412" s="66" t="s">
        <v>87</v>
      </c>
      <c r="E412" s="254"/>
      <c r="F412" s="291">
        <f t="shared" si="8"/>
        <v>0</v>
      </c>
      <c r="G412" s="15"/>
      <c r="H412" s="15"/>
    </row>
    <row r="413" spans="1:8" ht="12.75" customHeight="1">
      <c r="A413" s="29">
        <v>6.3</v>
      </c>
      <c r="B413" s="58" t="s">
        <v>151</v>
      </c>
      <c r="C413" s="65">
        <v>15.84</v>
      </c>
      <c r="D413" s="66" t="s">
        <v>26</v>
      </c>
      <c r="E413" s="254"/>
      <c r="F413" s="291">
        <f t="shared" si="8"/>
        <v>0</v>
      </c>
      <c r="G413" s="15"/>
      <c r="H413" s="15"/>
    </row>
    <row r="414" spans="1:8" ht="12.75" customHeight="1">
      <c r="A414" s="29">
        <v>6.4</v>
      </c>
      <c r="B414" s="58" t="s">
        <v>152</v>
      </c>
      <c r="C414" s="65">
        <v>30.86</v>
      </c>
      <c r="D414" s="66" t="s">
        <v>26</v>
      </c>
      <c r="E414" s="256"/>
      <c r="F414" s="291">
        <f t="shared" si="8"/>
        <v>0</v>
      </c>
      <c r="G414" s="15"/>
      <c r="H414" s="15"/>
    </row>
    <row r="415" spans="1:8" ht="12.75" customHeight="1">
      <c r="A415" s="31"/>
      <c r="B415" s="58"/>
      <c r="C415" s="65"/>
      <c r="D415" s="66"/>
      <c r="E415" s="254"/>
      <c r="F415" s="291">
        <f t="shared" si="8"/>
        <v>0</v>
      </c>
      <c r="G415" s="15"/>
      <c r="H415" s="15"/>
    </row>
    <row r="416" spans="1:8" ht="12.75" customHeight="1">
      <c r="A416" s="28">
        <v>7</v>
      </c>
      <c r="B416" s="181" t="s">
        <v>153</v>
      </c>
      <c r="C416" s="65"/>
      <c r="D416" s="66"/>
      <c r="E416" s="254"/>
      <c r="F416" s="291">
        <f t="shared" si="8"/>
        <v>0</v>
      </c>
      <c r="G416" s="15"/>
      <c r="H416" s="15"/>
    </row>
    <row r="417" spans="1:8" ht="12.75" customHeight="1">
      <c r="A417" s="29">
        <v>7.1</v>
      </c>
      <c r="B417" s="182" t="s">
        <v>154</v>
      </c>
      <c r="C417" s="65">
        <v>1.1</v>
      </c>
      <c r="D417" s="66" t="s">
        <v>21</v>
      </c>
      <c r="E417" s="254"/>
      <c r="F417" s="291">
        <f t="shared" si="8"/>
        <v>0</v>
      </c>
      <c r="G417" s="15"/>
      <c r="H417" s="15"/>
    </row>
    <row r="418" spans="1:8" ht="12.75" customHeight="1">
      <c r="A418" s="29">
        <v>7.2</v>
      </c>
      <c r="B418" s="58" t="s">
        <v>155</v>
      </c>
      <c r="C418" s="65">
        <v>35.51</v>
      </c>
      <c r="D418" s="66" t="s">
        <v>87</v>
      </c>
      <c r="E418" s="254"/>
      <c r="F418" s="291">
        <f t="shared" si="8"/>
        <v>0</v>
      </c>
      <c r="G418" s="15"/>
      <c r="H418" s="15"/>
    </row>
    <row r="419" spans="1:8" ht="12.75" customHeight="1">
      <c r="A419" s="29">
        <v>7.3</v>
      </c>
      <c r="B419" s="58" t="s">
        <v>156</v>
      </c>
      <c r="C419" s="65">
        <v>5.7</v>
      </c>
      <c r="D419" s="178" t="s">
        <v>157</v>
      </c>
      <c r="E419" s="266"/>
      <c r="F419" s="291">
        <f t="shared" si="8"/>
        <v>0</v>
      </c>
      <c r="G419" s="15"/>
      <c r="H419" s="15"/>
    </row>
    <row r="420" spans="1:8" ht="12.75" customHeight="1">
      <c r="A420" s="58">
        <v>7.4</v>
      </c>
      <c r="B420" s="58" t="s">
        <v>158</v>
      </c>
      <c r="C420" s="65">
        <v>5.7</v>
      </c>
      <c r="D420" s="66" t="s">
        <v>157</v>
      </c>
      <c r="E420" s="266"/>
      <c r="F420" s="291">
        <f t="shared" si="8"/>
        <v>0</v>
      </c>
      <c r="G420" s="44"/>
      <c r="H420" s="15"/>
    </row>
    <row r="421" spans="1:8" ht="7.5" customHeight="1">
      <c r="A421" s="58"/>
      <c r="B421" s="58"/>
      <c r="C421" s="65">
        <v>0</v>
      </c>
      <c r="D421" s="66"/>
      <c r="E421" s="266"/>
      <c r="F421" s="291"/>
      <c r="G421" s="44"/>
      <c r="H421" s="15"/>
    </row>
    <row r="422" spans="1:8" ht="12.75" customHeight="1">
      <c r="A422" s="183">
        <v>8</v>
      </c>
      <c r="B422" s="184" t="s">
        <v>402</v>
      </c>
      <c r="C422" s="65">
        <v>1</v>
      </c>
      <c r="D422" s="185" t="s">
        <v>21</v>
      </c>
      <c r="E422" s="254"/>
      <c r="F422" s="291">
        <f>ROUND(E422*C422,2)</f>
        <v>0</v>
      </c>
      <c r="G422" s="44"/>
      <c r="H422" s="15"/>
    </row>
    <row r="423" spans="1:8" ht="9" customHeight="1">
      <c r="A423" s="183"/>
      <c r="B423" s="184"/>
      <c r="C423" s="65"/>
      <c r="D423" s="185"/>
      <c r="E423" s="254"/>
      <c r="F423" s="291"/>
      <c r="G423" s="44"/>
      <c r="H423" s="15"/>
    </row>
    <row r="424" spans="1:8" ht="51">
      <c r="A424" s="186">
        <v>9</v>
      </c>
      <c r="B424" s="187" t="s">
        <v>461</v>
      </c>
      <c r="C424" s="90">
        <v>2</v>
      </c>
      <c r="D424" s="188" t="s">
        <v>21</v>
      </c>
      <c r="E424" s="283"/>
      <c r="F424" s="308">
        <f>ROUND(E424*C424,2)</f>
        <v>0</v>
      </c>
      <c r="G424" s="45"/>
      <c r="H424" s="15"/>
    </row>
    <row r="425" spans="1:8" ht="7.5" customHeight="1">
      <c r="A425" s="132"/>
      <c r="B425" s="128"/>
      <c r="C425" s="65">
        <v>0</v>
      </c>
      <c r="D425" s="66"/>
      <c r="E425" s="254"/>
      <c r="F425" s="301"/>
      <c r="G425" s="44"/>
      <c r="H425" s="15"/>
    </row>
    <row r="426" spans="1:8" ht="25.5">
      <c r="A426" s="189">
        <v>10</v>
      </c>
      <c r="B426" s="122" t="s">
        <v>537</v>
      </c>
      <c r="C426" s="40">
        <v>1</v>
      </c>
      <c r="D426" s="178" t="s">
        <v>21</v>
      </c>
      <c r="E426" s="254"/>
      <c r="F426" s="291">
        <f>ROUND(E426*C426,2)</f>
        <v>0</v>
      </c>
      <c r="G426" s="44"/>
      <c r="H426" s="15"/>
    </row>
    <row r="427" spans="1:8" ht="12.75" customHeight="1">
      <c r="A427" s="153"/>
      <c r="B427" s="154" t="s">
        <v>55</v>
      </c>
      <c r="C427" s="74"/>
      <c r="D427" s="155"/>
      <c r="E427" s="293"/>
      <c r="F427" s="294">
        <f>SUM(F302:F426)</f>
        <v>0</v>
      </c>
      <c r="G427" s="46"/>
      <c r="H427" s="15"/>
    </row>
    <row r="428" spans="1:8" ht="12.75" customHeight="1">
      <c r="A428" s="85"/>
      <c r="B428" s="137"/>
      <c r="C428" s="65"/>
      <c r="D428" s="92"/>
      <c r="E428" s="286"/>
      <c r="F428" s="287"/>
      <c r="G428" s="44"/>
      <c r="H428" s="15"/>
    </row>
    <row r="429" spans="1:8" ht="25.5">
      <c r="A429" s="78" t="s">
        <v>339</v>
      </c>
      <c r="B429" s="54" t="s">
        <v>458</v>
      </c>
      <c r="C429" s="65"/>
      <c r="D429" s="166" t="s">
        <v>93</v>
      </c>
      <c r="E429" s="305"/>
      <c r="F429" s="301">
        <f>ROUND(E429*C429,2)</f>
        <v>0</v>
      </c>
      <c r="G429" s="44"/>
      <c r="H429" s="15"/>
    </row>
    <row r="430" spans="1:8" ht="12.75" customHeight="1">
      <c r="A430" s="85"/>
      <c r="B430" s="137"/>
      <c r="C430" s="65"/>
      <c r="D430" s="92"/>
      <c r="E430" s="286"/>
      <c r="F430" s="287"/>
      <c r="G430" s="15"/>
      <c r="H430" s="15"/>
    </row>
    <row r="431" spans="1:8" ht="12.75" customHeight="1">
      <c r="A431" s="93">
        <v>1</v>
      </c>
      <c r="B431" s="94" t="s">
        <v>100</v>
      </c>
      <c r="C431" s="65"/>
      <c r="D431" s="166" t="s">
        <v>93</v>
      </c>
      <c r="E431" s="305"/>
      <c r="F431" s="301">
        <f>ROUND(E431*C431,2)</f>
        <v>0</v>
      </c>
      <c r="G431" s="15"/>
      <c r="H431" s="15"/>
    </row>
    <row r="432" spans="1:8" ht="12.75" customHeight="1">
      <c r="A432" s="95">
        <v>1.1</v>
      </c>
      <c r="B432" s="175" t="s">
        <v>386</v>
      </c>
      <c r="C432" s="65">
        <v>2</v>
      </c>
      <c r="D432" s="66" t="s">
        <v>21</v>
      </c>
      <c r="E432" s="254"/>
      <c r="F432" s="301">
        <f>ROUND(E432*C432,2)</f>
        <v>0</v>
      </c>
      <c r="G432" s="15"/>
      <c r="H432" s="15"/>
    </row>
    <row r="433" spans="1:8" ht="25.5">
      <c r="A433" s="95">
        <v>1.2</v>
      </c>
      <c r="B433" s="175" t="s">
        <v>373</v>
      </c>
      <c r="C433" s="40">
        <v>1</v>
      </c>
      <c r="D433" s="66" t="s">
        <v>21</v>
      </c>
      <c r="E433" s="254"/>
      <c r="F433" s="301">
        <f>ROUND(E433*C433,2)</f>
        <v>0</v>
      </c>
      <c r="G433" s="35"/>
      <c r="H433" s="15"/>
    </row>
    <row r="434" spans="1:8" ht="12.75" customHeight="1">
      <c r="A434" s="95">
        <v>1.3</v>
      </c>
      <c r="B434" s="190" t="s">
        <v>101</v>
      </c>
      <c r="C434" s="84">
        <v>32.3</v>
      </c>
      <c r="D434" s="71" t="s">
        <v>26</v>
      </c>
      <c r="E434" s="254"/>
      <c r="F434" s="301">
        <f>ROUND(E434*C434,2)</f>
        <v>0</v>
      </c>
      <c r="G434" s="15"/>
      <c r="H434" s="15"/>
    </row>
    <row r="435" spans="1:8" ht="12.75" customHeight="1">
      <c r="A435" s="132"/>
      <c r="B435" s="190"/>
      <c r="C435" s="65"/>
      <c r="D435" s="66"/>
      <c r="E435" s="254"/>
      <c r="F435" s="301"/>
      <c r="G435" s="15"/>
      <c r="H435" s="15"/>
    </row>
    <row r="436" spans="1:8" ht="12.75" customHeight="1">
      <c r="A436" s="93">
        <v>2</v>
      </c>
      <c r="B436" s="94" t="s">
        <v>102</v>
      </c>
      <c r="C436" s="65"/>
      <c r="D436" s="166" t="s">
        <v>93</v>
      </c>
      <c r="E436" s="305"/>
      <c r="F436" s="301">
        <f aca="true" t="shared" si="9" ref="F436:F459">ROUND(E436*C436,2)</f>
        <v>0</v>
      </c>
      <c r="G436" s="15"/>
      <c r="H436" s="15"/>
    </row>
    <row r="437" spans="1:8" ht="25.5">
      <c r="A437" s="95">
        <v>2.1</v>
      </c>
      <c r="B437" s="98" t="s">
        <v>387</v>
      </c>
      <c r="C437" s="40">
        <v>1</v>
      </c>
      <c r="D437" s="66" t="s">
        <v>21</v>
      </c>
      <c r="E437" s="254"/>
      <c r="F437" s="301">
        <f t="shared" si="9"/>
        <v>0</v>
      </c>
      <c r="G437" s="35"/>
      <c r="H437" s="15"/>
    </row>
    <row r="438" spans="1:8" ht="25.5">
      <c r="A438" s="95">
        <v>2.2</v>
      </c>
      <c r="B438" s="98" t="s">
        <v>388</v>
      </c>
      <c r="C438" s="40">
        <v>1</v>
      </c>
      <c r="D438" s="66" t="s">
        <v>21</v>
      </c>
      <c r="E438" s="254"/>
      <c r="F438" s="301">
        <f t="shared" si="9"/>
        <v>0</v>
      </c>
      <c r="G438" s="35"/>
      <c r="H438" s="15"/>
    </row>
    <row r="439" spans="1:8" ht="25.5">
      <c r="A439" s="95">
        <v>2.3</v>
      </c>
      <c r="B439" s="98" t="s">
        <v>103</v>
      </c>
      <c r="C439" s="40">
        <v>1</v>
      </c>
      <c r="D439" s="66" t="s">
        <v>21</v>
      </c>
      <c r="E439" s="254"/>
      <c r="F439" s="301">
        <f t="shared" si="9"/>
        <v>0</v>
      </c>
      <c r="G439" s="35"/>
      <c r="H439" s="15"/>
    </row>
    <row r="440" spans="1:8" ht="25.5">
      <c r="A440" s="95">
        <v>2.4</v>
      </c>
      <c r="B440" s="98" t="s">
        <v>374</v>
      </c>
      <c r="C440" s="40">
        <v>1</v>
      </c>
      <c r="D440" s="66" t="s">
        <v>21</v>
      </c>
      <c r="E440" s="254"/>
      <c r="F440" s="301">
        <f t="shared" si="9"/>
        <v>0</v>
      </c>
      <c r="G440" s="35"/>
      <c r="H440" s="15"/>
    </row>
    <row r="441" spans="1:8" ht="25.5">
      <c r="A441" s="95">
        <v>2.5</v>
      </c>
      <c r="B441" s="98" t="s">
        <v>104</v>
      </c>
      <c r="C441" s="40">
        <v>2</v>
      </c>
      <c r="D441" s="66" t="s">
        <v>21</v>
      </c>
      <c r="E441" s="254"/>
      <c r="F441" s="301">
        <f t="shared" si="9"/>
        <v>0</v>
      </c>
      <c r="G441" s="35"/>
      <c r="H441" s="15"/>
    </row>
    <row r="442" spans="1:8" ht="25.5">
      <c r="A442" s="171">
        <v>2.6</v>
      </c>
      <c r="B442" s="98" t="s">
        <v>375</v>
      </c>
      <c r="C442" s="40">
        <v>2</v>
      </c>
      <c r="D442" s="66" t="s">
        <v>21</v>
      </c>
      <c r="E442" s="254"/>
      <c r="F442" s="301">
        <f t="shared" si="9"/>
        <v>0</v>
      </c>
      <c r="G442" s="35"/>
      <c r="H442" s="15"/>
    </row>
    <row r="443" spans="1:8" ht="25.5">
      <c r="A443" s="95">
        <v>2.7</v>
      </c>
      <c r="B443" s="98" t="s">
        <v>105</v>
      </c>
      <c r="C443" s="40">
        <v>39.6</v>
      </c>
      <c r="D443" s="66" t="s">
        <v>61</v>
      </c>
      <c r="E443" s="254"/>
      <c r="F443" s="301">
        <f t="shared" si="9"/>
        <v>0</v>
      </c>
      <c r="G443" s="35"/>
      <c r="H443" s="15"/>
    </row>
    <row r="444" spans="1:8" ht="12.75" customHeight="1">
      <c r="A444" s="132"/>
      <c r="B444" s="128" t="s">
        <v>93</v>
      </c>
      <c r="C444" s="65"/>
      <c r="D444" s="66" t="s">
        <v>93</v>
      </c>
      <c r="E444" s="254"/>
      <c r="F444" s="301">
        <f t="shared" si="9"/>
        <v>0</v>
      </c>
      <c r="G444" s="15"/>
      <c r="H444" s="15"/>
    </row>
    <row r="445" spans="1:8" ht="12.75" customHeight="1">
      <c r="A445" s="100">
        <v>3</v>
      </c>
      <c r="B445" s="173" t="s">
        <v>106</v>
      </c>
      <c r="C445" s="65"/>
      <c r="D445" s="166" t="s">
        <v>93</v>
      </c>
      <c r="E445" s="305"/>
      <c r="F445" s="301">
        <f t="shared" si="9"/>
        <v>0</v>
      </c>
      <c r="G445" s="15"/>
      <c r="H445" s="15"/>
    </row>
    <row r="446" spans="1:8" ht="12.75" customHeight="1">
      <c r="A446" s="132">
        <v>3.1</v>
      </c>
      <c r="B446" s="128" t="s">
        <v>113</v>
      </c>
      <c r="C446" s="65">
        <v>35.64</v>
      </c>
      <c r="D446" s="66" t="s">
        <v>12</v>
      </c>
      <c r="E446" s="254"/>
      <c r="F446" s="301">
        <f t="shared" si="9"/>
        <v>0</v>
      </c>
      <c r="G446" s="15"/>
      <c r="H446" s="15"/>
    </row>
    <row r="447" spans="1:8" ht="12.75" customHeight="1">
      <c r="A447" s="132">
        <v>3.2</v>
      </c>
      <c r="B447" s="128" t="s">
        <v>107</v>
      </c>
      <c r="C447" s="65">
        <v>2.97</v>
      </c>
      <c r="D447" s="66" t="s">
        <v>12</v>
      </c>
      <c r="E447" s="254"/>
      <c r="F447" s="301">
        <f t="shared" si="9"/>
        <v>0</v>
      </c>
      <c r="G447" s="15"/>
      <c r="H447" s="15"/>
    </row>
    <row r="448" spans="1:8" ht="12.75" customHeight="1">
      <c r="A448" s="95">
        <v>3.3</v>
      </c>
      <c r="B448" s="98" t="s">
        <v>111</v>
      </c>
      <c r="C448" s="65">
        <v>31.03</v>
      </c>
      <c r="D448" s="66" t="s">
        <v>12</v>
      </c>
      <c r="E448" s="254"/>
      <c r="F448" s="301">
        <f t="shared" si="9"/>
        <v>0</v>
      </c>
      <c r="G448" s="15"/>
      <c r="H448" s="15"/>
    </row>
    <row r="449" spans="1:8" ht="12.75" customHeight="1">
      <c r="A449" s="132">
        <v>3.4</v>
      </c>
      <c r="B449" s="128" t="s">
        <v>112</v>
      </c>
      <c r="C449" s="65">
        <v>5.53</v>
      </c>
      <c r="D449" s="66" t="s">
        <v>12</v>
      </c>
      <c r="E449" s="254"/>
      <c r="F449" s="301">
        <f t="shared" si="9"/>
        <v>0</v>
      </c>
      <c r="G449" s="15"/>
      <c r="H449" s="15"/>
    </row>
    <row r="450" spans="1:8" ht="12.75" customHeight="1">
      <c r="A450" s="132"/>
      <c r="B450" s="128"/>
      <c r="C450" s="65"/>
      <c r="D450" s="66"/>
      <c r="E450" s="254"/>
      <c r="F450" s="301">
        <f t="shared" si="9"/>
        <v>0</v>
      </c>
      <c r="G450" s="15"/>
      <c r="H450" s="15"/>
    </row>
    <row r="451" spans="1:8" ht="12.75" customHeight="1">
      <c r="A451" s="95">
        <v>4</v>
      </c>
      <c r="B451" s="172" t="s">
        <v>376</v>
      </c>
      <c r="C451" s="65">
        <v>1</v>
      </c>
      <c r="D451" s="66" t="s">
        <v>21</v>
      </c>
      <c r="E451" s="254"/>
      <c r="F451" s="301">
        <f t="shared" si="9"/>
        <v>0</v>
      </c>
      <c r="G451" s="15"/>
      <c r="H451" s="15"/>
    </row>
    <row r="452" spans="1:8" ht="12.75" customHeight="1">
      <c r="A452" s="132">
        <v>5</v>
      </c>
      <c r="B452" s="128" t="s">
        <v>108</v>
      </c>
      <c r="C452" s="65">
        <v>275</v>
      </c>
      <c r="D452" s="66" t="s">
        <v>26</v>
      </c>
      <c r="E452" s="254"/>
      <c r="F452" s="301">
        <f t="shared" si="9"/>
        <v>0</v>
      </c>
      <c r="G452" s="15"/>
      <c r="H452" s="15"/>
    </row>
    <row r="453" spans="1:8" ht="12.75" customHeight="1">
      <c r="A453" s="132">
        <v>6</v>
      </c>
      <c r="B453" s="190" t="s">
        <v>109</v>
      </c>
      <c r="C453" s="65">
        <v>2</v>
      </c>
      <c r="D453" s="66" t="s">
        <v>21</v>
      </c>
      <c r="E453" s="254"/>
      <c r="F453" s="301">
        <f t="shared" si="9"/>
        <v>0</v>
      </c>
      <c r="G453" s="15"/>
      <c r="H453" s="15"/>
    </row>
    <row r="454" spans="1:8" ht="12.75" customHeight="1">
      <c r="A454" s="85"/>
      <c r="B454" s="137"/>
      <c r="C454" s="65"/>
      <c r="D454" s="66"/>
      <c r="E454" s="295"/>
      <c r="F454" s="301">
        <f t="shared" si="9"/>
        <v>0</v>
      </c>
      <c r="G454" s="15"/>
      <c r="H454" s="15"/>
    </row>
    <row r="455" spans="1:8" ht="25.5">
      <c r="A455" s="93">
        <v>7</v>
      </c>
      <c r="B455" s="122" t="s">
        <v>537</v>
      </c>
      <c r="C455" s="40">
        <v>1</v>
      </c>
      <c r="D455" s="66" t="s">
        <v>21</v>
      </c>
      <c r="E455" s="254"/>
      <c r="F455" s="301">
        <f>ROUND(E455*C455,2)</f>
        <v>0</v>
      </c>
      <c r="G455" s="15"/>
      <c r="H455" s="15"/>
    </row>
    <row r="456" spans="1:8" ht="12.75" customHeight="1">
      <c r="A456" s="85"/>
      <c r="B456" s="137"/>
      <c r="C456" s="65"/>
      <c r="D456" s="66"/>
      <c r="E456" s="295"/>
      <c r="F456" s="301">
        <f t="shared" si="9"/>
        <v>0</v>
      </c>
      <c r="G456" s="15"/>
      <c r="H456" s="15"/>
    </row>
    <row r="457" spans="1:8" ht="12.75" customHeight="1">
      <c r="A457" s="78">
        <v>8</v>
      </c>
      <c r="B457" s="191" t="s">
        <v>459</v>
      </c>
      <c r="C457" s="65"/>
      <c r="D457" s="66"/>
      <c r="E457" s="295"/>
      <c r="F457" s="301">
        <f t="shared" si="9"/>
        <v>0</v>
      </c>
      <c r="G457" s="15"/>
      <c r="H457" s="15"/>
    </row>
    <row r="458" spans="1:8" ht="12.75" customHeight="1">
      <c r="A458" s="95">
        <v>8.1</v>
      </c>
      <c r="B458" s="192" t="s">
        <v>115</v>
      </c>
      <c r="C458" s="65">
        <v>128.3</v>
      </c>
      <c r="D458" s="66" t="s">
        <v>26</v>
      </c>
      <c r="E458" s="256"/>
      <c r="F458" s="301">
        <f t="shared" si="9"/>
        <v>0</v>
      </c>
      <c r="G458" s="15"/>
      <c r="H458" s="15"/>
    </row>
    <row r="459" spans="1:8" ht="12.75" customHeight="1">
      <c r="A459" s="95">
        <v>8.2</v>
      </c>
      <c r="B459" s="192" t="s">
        <v>377</v>
      </c>
      <c r="C459" s="65">
        <v>34.06</v>
      </c>
      <c r="D459" s="66" t="s">
        <v>26</v>
      </c>
      <c r="E459" s="38"/>
      <c r="F459" s="301">
        <f t="shared" si="9"/>
        <v>0</v>
      </c>
      <c r="G459" s="15"/>
      <c r="H459" s="15"/>
    </row>
    <row r="460" spans="1:8" ht="12.75" customHeight="1">
      <c r="A460" s="95"/>
      <c r="B460" s="192"/>
      <c r="C460" s="65"/>
      <c r="D460" s="66"/>
      <c r="E460" s="38"/>
      <c r="F460" s="301"/>
      <c r="G460" s="15"/>
      <c r="H460" s="15"/>
    </row>
    <row r="461" spans="1:8" ht="38.25">
      <c r="A461" s="141">
        <v>9</v>
      </c>
      <c r="B461" s="152" t="s">
        <v>120</v>
      </c>
      <c r="C461" s="90">
        <v>1</v>
      </c>
      <c r="D461" s="91" t="s">
        <v>21</v>
      </c>
      <c r="E461" s="309"/>
      <c r="F461" s="302">
        <f>ROUND(E461*C461,2)</f>
        <v>0</v>
      </c>
      <c r="G461" s="35"/>
      <c r="H461" s="15"/>
    </row>
    <row r="462" spans="1:8" ht="12.75" customHeight="1">
      <c r="A462" s="95"/>
      <c r="B462" s="191"/>
      <c r="C462" s="65"/>
      <c r="D462" s="66"/>
      <c r="E462" s="295"/>
      <c r="F462" s="301"/>
      <c r="G462" s="15"/>
      <c r="H462" s="15"/>
    </row>
    <row r="463" spans="1:8" ht="12.75" customHeight="1">
      <c r="A463" s="78">
        <v>10</v>
      </c>
      <c r="B463" s="191" t="s">
        <v>118</v>
      </c>
      <c r="C463" s="65"/>
      <c r="D463" s="66"/>
      <c r="E463" s="295"/>
      <c r="F463" s="301"/>
      <c r="G463" s="15"/>
      <c r="H463" s="15"/>
    </row>
    <row r="464" spans="1:8" ht="96" customHeight="1">
      <c r="A464" s="95">
        <v>10.1</v>
      </c>
      <c r="B464" s="98" t="s">
        <v>457</v>
      </c>
      <c r="C464" s="40">
        <v>1</v>
      </c>
      <c r="D464" s="66" t="s">
        <v>21</v>
      </c>
      <c r="E464" s="254"/>
      <c r="F464" s="288">
        <f aca="true" t="shared" si="10" ref="F464:F469">ROUND(E464*C464,2)</f>
        <v>0</v>
      </c>
      <c r="G464" s="35"/>
      <c r="H464" s="15"/>
    </row>
    <row r="465" spans="1:8" ht="12.75" customHeight="1">
      <c r="A465" s="95">
        <v>10.2</v>
      </c>
      <c r="B465" s="98" t="s">
        <v>393</v>
      </c>
      <c r="C465" s="65">
        <v>2</v>
      </c>
      <c r="D465" s="66" t="s">
        <v>21</v>
      </c>
      <c r="E465" s="254"/>
      <c r="F465" s="288">
        <f t="shared" si="10"/>
        <v>0</v>
      </c>
      <c r="G465" s="15"/>
      <c r="H465" s="15"/>
    </row>
    <row r="466" spans="1:8" ht="12.75" customHeight="1">
      <c r="A466" s="95">
        <v>10.3</v>
      </c>
      <c r="B466" s="98" t="s">
        <v>394</v>
      </c>
      <c r="C466" s="65">
        <v>1</v>
      </c>
      <c r="D466" s="66" t="s">
        <v>21</v>
      </c>
      <c r="E466" s="254"/>
      <c r="F466" s="288">
        <f t="shared" si="10"/>
        <v>0</v>
      </c>
      <c r="G466" s="15"/>
      <c r="H466" s="15"/>
    </row>
    <row r="467" spans="1:8" ht="12.75" customHeight="1">
      <c r="A467" s="95">
        <v>10.4</v>
      </c>
      <c r="B467" s="98" t="s">
        <v>395</v>
      </c>
      <c r="C467" s="65">
        <v>39.6</v>
      </c>
      <c r="D467" s="66" t="s">
        <v>26</v>
      </c>
      <c r="E467" s="254"/>
      <c r="F467" s="288">
        <f t="shared" si="10"/>
        <v>0</v>
      </c>
      <c r="G467" s="15"/>
      <c r="H467" s="15"/>
    </row>
    <row r="468" spans="1:8" ht="12.75" customHeight="1">
      <c r="A468" s="95">
        <v>10.5</v>
      </c>
      <c r="B468" s="128" t="s">
        <v>119</v>
      </c>
      <c r="C468" s="65">
        <v>1</v>
      </c>
      <c r="D468" s="66" t="s">
        <v>21</v>
      </c>
      <c r="E468" s="254"/>
      <c r="F468" s="301">
        <f t="shared" si="10"/>
        <v>0</v>
      </c>
      <c r="G468" s="15"/>
      <c r="H468" s="15"/>
    </row>
    <row r="469" spans="1:8" ht="12.75" customHeight="1">
      <c r="A469" s="95">
        <v>10.6</v>
      </c>
      <c r="B469" s="190" t="s">
        <v>109</v>
      </c>
      <c r="C469" s="65">
        <v>1</v>
      </c>
      <c r="D469" s="66" t="s">
        <v>21</v>
      </c>
      <c r="E469" s="254"/>
      <c r="F469" s="301">
        <f t="shared" si="10"/>
        <v>0</v>
      </c>
      <c r="G469" s="15"/>
      <c r="H469" s="15"/>
    </row>
    <row r="470" spans="1:8" ht="12.75" customHeight="1">
      <c r="A470" s="153"/>
      <c r="B470" s="154" t="s">
        <v>342</v>
      </c>
      <c r="C470" s="74"/>
      <c r="D470" s="155"/>
      <c r="E470" s="293"/>
      <c r="F470" s="294">
        <f>SUM(F432:F469)</f>
        <v>0</v>
      </c>
      <c r="G470" s="36"/>
      <c r="H470" s="15"/>
    </row>
    <row r="471" spans="1:8" ht="6" customHeight="1">
      <c r="A471" s="85"/>
      <c r="B471" s="137"/>
      <c r="C471" s="65"/>
      <c r="D471" s="92"/>
      <c r="E471" s="286"/>
      <c r="F471" s="287"/>
      <c r="G471" s="15"/>
      <c r="H471" s="15"/>
    </row>
    <row r="472" spans="1:8" ht="27" customHeight="1">
      <c r="A472" s="193" t="s">
        <v>343</v>
      </c>
      <c r="B472" s="194" t="s">
        <v>396</v>
      </c>
      <c r="C472" s="65"/>
      <c r="D472" s="195"/>
      <c r="E472" s="310"/>
      <c r="F472" s="311"/>
      <c r="G472" s="15"/>
      <c r="H472" s="15"/>
    </row>
    <row r="473" spans="1:8" ht="7.5" customHeight="1">
      <c r="A473" s="85"/>
      <c r="B473" s="137"/>
      <c r="C473" s="65"/>
      <c r="D473" s="92"/>
      <c r="E473" s="286"/>
      <c r="F473" s="287"/>
      <c r="G473" s="15"/>
      <c r="H473" s="15"/>
    </row>
    <row r="474" spans="1:8" ht="12.75" customHeight="1">
      <c r="A474" s="196">
        <v>1</v>
      </c>
      <c r="B474" s="197" t="s">
        <v>340</v>
      </c>
      <c r="C474" s="65"/>
      <c r="D474" s="195"/>
      <c r="E474" s="310"/>
      <c r="F474" s="311"/>
      <c r="G474" s="15"/>
      <c r="H474" s="15"/>
    </row>
    <row r="475" spans="1:8" ht="12.75" customHeight="1">
      <c r="A475" s="198">
        <v>1.1</v>
      </c>
      <c r="B475" s="199" t="s">
        <v>304</v>
      </c>
      <c r="C475" s="65">
        <v>8</v>
      </c>
      <c r="D475" s="92" t="s">
        <v>21</v>
      </c>
      <c r="E475" s="312"/>
      <c r="F475" s="313">
        <f aca="true" t="shared" si="11" ref="F475:F486">C475*E475</f>
        <v>0</v>
      </c>
      <c r="G475" s="15"/>
      <c r="H475" s="15"/>
    </row>
    <row r="476" spans="1:8" ht="12.75" customHeight="1">
      <c r="A476" s="198">
        <v>1.2</v>
      </c>
      <c r="B476" s="200" t="s">
        <v>305</v>
      </c>
      <c r="C476" s="65">
        <v>1</v>
      </c>
      <c r="D476" s="66" t="s">
        <v>21</v>
      </c>
      <c r="E476" s="312"/>
      <c r="F476" s="313">
        <f t="shared" si="11"/>
        <v>0</v>
      </c>
      <c r="G476" s="15"/>
      <c r="H476" s="15"/>
    </row>
    <row r="477" spans="1:8" ht="12.75" customHeight="1">
      <c r="A477" s="198">
        <v>1.3</v>
      </c>
      <c r="B477" s="200" t="s">
        <v>306</v>
      </c>
      <c r="C477" s="65">
        <v>2</v>
      </c>
      <c r="D477" s="92" t="s">
        <v>21</v>
      </c>
      <c r="E477" s="295"/>
      <c r="F477" s="314">
        <f t="shared" si="11"/>
        <v>0</v>
      </c>
      <c r="G477" s="15"/>
      <c r="H477" s="15"/>
    </row>
    <row r="478" spans="1:8" ht="12.75" customHeight="1">
      <c r="A478" s="198">
        <v>1.4</v>
      </c>
      <c r="B478" s="200" t="s">
        <v>307</v>
      </c>
      <c r="C478" s="65">
        <v>1</v>
      </c>
      <c r="D478" s="66" t="s">
        <v>21</v>
      </c>
      <c r="E478" s="315"/>
      <c r="F478" s="313">
        <f t="shared" si="11"/>
        <v>0</v>
      </c>
      <c r="G478" s="15"/>
      <c r="H478" s="15"/>
    </row>
    <row r="479" spans="1:8" ht="12.75" customHeight="1">
      <c r="A479" s="198">
        <v>1.5</v>
      </c>
      <c r="B479" s="200" t="s">
        <v>308</v>
      </c>
      <c r="C479" s="65">
        <v>5</v>
      </c>
      <c r="D479" s="66" t="s">
        <v>21</v>
      </c>
      <c r="E479" s="315"/>
      <c r="F479" s="313">
        <f t="shared" si="11"/>
        <v>0</v>
      </c>
      <c r="G479" s="15"/>
      <c r="H479" s="15"/>
    </row>
    <row r="480" spans="1:8" ht="12.75" customHeight="1">
      <c r="A480" s="198">
        <v>1.6</v>
      </c>
      <c r="B480" s="199" t="s">
        <v>309</v>
      </c>
      <c r="C480" s="65">
        <v>9</v>
      </c>
      <c r="D480" s="92" t="s">
        <v>21</v>
      </c>
      <c r="E480" s="266"/>
      <c r="F480" s="313">
        <f t="shared" si="11"/>
        <v>0</v>
      </c>
      <c r="G480" s="15"/>
      <c r="H480" s="15"/>
    </row>
    <row r="481" spans="1:8" ht="12.75" customHeight="1">
      <c r="A481" s="198">
        <v>1.7</v>
      </c>
      <c r="B481" s="201" t="s">
        <v>310</v>
      </c>
      <c r="C481" s="65">
        <v>8</v>
      </c>
      <c r="D481" s="92" t="s">
        <v>21</v>
      </c>
      <c r="E481" s="266"/>
      <c r="F481" s="313">
        <f t="shared" si="11"/>
        <v>0</v>
      </c>
      <c r="G481" s="15"/>
      <c r="H481" s="15"/>
    </row>
    <row r="482" spans="1:8" ht="25.5">
      <c r="A482" s="198">
        <v>1.8</v>
      </c>
      <c r="B482" s="202" t="s">
        <v>311</v>
      </c>
      <c r="C482" s="65">
        <v>1</v>
      </c>
      <c r="D482" s="66" t="s">
        <v>21</v>
      </c>
      <c r="E482" s="266"/>
      <c r="F482" s="313">
        <f t="shared" si="11"/>
        <v>0</v>
      </c>
      <c r="G482" s="15"/>
      <c r="H482" s="15"/>
    </row>
    <row r="483" spans="1:8" ht="12.75" customHeight="1">
      <c r="A483" s="198">
        <v>1.9</v>
      </c>
      <c r="B483" s="202" t="s">
        <v>312</v>
      </c>
      <c r="C483" s="65">
        <v>1</v>
      </c>
      <c r="D483" s="92" t="s">
        <v>21</v>
      </c>
      <c r="E483" s="266"/>
      <c r="F483" s="313">
        <f t="shared" si="11"/>
        <v>0</v>
      </c>
      <c r="G483" s="15"/>
      <c r="H483" s="15"/>
    </row>
    <row r="484" spans="1:8" ht="12.75" customHeight="1">
      <c r="A484" s="203">
        <v>1.1</v>
      </c>
      <c r="B484" s="200" t="s">
        <v>313</v>
      </c>
      <c r="C484" s="65">
        <v>1</v>
      </c>
      <c r="D484" s="66" t="s">
        <v>21</v>
      </c>
      <c r="E484" s="266"/>
      <c r="F484" s="313">
        <f t="shared" si="11"/>
        <v>0</v>
      </c>
      <c r="G484" s="15"/>
      <c r="H484" s="15"/>
    </row>
    <row r="485" spans="1:9" ht="12.75" customHeight="1">
      <c r="A485" s="198">
        <v>1.11</v>
      </c>
      <c r="B485" s="200" t="s">
        <v>314</v>
      </c>
      <c r="C485" s="84">
        <v>793.76</v>
      </c>
      <c r="D485" s="71" t="s">
        <v>520</v>
      </c>
      <c r="E485" s="281"/>
      <c r="F485" s="313">
        <f t="shared" si="11"/>
        <v>0</v>
      </c>
      <c r="G485" s="15"/>
      <c r="H485" s="15"/>
      <c r="I485" s="34"/>
    </row>
    <row r="486" spans="1:8" ht="12.75" customHeight="1">
      <c r="A486" s="198">
        <v>1.12</v>
      </c>
      <c r="B486" s="200" t="s">
        <v>80</v>
      </c>
      <c r="C486" s="65">
        <v>1</v>
      </c>
      <c r="D486" s="71" t="s">
        <v>521</v>
      </c>
      <c r="E486" s="281"/>
      <c r="F486" s="313">
        <f t="shared" si="11"/>
        <v>0</v>
      </c>
      <c r="G486" s="15"/>
      <c r="H486" s="15"/>
    </row>
    <row r="487" spans="1:8" ht="8.25" customHeight="1">
      <c r="A487" s="198"/>
      <c r="B487" s="200"/>
      <c r="C487" s="65"/>
      <c r="D487" s="66"/>
      <c r="E487" s="281"/>
      <c r="F487" s="313"/>
      <c r="G487" s="15"/>
      <c r="H487" s="15"/>
    </row>
    <row r="488" spans="1:8" ht="12.75" customHeight="1">
      <c r="A488" s="196">
        <v>2</v>
      </c>
      <c r="B488" s="197" t="s">
        <v>341</v>
      </c>
      <c r="C488" s="65"/>
      <c r="D488" s="195"/>
      <c r="E488" s="310"/>
      <c r="F488" s="313"/>
      <c r="G488" s="15"/>
      <c r="H488" s="15"/>
    </row>
    <row r="489" spans="1:8" ht="12.75" customHeight="1">
      <c r="A489" s="198">
        <v>2.1</v>
      </c>
      <c r="B489" s="199" t="s">
        <v>316</v>
      </c>
      <c r="C489" s="40">
        <v>2</v>
      </c>
      <c r="D489" s="66" t="s">
        <v>21</v>
      </c>
      <c r="E489" s="312"/>
      <c r="F489" s="313">
        <f aca="true" t="shared" si="12" ref="F489:F495">C489*E489</f>
        <v>0</v>
      </c>
      <c r="G489" s="35"/>
      <c r="H489" s="15"/>
    </row>
    <row r="490" spans="1:8" ht="81.75" customHeight="1">
      <c r="A490" s="198">
        <v>2.2</v>
      </c>
      <c r="B490" s="200" t="s">
        <v>317</v>
      </c>
      <c r="C490" s="40">
        <v>18.7</v>
      </c>
      <c r="D490" s="66" t="s">
        <v>315</v>
      </c>
      <c r="E490" s="38"/>
      <c r="F490" s="313">
        <f t="shared" si="12"/>
        <v>0</v>
      </c>
      <c r="G490" s="35"/>
      <c r="H490" s="15"/>
    </row>
    <row r="491" spans="1:8" ht="12.75" customHeight="1">
      <c r="A491" s="198">
        <v>2.3</v>
      </c>
      <c r="B491" s="200" t="s">
        <v>318</v>
      </c>
      <c r="C491" s="65">
        <v>1</v>
      </c>
      <c r="D491" s="92" t="s">
        <v>21</v>
      </c>
      <c r="E491" s="39"/>
      <c r="F491" s="314">
        <f t="shared" si="12"/>
        <v>0</v>
      </c>
      <c r="G491" s="15"/>
      <c r="H491" s="15"/>
    </row>
    <row r="492" spans="1:8" ht="12.75" customHeight="1">
      <c r="A492" s="198">
        <v>2.4</v>
      </c>
      <c r="B492" s="200" t="s">
        <v>319</v>
      </c>
      <c r="C492" s="65">
        <v>1</v>
      </c>
      <c r="D492" s="66" t="s">
        <v>21</v>
      </c>
      <c r="E492" s="281"/>
      <c r="F492" s="314">
        <f t="shared" si="12"/>
        <v>0</v>
      </c>
      <c r="G492" s="15"/>
      <c r="H492" s="15"/>
    </row>
    <row r="493" spans="1:8" ht="12.75" customHeight="1">
      <c r="A493" s="198">
        <v>2.5</v>
      </c>
      <c r="B493" s="204" t="s">
        <v>320</v>
      </c>
      <c r="C493" s="65">
        <v>1</v>
      </c>
      <c r="D493" s="66" t="s">
        <v>21</v>
      </c>
      <c r="E493" s="281"/>
      <c r="F493" s="314">
        <f t="shared" si="12"/>
        <v>0</v>
      </c>
      <c r="G493" s="15"/>
      <c r="H493" s="15"/>
    </row>
    <row r="494" spans="1:8" ht="12.75" customHeight="1">
      <c r="A494" s="198">
        <v>2.6</v>
      </c>
      <c r="B494" s="200" t="s">
        <v>321</v>
      </c>
      <c r="C494" s="65">
        <v>6</v>
      </c>
      <c r="D494" s="92" t="s">
        <v>21</v>
      </c>
      <c r="E494" s="281"/>
      <c r="F494" s="313">
        <f t="shared" si="12"/>
        <v>0</v>
      </c>
      <c r="G494" s="15"/>
      <c r="H494" s="15"/>
    </row>
    <row r="495" spans="1:8" ht="12.75" customHeight="1">
      <c r="A495" s="205">
        <v>2.7</v>
      </c>
      <c r="B495" s="206" t="s">
        <v>322</v>
      </c>
      <c r="C495" s="207">
        <v>198.44</v>
      </c>
      <c r="D495" s="208" t="s">
        <v>398</v>
      </c>
      <c r="E495" s="316"/>
      <c r="F495" s="317">
        <f t="shared" si="12"/>
        <v>0</v>
      </c>
      <c r="G495" s="15"/>
      <c r="H495" s="15"/>
    </row>
    <row r="496" spans="1:8" ht="12.75" customHeight="1">
      <c r="A496" s="198"/>
      <c r="B496" s="200"/>
      <c r="C496" s="65"/>
      <c r="D496" s="66"/>
      <c r="E496" s="281"/>
      <c r="F496" s="313"/>
      <c r="G496" s="15"/>
      <c r="H496" s="15"/>
    </row>
    <row r="497" spans="1:8" ht="12.75" customHeight="1">
      <c r="A497" s="196">
        <v>3</v>
      </c>
      <c r="B497" s="209" t="s">
        <v>323</v>
      </c>
      <c r="C497" s="65"/>
      <c r="D497" s="66"/>
      <c r="E497" s="281"/>
      <c r="F497" s="313"/>
      <c r="G497" s="15"/>
      <c r="H497" s="15"/>
    </row>
    <row r="498" spans="1:8" ht="76.5">
      <c r="A498" s="198">
        <v>3.1</v>
      </c>
      <c r="B498" s="200" t="s">
        <v>324</v>
      </c>
      <c r="C498" s="40">
        <v>17</v>
      </c>
      <c r="D498" s="140" t="s">
        <v>315</v>
      </c>
      <c r="E498" s="266"/>
      <c r="F498" s="318">
        <f>C498*E498</f>
        <v>0</v>
      </c>
      <c r="G498" s="35"/>
      <c r="H498" s="15"/>
    </row>
    <row r="499" spans="1:8" ht="63.75">
      <c r="A499" s="198">
        <v>3.2</v>
      </c>
      <c r="B499" s="200" t="s">
        <v>325</v>
      </c>
      <c r="C499" s="40">
        <v>7</v>
      </c>
      <c r="D499" s="66" t="s">
        <v>315</v>
      </c>
      <c r="E499" s="254"/>
      <c r="F499" s="313">
        <f>C499*E499</f>
        <v>0</v>
      </c>
      <c r="G499" s="35"/>
      <c r="H499" s="15"/>
    </row>
    <row r="500" spans="1:8" ht="25.5">
      <c r="A500" s="210">
        <v>3.3</v>
      </c>
      <c r="B500" s="204" t="s">
        <v>326</v>
      </c>
      <c r="C500" s="40">
        <v>1</v>
      </c>
      <c r="D500" s="66" t="s">
        <v>21</v>
      </c>
      <c r="E500" s="254"/>
      <c r="F500" s="313">
        <f>C500*E500</f>
        <v>0</v>
      </c>
      <c r="G500" s="35"/>
      <c r="H500" s="15"/>
    </row>
    <row r="501" spans="1:8" ht="12.75" customHeight="1">
      <c r="A501" s="210"/>
      <c r="B501" s="204"/>
      <c r="C501" s="65"/>
      <c r="D501" s="66"/>
      <c r="E501" s="281"/>
      <c r="F501" s="313"/>
      <c r="G501" s="15"/>
      <c r="H501" s="15"/>
    </row>
    <row r="502" spans="1:8" ht="12.75" customHeight="1">
      <c r="A502" s="196">
        <v>4</v>
      </c>
      <c r="B502" s="209" t="s">
        <v>327</v>
      </c>
      <c r="C502" s="65"/>
      <c r="D502" s="66"/>
      <c r="E502" s="281"/>
      <c r="F502" s="313"/>
      <c r="G502" s="15"/>
      <c r="H502" s="15"/>
    </row>
    <row r="503" spans="1:8" ht="69.75" customHeight="1">
      <c r="A503" s="198">
        <v>4.1</v>
      </c>
      <c r="B503" s="200" t="s">
        <v>328</v>
      </c>
      <c r="C503" s="40">
        <v>12</v>
      </c>
      <c r="D503" s="66" t="s">
        <v>315</v>
      </c>
      <c r="E503" s="266"/>
      <c r="F503" s="313">
        <f aca="true" t="shared" si="13" ref="F503:F509">C503*E503</f>
        <v>0</v>
      </c>
      <c r="G503" s="35"/>
      <c r="H503" s="15"/>
    </row>
    <row r="504" spans="1:8" ht="54" customHeight="1">
      <c r="A504" s="198">
        <v>4.2</v>
      </c>
      <c r="B504" s="200" t="s">
        <v>329</v>
      </c>
      <c r="C504" s="40">
        <v>6.6</v>
      </c>
      <c r="D504" s="66" t="s">
        <v>315</v>
      </c>
      <c r="E504" s="254"/>
      <c r="F504" s="313">
        <f t="shared" si="13"/>
        <v>0</v>
      </c>
      <c r="G504" s="35"/>
      <c r="H504" s="15"/>
    </row>
    <row r="505" spans="1:8" ht="25.5">
      <c r="A505" s="198">
        <v>4.3</v>
      </c>
      <c r="B505" s="200" t="s">
        <v>330</v>
      </c>
      <c r="C505" s="40">
        <v>1</v>
      </c>
      <c r="D505" s="66" t="s">
        <v>21</v>
      </c>
      <c r="E505" s="254"/>
      <c r="F505" s="313">
        <f t="shared" si="13"/>
        <v>0</v>
      </c>
      <c r="G505" s="35"/>
      <c r="H505" s="15"/>
    </row>
    <row r="506" spans="1:8" ht="12.75" customHeight="1">
      <c r="A506" s="210">
        <v>4.4</v>
      </c>
      <c r="B506" s="200" t="s">
        <v>331</v>
      </c>
      <c r="C506" s="40">
        <v>6</v>
      </c>
      <c r="D506" s="66" t="s">
        <v>21</v>
      </c>
      <c r="E506" s="254"/>
      <c r="F506" s="313">
        <f t="shared" si="13"/>
        <v>0</v>
      </c>
      <c r="G506" s="35"/>
      <c r="H506" s="15"/>
    </row>
    <row r="507" spans="1:8" ht="12.75" customHeight="1">
      <c r="A507" s="210">
        <v>4.5</v>
      </c>
      <c r="B507" s="200" t="s">
        <v>332</v>
      </c>
      <c r="C507" s="40">
        <v>3</v>
      </c>
      <c r="D507" s="66" t="s">
        <v>21</v>
      </c>
      <c r="E507" s="254"/>
      <c r="F507" s="313">
        <f t="shared" si="13"/>
        <v>0</v>
      </c>
      <c r="G507" s="35"/>
      <c r="H507" s="15"/>
    </row>
    <row r="508" spans="1:8" ht="12.75" customHeight="1">
      <c r="A508" s="210">
        <v>4.6</v>
      </c>
      <c r="B508" s="200" t="s">
        <v>333</v>
      </c>
      <c r="C508" s="65">
        <v>1</v>
      </c>
      <c r="D508" s="66" t="s">
        <v>21</v>
      </c>
      <c r="E508" s="281"/>
      <c r="F508" s="313">
        <f t="shared" si="13"/>
        <v>0</v>
      </c>
      <c r="G508" s="15"/>
      <c r="H508" s="15"/>
    </row>
    <row r="509" spans="1:8" ht="12.75" customHeight="1">
      <c r="A509" s="210">
        <v>4.7</v>
      </c>
      <c r="B509" s="200" t="s">
        <v>334</v>
      </c>
      <c r="C509" s="65">
        <v>1</v>
      </c>
      <c r="D509" s="66" t="s">
        <v>21</v>
      </c>
      <c r="E509" s="281"/>
      <c r="F509" s="313">
        <f t="shared" si="13"/>
        <v>0</v>
      </c>
      <c r="G509" s="15"/>
      <c r="H509" s="15"/>
    </row>
    <row r="510" spans="1:8" ht="12.75" customHeight="1">
      <c r="A510" s="210"/>
      <c r="B510" s="200"/>
      <c r="C510" s="65"/>
      <c r="D510" s="66"/>
      <c r="E510" s="281"/>
      <c r="F510" s="313"/>
      <c r="G510" s="15"/>
      <c r="H510" s="15"/>
    </row>
    <row r="511" spans="1:8" ht="12.75" customHeight="1">
      <c r="A511" s="196">
        <v>5</v>
      </c>
      <c r="B511" s="197" t="s">
        <v>335</v>
      </c>
      <c r="C511" s="65"/>
      <c r="D511" s="195"/>
      <c r="E511" s="310"/>
      <c r="F511" s="313"/>
      <c r="G511" s="15"/>
      <c r="H511" s="15"/>
    </row>
    <row r="512" spans="1:8" ht="25.5">
      <c r="A512" s="198">
        <v>5.1</v>
      </c>
      <c r="B512" s="200" t="s">
        <v>336</v>
      </c>
      <c r="C512" s="40">
        <v>1</v>
      </c>
      <c r="D512" s="66" t="s">
        <v>21</v>
      </c>
      <c r="E512" s="38"/>
      <c r="F512" s="313">
        <f>C512*E512</f>
        <v>0</v>
      </c>
      <c r="G512" s="35"/>
      <c r="H512" s="15"/>
    </row>
    <row r="513" spans="1:8" ht="25.5">
      <c r="A513" s="198">
        <v>5.2</v>
      </c>
      <c r="B513" s="200" t="s">
        <v>337</v>
      </c>
      <c r="C513" s="40">
        <v>2</v>
      </c>
      <c r="D513" s="66" t="s">
        <v>21</v>
      </c>
      <c r="E513" s="254"/>
      <c r="F513" s="313">
        <f>C513*E513</f>
        <v>0</v>
      </c>
      <c r="G513" s="35"/>
      <c r="H513" s="15"/>
    </row>
    <row r="514" spans="1:8" ht="12.75" customHeight="1">
      <c r="A514" s="198">
        <v>5.3</v>
      </c>
      <c r="B514" s="200" t="s">
        <v>338</v>
      </c>
      <c r="C514" s="40">
        <v>3</v>
      </c>
      <c r="D514" s="66" t="s">
        <v>21</v>
      </c>
      <c r="E514" s="254"/>
      <c r="F514" s="313">
        <f>C514*E514</f>
        <v>0</v>
      </c>
      <c r="G514" s="35"/>
      <c r="H514" s="15"/>
    </row>
    <row r="515" spans="1:8" ht="12.75" customHeight="1">
      <c r="A515" s="198">
        <v>5.4</v>
      </c>
      <c r="B515" s="200" t="s">
        <v>90</v>
      </c>
      <c r="C515" s="65">
        <v>1</v>
      </c>
      <c r="D515" s="92" t="s">
        <v>21</v>
      </c>
      <c r="E515" s="315"/>
      <c r="F515" s="313">
        <f>C515*E515</f>
        <v>0</v>
      </c>
      <c r="G515" s="15"/>
      <c r="H515" s="15"/>
    </row>
    <row r="516" spans="1:8" ht="12.75" customHeight="1">
      <c r="A516" s="153"/>
      <c r="B516" s="154" t="s">
        <v>344</v>
      </c>
      <c r="C516" s="74"/>
      <c r="D516" s="155"/>
      <c r="E516" s="293"/>
      <c r="F516" s="294">
        <f>SUM(F475:F515)</f>
        <v>0</v>
      </c>
      <c r="G516" s="36"/>
      <c r="H516" s="15"/>
    </row>
    <row r="517" spans="1:8" ht="12.75" customHeight="1">
      <c r="A517" s="85"/>
      <c r="B517" s="137"/>
      <c r="C517" s="65"/>
      <c r="D517" s="92"/>
      <c r="E517" s="286"/>
      <c r="F517" s="287"/>
      <c r="G517" s="15"/>
      <c r="H517" s="15"/>
    </row>
    <row r="518" spans="1:8" ht="12.75" customHeight="1">
      <c r="A518" s="211" t="s">
        <v>345</v>
      </c>
      <c r="B518" s="62" t="s">
        <v>228</v>
      </c>
      <c r="C518" s="65"/>
      <c r="D518" s="144"/>
      <c r="E518" s="281"/>
      <c r="F518" s="319"/>
      <c r="G518" s="15"/>
      <c r="H518" s="15"/>
    </row>
    <row r="519" spans="1:8" ht="12.75" customHeight="1">
      <c r="A519" s="212"/>
      <c r="B519" s="212"/>
      <c r="C519" s="65"/>
      <c r="D519" s="213"/>
      <c r="E519" s="281"/>
      <c r="F519" s="319"/>
      <c r="G519" s="15"/>
      <c r="H519" s="15"/>
    </row>
    <row r="520" spans="1:8" ht="12.75" customHeight="1">
      <c r="A520" s="85">
        <v>1</v>
      </c>
      <c r="B520" s="86" t="s">
        <v>0</v>
      </c>
      <c r="C520" s="65">
        <v>391.05</v>
      </c>
      <c r="D520" s="92" t="s">
        <v>61</v>
      </c>
      <c r="E520" s="281"/>
      <c r="F520" s="292">
        <f aca="true" t="shared" si="14" ref="F520:F548">ROUND(E520*C520,2)</f>
        <v>0</v>
      </c>
      <c r="G520" s="15"/>
      <c r="H520" s="15"/>
    </row>
    <row r="521" spans="1:8" ht="12.75" customHeight="1">
      <c r="A521" s="93"/>
      <c r="B521" s="94"/>
      <c r="C521" s="65"/>
      <c r="D521" s="92"/>
      <c r="E521" s="281"/>
      <c r="F521" s="292">
        <f t="shared" si="14"/>
        <v>0</v>
      </c>
      <c r="G521" s="15"/>
      <c r="H521" s="15"/>
    </row>
    <row r="522" spans="1:8" ht="12.75" customHeight="1">
      <c r="A522" s="93">
        <v>2</v>
      </c>
      <c r="B522" s="94" t="s">
        <v>38</v>
      </c>
      <c r="C522" s="65"/>
      <c r="D522" s="92"/>
      <c r="E522" s="281"/>
      <c r="F522" s="292">
        <f t="shared" si="14"/>
        <v>0</v>
      </c>
      <c r="G522" s="15"/>
      <c r="H522" s="15"/>
    </row>
    <row r="523" spans="1:8" ht="12.75" customHeight="1">
      <c r="A523" s="85">
        <v>2.1</v>
      </c>
      <c r="B523" s="86" t="s">
        <v>39</v>
      </c>
      <c r="C523" s="65">
        <v>316.76</v>
      </c>
      <c r="D523" s="92" t="s">
        <v>12</v>
      </c>
      <c r="E523" s="281"/>
      <c r="F523" s="292">
        <f t="shared" si="14"/>
        <v>0</v>
      </c>
      <c r="G523" s="15"/>
      <c r="H523" s="15"/>
    </row>
    <row r="524" spans="1:8" ht="12.75" customHeight="1">
      <c r="A524" s="85">
        <v>2.2</v>
      </c>
      <c r="B524" s="86" t="s">
        <v>46</v>
      </c>
      <c r="C524" s="65">
        <v>27.38</v>
      </c>
      <c r="D524" s="92" t="s">
        <v>12</v>
      </c>
      <c r="E524" s="281"/>
      <c r="F524" s="292">
        <f t="shared" si="14"/>
        <v>0</v>
      </c>
      <c r="G524" s="15"/>
      <c r="H524" s="15"/>
    </row>
    <row r="525" spans="1:8" ht="26.25" customHeight="1">
      <c r="A525" s="139">
        <v>2.3</v>
      </c>
      <c r="B525" s="64" t="s">
        <v>44</v>
      </c>
      <c r="C525" s="40">
        <v>268.15</v>
      </c>
      <c r="D525" s="140" t="s">
        <v>12</v>
      </c>
      <c r="E525" s="38"/>
      <c r="F525" s="288">
        <f t="shared" si="14"/>
        <v>0</v>
      </c>
      <c r="G525" s="35"/>
      <c r="H525" s="15"/>
    </row>
    <row r="526" spans="1:8" ht="24">
      <c r="A526" s="88">
        <v>2.4</v>
      </c>
      <c r="B526" s="214" t="s">
        <v>494</v>
      </c>
      <c r="C526" s="90">
        <v>58.32</v>
      </c>
      <c r="D526" s="91" t="s">
        <v>12</v>
      </c>
      <c r="E526" s="283"/>
      <c r="F526" s="289">
        <f t="shared" si="14"/>
        <v>0</v>
      </c>
      <c r="G526" s="35"/>
      <c r="H526" s="15"/>
    </row>
    <row r="527" spans="1:8" ht="12.75" customHeight="1">
      <c r="A527" s="93"/>
      <c r="B527" s="94"/>
      <c r="C527" s="65"/>
      <c r="D527" s="92"/>
      <c r="E527" s="281"/>
      <c r="F527" s="292">
        <f t="shared" si="14"/>
        <v>0</v>
      </c>
      <c r="G527" s="15"/>
      <c r="H527" s="15"/>
    </row>
    <row r="528" spans="1:8" ht="12.75" customHeight="1">
      <c r="A528" s="93">
        <v>3</v>
      </c>
      <c r="B528" s="94" t="s">
        <v>24</v>
      </c>
      <c r="C528" s="65"/>
      <c r="D528" s="92"/>
      <c r="E528" s="281"/>
      <c r="F528" s="292">
        <f t="shared" si="14"/>
        <v>0</v>
      </c>
      <c r="G528" s="15"/>
      <c r="H528" s="15"/>
    </row>
    <row r="529" spans="1:8" ht="12.75" customHeight="1">
      <c r="A529" s="139">
        <v>3.1</v>
      </c>
      <c r="B529" s="98" t="s">
        <v>45</v>
      </c>
      <c r="C529" s="65">
        <v>402.79</v>
      </c>
      <c r="D529" s="140" t="s">
        <v>61</v>
      </c>
      <c r="E529" s="281"/>
      <c r="F529" s="292">
        <f t="shared" si="14"/>
        <v>0</v>
      </c>
      <c r="G529" s="15"/>
      <c r="H529" s="15"/>
    </row>
    <row r="530" spans="1:8" ht="12.75" customHeight="1">
      <c r="A530" s="93"/>
      <c r="B530" s="94"/>
      <c r="C530" s="65"/>
      <c r="D530" s="92"/>
      <c r="E530" s="281"/>
      <c r="F530" s="292">
        <f t="shared" si="14"/>
        <v>0</v>
      </c>
      <c r="G530" s="15"/>
      <c r="H530" s="15"/>
    </row>
    <row r="531" spans="1:8" ht="12.75" customHeight="1">
      <c r="A531" s="93">
        <v>4</v>
      </c>
      <c r="B531" s="94" t="s">
        <v>25</v>
      </c>
      <c r="C531" s="65"/>
      <c r="D531" s="92"/>
      <c r="E531" s="281"/>
      <c r="F531" s="292">
        <f t="shared" si="14"/>
        <v>0</v>
      </c>
      <c r="G531" s="15"/>
      <c r="H531" s="15"/>
    </row>
    <row r="532" spans="1:8" ht="12.75" customHeight="1">
      <c r="A532" s="139">
        <v>4.1</v>
      </c>
      <c r="B532" s="98" t="s">
        <v>45</v>
      </c>
      <c r="C532" s="65">
        <v>402.79</v>
      </c>
      <c r="D532" s="140" t="s">
        <v>61</v>
      </c>
      <c r="E532" s="281"/>
      <c r="F532" s="292">
        <f t="shared" si="14"/>
        <v>0</v>
      </c>
      <c r="G532" s="15"/>
      <c r="H532" s="15"/>
    </row>
    <row r="533" spans="1:8" ht="12.75" customHeight="1">
      <c r="A533" s="93"/>
      <c r="B533" s="94"/>
      <c r="C533" s="65"/>
      <c r="D533" s="92"/>
      <c r="E533" s="281"/>
      <c r="F533" s="292">
        <f t="shared" si="14"/>
        <v>0</v>
      </c>
      <c r="G533" s="15"/>
      <c r="H533" s="15"/>
    </row>
    <row r="534" spans="1:8" ht="12.75" customHeight="1">
      <c r="A534" s="142">
        <v>5</v>
      </c>
      <c r="B534" s="143" t="s">
        <v>20</v>
      </c>
      <c r="C534" s="65"/>
      <c r="D534" s="144"/>
      <c r="E534" s="281"/>
      <c r="F534" s="292">
        <f t="shared" si="14"/>
        <v>0</v>
      </c>
      <c r="G534" s="15"/>
      <c r="H534" s="15"/>
    </row>
    <row r="535" spans="1:8" ht="12.75" customHeight="1">
      <c r="A535" s="139">
        <v>5.1</v>
      </c>
      <c r="B535" s="98" t="s">
        <v>480</v>
      </c>
      <c r="C535" s="65">
        <v>2</v>
      </c>
      <c r="D535" s="66" t="s">
        <v>21</v>
      </c>
      <c r="E535" s="281"/>
      <c r="F535" s="292">
        <f t="shared" si="14"/>
        <v>0</v>
      </c>
      <c r="G535" s="15"/>
      <c r="H535" s="15"/>
    </row>
    <row r="536" spans="1:8" ht="12.75" customHeight="1">
      <c r="A536" s="139">
        <v>5.2</v>
      </c>
      <c r="B536" s="98" t="s">
        <v>481</v>
      </c>
      <c r="C536" s="65">
        <v>1</v>
      </c>
      <c r="D536" s="66" t="s">
        <v>21</v>
      </c>
      <c r="E536" s="281"/>
      <c r="F536" s="292">
        <f t="shared" si="14"/>
        <v>0</v>
      </c>
      <c r="G536" s="15"/>
      <c r="H536" s="15"/>
    </row>
    <row r="537" spans="1:8" ht="12.75" customHeight="1">
      <c r="A537" s="139">
        <v>5.3</v>
      </c>
      <c r="B537" s="98" t="s">
        <v>482</v>
      </c>
      <c r="C537" s="65">
        <v>1</v>
      </c>
      <c r="D537" s="66" t="s">
        <v>21</v>
      </c>
      <c r="E537" s="281"/>
      <c r="F537" s="292">
        <f t="shared" si="14"/>
        <v>0</v>
      </c>
      <c r="G537" s="15"/>
      <c r="H537" s="15"/>
    </row>
    <row r="538" spans="1:8" ht="12.75" customHeight="1">
      <c r="A538" s="139">
        <v>5.4</v>
      </c>
      <c r="B538" s="98" t="s">
        <v>483</v>
      </c>
      <c r="C538" s="65">
        <v>2</v>
      </c>
      <c r="D538" s="66" t="s">
        <v>21</v>
      </c>
      <c r="E538" s="281"/>
      <c r="F538" s="292">
        <f t="shared" si="14"/>
        <v>0</v>
      </c>
      <c r="G538" s="15"/>
      <c r="H538" s="15"/>
    </row>
    <row r="539" spans="1:8" ht="12.75" customHeight="1">
      <c r="A539" s="139">
        <v>5.5</v>
      </c>
      <c r="B539" s="98" t="s">
        <v>484</v>
      </c>
      <c r="C539" s="65">
        <v>1</v>
      </c>
      <c r="D539" s="66" t="s">
        <v>21</v>
      </c>
      <c r="E539" s="281"/>
      <c r="F539" s="292">
        <f t="shared" si="14"/>
        <v>0</v>
      </c>
      <c r="G539" s="15"/>
      <c r="H539" s="15"/>
    </row>
    <row r="540" spans="1:8" ht="12.75" customHeight="1">
      <c r="A540" s="139">
        <v>5.6</v>
      </c>
      <c r="B540" s="98" t="s">
        <v>485</v>
      </c>
      <c r="C540" s="65">
        <v>3</v>
      </c>
      <c r="D540" s="66" t="s">
        <v>21</v>
      </c>
      <c r="E540" s="281"/>
      <c r="F540" s="292">
        <f t="shared" si="14"/>
        <v>0</v>
      </c>
      <c r="G540" s="15"/>
      <c r="H540" s="15"/>
    </row>
    <row r="541" spans="1:8" ht="12.75" customHeight="1">
      <c r="A541" s="139">
        <v>5.7</v>
      </c>
      <c r="B541" s="98" t="s">
        <v>486</v>
      </c>
      <c r="C541" s="65">
        <v>1</v>
      </c>
      <c r="D541" s="66" t="s">
        <v>21</v>
      </c>
      <c r="E541" s="281"/>
      <c r="F541" s="292">
        <f t="shared" si="14"/>
        <v>0</v>
      </c>
      <c r="G541" s="15"/>
      <c r="H541" s="15"/>
    </row>
    <row r="542" spans="1:8" ht="12.75" customHeight="1">
      <c r="A542" s="139">
        <v>5.8</v>
      </c>
      <c r="B542" s="98" t="s">
        <v>487</v>
      </c>
      <c r="C542" s="65">
        <v>1</v>
      </c>
      <c r="D542" s="66" t="s">
        <v>21</v>
      </c>
      <c r="E542" s="281"/>
      <c r="F542" s="292">
        <f t="shared" si="14"/>
        <v>0</v>
      </c>
      <c r="G542" s="15"/>
      <c r="H542" s="15"/>
    </row>
    <row r="543" spans="1:8" ht="12.75" customHeight="1">
      <c r="A543" s="139">
        <v>5.9</v>
      </c>
      <c r="B543" s="98" t="s">
        <v>282</v>
      </c>
      <c r="C543" s="65">
        <v>12</v>
      </c>
      <c r="D543" s="66" t="s">
        <v>21</v>
      </c>
      <c r="E543" s="281"/>
      <c r="F543" s="292">
        <f t="shared" si="14"/>
        <v>0</v>
      </c>
      <c r="G543" s="15"/>
      <c r="H543" s="15"/>
    </row>
    <row r="544" spans="1:8" ht="12.75" customHeight="1">
      <c r="A544" s="95"/>
      <c r="B544" s="128"/>
      <c r="C544" s="65"/>
      <c r="D544" s="66"/>
      <c r="E544" s="281"/>
      <c r="F544" s="292">
        <f t="shared" si="14"/>
        <v>0</v>
      </c>
      <c r="G544" s="15"/>
      <c r="H544" s="15"/>
    </row>
    <row r="545" spans="1:8" ht="12.75" customHeight="1">
      <c r="A545" s="142">
        <v>6</v>
      </c>
      <c r="B545" s="143" t="s">
        <v>229</v>
      </c>
      <c r="C545" s="65"/>
      <c r="D545" s="144"/>
      <c r="E545" s="281"/>
      <c r="F545" s="292">
        <f t="shared" si="14"/>
        <v>0</v>
      </c>
      <c r="G545" s="15"/>
      <c r="H545" s="15"/>
    </row>
    <row r="546" spans="1:8" ht="12.75" customHeight="1">
      <c r="A546" s="139">
        <v>6.1</v>
      </c>
      <c r="B546" s="64" t="s">
        <v>462</v>
      </c>
      <c r="C546" s="65">
        <v>18</v>
      </c>
      <c r="D546" s="66" t="s">
        <v>21</v>
      </c>
      <c r="E546" s="281"/>
      <c r="F546" s="292">
        <f t="shared" si="14"/>
        <v>0</v>
      </c>
      <c r="G546" s="15"/>
      <c r="H546" s="15"/>
    </row>
    <row r="547" spans="1:8" ht="12.75" customHeight="1">
      <c r="A547" s="139">
        <v>6.2</v>
      </c>
      <c r="B547" s="64" t="s">
        <v>463</v>
      </c>
      <c r="C547" s="65">
        <v>3</v>
      </c>
      <c r="D547" s="66" t="s">
        <v>21</v>
      </c>
      <c r="E547" s="281"/>
      <c r="F547" s="292">
        <f t="shared" si="14"/>
        <v>0</v>
      </c>
      <c r="G547" s="15"/>
      <c r="H547" s="15"/>
    </row>
    <row r="548" spans="1:8" ht="12.75" customHeight="1">
      <c r="A548" s="139">
        <v>6.3</v>
      </c>
      <c r="B548" s="64" t="s">
        <v>464</v>
      </c>
      <c r="C548" s="65">
        <v>2</v>
      </c>
      <c r="D548" s="66" t="s">
        <v>21</v>
      </c>
      <c r="E548" s="281"/>
      <c r="F548" s="292">
        <f t="shared" si="14"/>
        <v>0</v>
      </c>
      <c r="G548" s="15"/>
      <c r="H548" s="15"/>
    </row>
    <row r="549" spans="1:8" ht="12.75" customHeight="1">
      <c r="A549" s="95"/>
      <c r="B549" s="128"/>
      <c r="C549" s="65"/>
      <c r="D549" s="66"/>
      <c r="E549" s="281"/>
      <c r="F549" s="292"/>
      <c r="G549" s="15"/>
      <c r="H549" s="15"/>
    </row>
    <row r="550" spans="1:8" ht="25.5">
      <c r="A550" s="145">
        <v>7</v>
      </c>
      <c r="B550" s="143" t="s">
        <v>522</v>
      </c>
      <c r="C550" s="65"/>
      <c r="D550" s="144"/>
      <c r="E550" s="281"/>
      <c r="F550" s="292">
        <f aca="true" t="shared" si="15" ref="F550:F555">ROUND(E550*C550,2)</f>
        <v>0</v>
      </c>
      <c r="G550" s="15"/>
      <c r="H550" s="15"/>
    </row>
    <row r="551" spans="1:8" ht="25.5">
      <c r="A551" s="139">
        <v>7.1</v>
      </c>
      <c r="B551" s="98" t="s">
        <v>227</v>
      </c>
      <c r="C551" s="40">
        <v>2</v>
      </c>
      <c r="D551" s="66" t="s">
        <v>21</v>
      </c>
      <c r="E551" s="254"/>
      <c r="F551" s="288">
        <f t="shared" si="15"/>
        <v>0</v>
      </c>
      <c r="G551" s="35"/>
      <c r="H551" s="15"/>
    </row>
    <row r="552" spans="1:8" ht="12.75" customHeight="1">
      <c r="A552" s="139">
        <v>7.2</v>
      </c>
      <c r="B552" s="122" t="s">
        <v>409</v>
      </c>
      <c r="C552" s="65">
        <v>2</v>
      </c>
      <c r="D552" s="140" t="s">
        <v>21</v>
      </c>
      <c r="E552" s="281"/>
      <c r="F552" s="292">
        <f t="shared" si="15"/>
        <v>0</v>
      </c>
      <c r="G552" s="15"/>
      <c r="H552" s="15"/>
    </row>
    <row r="553" spans="1:237" s="15" customFormat="1" ht="12.75">
      <c r="A553" s="139"/>
      <c r="B553" s="122"/>
      <c r="C553" s="65"/>
      <c r="D553" s="140"/>
      <c r="E553" s="281"/>
      <c r="F553" s="292">
        <f t="shared" si="15"/>
        <v>0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</row>
    <row r="554" spans="1:237" s="15" customFormat="1" ht="12.75">
      <c r="A554" s="145">
        <v>8</v>
      </c>
      <c r="B554" s="143" t="s">
        <v>41</v>
      </c>
      <c r="C554" s="65"/>
      <c r="D554" s="144"/>
      <c r="E554" s="281"/>
      <c r="F554" s="292">
        <f t="shared" si="15"/>
        <v>0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</row>
    <row r="555" spans="1:237" s="15" customFormat="1" ht="12.75">
      <c r="A555" s="139">
        <v>8.1</v>
      </c>
      <c r="B555" s="122" t="s">
        <v>47</v>
      </c>
      <c r="C555" s="65">
        <v>1</v>
      </c>
      <c r="D555" s="140" t="s">
        <v>21</v>
      </c>
      <c r="E555" s="281"/>
      <c r="F555" s="292">
        <f t="shared" si="15"/>
        <v>0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</row>
    <row r="556" spans="1:237" s="15" customFormat="1" ht="12.75">
      <c r="A556" s="139"/>
      <c r="B556" s="122"/>
      <c r="C556" s="65"/>
      <c r="D556" s="140"/>
      <c r="E556" s="281"/>
      <c r="F556" s="29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</row>
    <row r="557" spans="1:237" s="15" customFormat="1" ht="12.75">
      <c r="A557" s="139">
        <v>9</v>
      </c>
      <c r="B557" s="122" t="s">
        <v>57</v>
      </c>
      <c r="C557" s="65">
        <v>391.05</v>
      </c>
      <c r="D557" s="140" t="s">
        <v>61</v>
      </c>
      <c r="E557" s="39"/>
      <c r="F557" s="292">
        <f>ROUND(E557*C557,2)</f>
        <v>0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</row>
    <row r="558" spans="1:237" s="15" customFormat="1" ht="12.75">
      <c r="A558" s="139"/>
      <c r="B558" s="122"/>
      <c r="C558" s="65"/>
      <c r="D558" s="140"/>
      <c r="E558" s="39"/>
      <c r="F558" s="29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</row>
    <row r="559" spans="1:237" s="15" customFormat="1" ht="25.5">
      <c r="A559" s="139">
        <v>10</v>
      </c>
      <c r="B559" s="122" t="s">
        <v>537</v>
      </c>
      <c r="C559" s="40">
        <v>1</v>
      </c>
      <c r="D559" s="140" t="s">
        <v>34</v>
      </c>
      <c r="E559" s="38"/>
      <c r="F559" s="288">
        <f>ROUND(E559*C559,2)</f>
        <v>0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</row>
    <row r="560" spans="1:237" s="15" customFormat="1" ht="12.75">
      <c r="A560" s="153"/>
      <c r="B560" s="154" t="s">
        <v>346</v>
      </c>
      <c r="C560" s="74"/>
      <c r="D560" s="155"/>
      <c r="E560" s="293"/>
      <c r="F560" s="294">
        <f>SUM(F520:F559)</f>
        <v>0</v>
      </c>
      <c r="G560" s="36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</row>
    <row r="561" spans="1:237" s="15" customFormat="1" ht="12.75">
      <c r="A561" s="139"/>
      <c r="B561" s="98"/>
      <c r="C561" s="65"/>
      <c r="D561" s="140"/>
      <c r="E561" s="281"/>
      <c r="F561" s="319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</row>
    <row r="562" spans="1:237" s="15" customFormat="1" ht="12.75">
      <c r="A562" s="211" t="s">
        <v>116</v>
      </c>
      <c r="B562" s="62" t="s">
        <v>235</v>
      </c>
      <c r="C562" s="65"/>
      <c r="D562" s="144"/>
      <c r="E562" s="281"/>
      <c r="F562" s="319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</row>
    <row r="563" spans="1:237" s="15" customFormat="1" ht="12.75">
      <c r="A563" s="212"/>
      <c r="B563" s="212"/>
      <c r="C563" s="65"/>
      <c r="D563" s="213"/>
      <c r="E563" s="281"/>
      <c r="F563" s="319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</row>
    <row r="564" spans="1:237" s="15" customFormat="1" ht="12.75">
      <c r="A564" s="85">
        <v>1</v>
      </c>
      <c r="B564" s="86" t="s">
        <v>0</v>
      </c>
      <c r="C564" s="65">
        <v>3784.17</v>
      </c>
      <c r="D564" s="92" t="s">
        <v>61</v>
      </c>
      <c r="E564" s="281"/>
      <c r="F564" s="292">
        <f aca="true" t="shared" si="16" ref="F564:F600">ROUND(E564*C564,2)</f>
        <v>0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</row>
    <row r="565" spans="1:237" s="15" customFormat="1" ht="12.75">
      <c r="A565" s="93"/>
      <c r="B565" s="94"/>
      <c r="C565" s="65"/>
      <c r="D565" s="92"/>
      <c r="E565" s="281"/>
      <c r="F565" s="292">
        <f t="shared" si="16"/>
        <v>0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</row>
    <row r="566" spans="1:237" s="15" customFormat="1" ht="12.75">
      <c r="A566" s="93">
        <v>2</v>
      </c>
      <c r="B566" s="94" t="s">
        <v>38</v>
      </c>
      <c r="C566" s="65"/>
      <c r="D566" s="92"/>
      <c r="E566" s="281"/>
      <c r="F566" s="292">
        <f t="shared" si="16"/>
        <v>0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</row>
    <row r="567" spans="1:237" s="15" customFormat="1" ht="12.75">
      <c r="A567" s="85">
        <v>2.1</v>
      </c>
      <c r="B567" s="86" t="s">
        <v>39</v>
      </c>
      <c r="C567" s="65">
        <v>2465.24</v>
      </c>
      <c r="D567" s="92" t="s">
        <v>12</v>
      </c>
      <c r="E567" s="281"/>
      <c r="F567" s="292">
        <f t="shared" si="16"/>
        <v>0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</row>
    <row r="568" spans="1:237" s="15" customFormat="1" ht="12.75">
      <c r="A568" s="85">
        <v>2.2</v>
      </c>
      <c r="B568" s="86" t="s">
        <v>46</v>
      </c>
      <c r="C568" s="65">
        <v>227.05</v>
      </c>
      <c r="D568" s="92" t="s">
        <v>12</v>
      </c>
      <c r="E568" s="281"/>
      <c r="F568" s="292">
        <f t="shared" si="16"/>
        <v>0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</row>
    <row r="569" spans="1:237" s="15" customFormat="1" ht="25.5">
      <c r="A569" s="139">
        <v>2.3</v>
      </c>
      <c r="B569" s="64" t="s">
        <v>44</v>
      </c>
      <c r="C569" s="40">
        <v>2107.9</v>
      </c>
      <c r="D569" s="140" t="s">
        <v>12</v>
      </c>
      <c r="E569" s="38"/>
      <c r="F569" s="288">
        <f t="shared" si="16"/>
        <v>0</v>
      </c>
      <c r="G569" s="3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</row>
    <row r="570" spans="1:237" s="15" customFormat="1" ht="24">
      <c r="A570" s="132">
        <v>2.4</v>
      </c>
      <c r="B570" s="215" t="s">
        <v>494</v>
      </c>
      <c r="C570" s="40">
        <v>446.69</v>
      </c>
      <c r="D570" s="66" t="s">
        <v>12</v>
      </c>
      <c r="E570" s="254"/>
      <c r="F570" s="288">
        <f t="shared" si="16"/>
        <v>0</v>
      </c>
      <c r="G570" s="4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</row>
    <row r="571" spans="1:237" s="15" customFormat="1" ht="12.75" customHeight="1">
      <c r="A571" s="93"/>
      <c r="B571" s="94"/>
      <c r="C571" s="65"/>
      <c r="D571" s="92"/>
      <c r="E571" s="281"/>
      <c r="F571" s="292">
        <f t="shared" si="16"/>
        <v>0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</row>
    <row r="572" spans="1:237" s="15" customFormat="1" ht="12.75" customHeight="1">
      <c r="A572" s="93">
        <v>3</v>
      </c>
      <c r="B572" s="94" t="s">
        <v>24</v>
      </c>
      <c r="C572" s="65"/>
      <c r="D572" s="92"/>
      <c r="E572" s="281"/>
      <c r="F572" s="292">
        <f t="shared" si="16"/>
        <v>0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</row>
    <row r="573" spans="1:237" s="15" customFormat="1" ht="12.75">
      <c r="A573" s="139">
        <v>3.1</v>
      </c>
      <c r="B573" s="98" t="s">
        <v>50</v>
      </c>
      <c r="C573" s="65">
        <v>553.29</v>
      </c>
      <c r="D573" s="140" t="s">
        <v>61</v>
      </c>
      <c r="E573" s="281"/>
      <c r="F573" s="292">
        <f t="shared" si="16"/>
        <v>0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</row>
    <row r="574" spans="1:237" s="15" customFormat="1" ht="12.75">
      <c r="A574" s="146">
        <v>3.2</v>
      </c>
      <c r="B574" s="117" t="s">
        <v>51</v>
      </c>
      <c r="C574" s="108">
        <v>3230.88</v>
      </c>
      <c r="D574" s="147" t="s">
        <v>61</v>
      </c>
      <c r="E574" s="316"/>
      <c r="F574" s="320">
        <f t="shared" si="16"/>
        <v>0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</row>
    <row r="575" spans="1:237" s="15" customFormat="1" ht="12.75">
      <c r="A575" s="93"/>
      <c r="B575" s="94"/>
      <c r="C575" s="65"/>
      <c r="D575" s="92"/>
      <c r="E575" s="281"/>
      <c r="F575" s="292">
        <f t="shared" si="16"/>
        <v>0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</row>
    <row r="576" spans="1:237" s="15" customFormat="1" ht="12.75">
      <c r="A576" s="93">
        <v>4</v>
      </c>
      <c r="B576" s="94" t="s">
        <v>25</v>
      </c>
      <c r="C576" s="65"/>
      <c r="D576" s="92"/>
      <c r="E576" s="281"/>
      <c r="F576" s="292">
        <f t="shared" si="16"/>
        <v>0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</row>
    <row r="577" spans="1:237" s="15" customFormat="1" ht="12.75">
      <c r="A577" s="139">
        <v>4.1</v>
      </c>
      <c r="B577" s="98" t="s">
        <v>50</v>
      </c>
      <c r="C577" s="65">
        <v>553.29</v>
      </c>
      <c r="D577" s="140" t="s">
        <v>61</v>
      </c>
      <c r="E577" s="281"/>
      <c r="F577" s="292">
        <f t="shared" si="16"/>
        <v>0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</row>
    <row r="578" spans="1:237" s="15" customFormat="1" ht="12.75">
      <c r="A578" s="85">
        <v>4.2</v>
      </c>
      <c r="B578" s="98" t="s">
        <v>51</v>
      </c>
      <c r="C578" s="65">
        <v>3230.88</v>
      </c>
      <c r="D578" s="140" t="s">
        <v>61</v>
      </c>
      <c r="E578" s="281"/>
      <c r="F578" s="292">
        <f t="shared" si="16"/>
        <v>0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</row>
    <row r="579" spans="1:237" s="15" customFormat="1" ht="12.75">
      <c r="A579" s="93"/>
      <c r="B579" s="94"/>
      <c r="C579" s="65"/>
      <c r="D579" s="92"/>
      <c r="E579" s="281"/>
      <c r="F579" s="292">
        <f t="shared" si="16"/>
        <v>0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</row>
    <row r="580" spans="1:237" s="15" customFormat="1" ht="25.5">
      <c r="A580" s="145">
        <v>5</v>
      </c>
      <c r="B580" s="143" t="s">
        <v>20</v>
      </c>
      <c r="C580" s="65"/>
      <c r="D580" s="144"/>
      <c r="E580" s="281"/>
      <c r="F580" s="292">
        <f t="shared" si="16"/>
        <v>0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</row>
    <row r="581" spans="1:237" s="15" customFormat="1" ht="12.75">
      <c r="A581" s="139">
        <v>5.1</v>
      </c>
      <c r="B581" s="98" t="s">
        <v>468</v>
      </c>
      <c r="C581" s="65">
        <v>1</v>
      </c>
      <c r="D581" s="140" t="s">
        <v>21</v>
      </c>
      <c r="E581" s="281"/>
      <c r="F581" s="292">
        <f t="shared" si="16"/>
        <v>0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</row>
    <row r="582" spans="1:8" ht="12.75">
      <c r="A582" s="139">
        <v>5.2</v>
      </c>
      <c r="B582" s="98" t="s">
        <v>469</v>
      </c>
      <c r="C582" s="65">
        <v>1</v>
      </c>
      <c r="D582" s="140" t="s">
        <v>21</v>
      </c>
      <c r="E582" s="281"/>
      <c r="F582" s="292">
        <f t="shared" si="16"/>
        <v>0</v>
      </c>
      <c r="G582" s="15"/>
      <c r="H582" s="15"/>
    </row>
    <row r="583" spans="1:8" ht="12.75">
      <c r="A583" s="139">
        <v>5.3</v>
      </c>
      <c r="B583" s="98" t="s">
        <v>470</v>
      </c>
      <c r="C583" s="65">
        <v>6</v>
      </c>
      <c r="D583" s="140" t="s">
        <v>21</v>
      </c>
      <c r="E583" s="281"/>
      <c r="F583" s="292">
        <f t="shared" si="16"/>
        <v>0</v>
      </c>
      <c r="G583" s="15"/>
      <c r="H583" s="15"/>
    </row>
    <row r="584" spans="1:8" ht="12.75">
      <c r="A584" s="139">
        <v>5.4</v>
      </c>
      <c r="B584" s="98" t="s">
        <v>471</v>
      </c>
      <c r="C584" s="65">
        <v>28</v>
      </c>
      <c r="D584" s="140" t="s">
        <v>21</v>
      </c>
      <c r="E584" s="281"/>
      <c r="F584" s="292">
        <f t="shared" si="16"/>
        <v>0</v>
      </c>
      <c r="G584" s="15"/>
      <c r="H584" s="15"/>
    </row>
    <row r="585" spans="1:8" ht="12.75">
      <c r="A585" s="139">
        <v>5.5</v>
      </c>
      <c r="B585" s="98" t="s">
        <v>472</v>
      </c>
      <c r="C585" s="65">
        <v>1</v>
      </c>
      <c r="D585" s="140" t="s">
        <v>21</v>
      </c>
      <c r="E585" s="281"/>
      <c r="F585" s="292">
        <f t="shared" si="16"/>
        <v>0</v>
      </c>
      <c r="G585" s="15"/>
      <c r="H585" s="15"/>
    </row>
    <row r="586" spans="1:8" ht="12.75">
      <c r="A586" s="139">
        <v>5.6</v>
      </c>
      <c r="B586" s="98" t="s">
        <v>473</v>
      </c>
      <c r="C586" s="65">
        <v>2</v>
      </c>
      <c r="D586" s="140" t="s">
        <v>21</v>
      </c>
      <c r="E586" s="281"/>
      <c r="F586" s="292">
        <f t="shared" si="16"/>
        <v>0</v>
      </c>
      <c r="G586" s="15"/>
      <c r="H586" s="15"/>
    </row>
    <row r="587" spans="1:8" ht="12.75">
      <c r="A587" s="139">
        <v>5.7</v>
      </c>
      <c r="B587" s="98" t="s">
        <v>474</v>
      </c>
      <c r="C587" s="65">
        <v>1</v>
      </c>
      <c r="D587" s="140" t="s">
        <v>21</v>
      </c>
      <c r="E587" s="281"/>
      <c r="F587" s="292">
        <f t="shared" si="16"/>
        <v>0</v>
      </c>
      <c r="G587" s="15"/>
      <c r="H587" s="15"/>
    </row>
    <row r="588" spans="1:8" ht="12.75">
      <c r="A588" s="139">
        <v>5.8</v>
      </c>
      <c r="B588" s="98" t="s">
        <v>475</v>
      </c>
      <c r="C588" s="65">
        <v>1</v>
      </c>
      <c r="D588" s="140" t="s">
        <v>21</v>
      </c>
      <c r="E588" s="281"/>
      <c r="F588" s="292">
        <f t="shared" si="16"/>
        <v>0</v>
      </c>
      <c r="G588" s="15"/>
      <c r="H588" s="15"/>
    </row>
    <row r="589" spans="1:8" ht="12.75">
      <c r="A589" s="139">
        <v>5.9</v>
      </c>
      <c r="B589" s="98" t="s">
        <v>476</v>
      </c>
      <c r="C589" s="65">
        <v>6</v>
      </c>
      <c r="D589" s="140" t="s">
        <v>21</v>
      </c>
      <c r="E589" s="281"/>
      <c r="F589" s="292">
        <f t="shared" si="16"/>
        <v>0</v>
      </c>
      <c r="G589" s="15"/>
      <c r="H589" s="15"/>
    </row>
    <row r="590" spans="1:8" ht="12.75">
      <c r="A590" s="216">
        <v>5.1</v>
      </c>
      <c r="B590" s="98" t="s">
        <v>477</v>
      </c>
      <c r="C590" s="65">
        <v>9</v>
      </c>
      <c r="D590" s="140" t="s">
        <v>21</v>
      </c>
      <c r="E590" s="281"/>
      <c r="F590" s="292">
        <f t="shared" si="16"/>
        <v>0</v>
      </c>
      <c r="G590" s="15"/>
      <c r="H590" s="15"/>
    </row>
    <row r="591" spans="1:8" ht="12.75">
      <c r="A591" s="139">
        <v>5.11</v>
      </c>
      <c r="B591" s="98" t="s">
        <v>478</v>
      </c>
      <c r="C591" s="65">
        <v>14</v>
      </c>
      <c r="D591" s="140" t="s">
        <v>21</v>
      </c>
      <c r="E591" s="281"/>
      <c r="F591" s="292">
        <f t="shared" si="16"/>
        <v>0</v>
      </c>
      <c r="G591" s="15"/>
      <c r="H591" s="15"/>
    </row>
    <row r="592" spans="1:8" ht="12.75">
      <c r="A592" s="139">
        <v>5.12</v>
      </c>
      <c r="B592" s="98" t="s">
        <v>479</v>
      </c>
      <c r="C592" s="65">
        <v>8</v>
      </c>
      <c r="D592" s="140" t="s">
        <v>21</v>
      </c>
      <c r="E592" s="281"/>
      <c r="F592" s="292">
        <f t="shared" si="16"/>
        <v>0</v>
      </c>
      <c r="G592" s="15"/>
      <c r="H592" s="15"/>
    </row>
    <row r="593" spans="1:8" ht="12.75">
      <c r="A593" s="139">
        <v>5.13</v>
      </c>
      <c r="B593" s="98" t="s">
        <v>247</v>
      </c>
      <c r="C593" s="65">
        <v>12</v>
      </c>
      <c r="D593" s="140" t="s">
        <v>21</v>
      </c>
      <c r="E593" s="281"/>
      <c r="F593" s="292">
        <f t="shared" si="16"/>
        <v>0</v>
      </c>
      <c r="G593" s="15"/>
      <c r="H593" s="15"/>
    </row>
    <row r="594" spans="1:8" ht="25.5">
      <c r="A594" s="139">
        <v>5.14</v>
      </c>
      <c r="B594" s="98" t="s">
        <v>523</v>
      </c>
      <c r="C594" s="40">
        <v>78</v>
      </c>
      <c r="D594" s="140" t="s">
        <v>21</v>
      </c>
      <c r="E594" s="254"/>
      <c r="F594" s="288">
        <f t="shared" si="16"/>
        <v>0</v>
      </c>
      <c r="G594" s="15"/>
      <c r="H594" s="15"/>
    </row>
    <row r="595" spans="1:8" ht="12.75">
      <c r="A595" s="139">
        <v>5.15</v>
      </c>
      <c r="B595" s="98" t="s">
        <v>524</v>
      </c>
      <c r="C595" s="40">
        <v>12</v>
      </c>
      <c r="D595" s="140" t="s">
        <v>21</v>
      </c>
      <c r="E595" s="254"/>
      <c r="F595" s="288">
        <f t="shared" si="16"/>
        <v>0</v>
      </c>
      <c r="G595" s="15"/>
      <c r="H595" s="15"/>
    </row>
    <row r="596" spans="1:8" ht="6.75" customHeight="1">
      <c r="A596" s="139"/>
      <c r="B596" s="98"/>
      <c r="C596" s="65">
        <v>0</v>
      </c>
      <c r="D596" s="140"/>
      <c r="E596" s="281"/>
      <c r="F596" s="292">
        <f t="shared" si="16"/>
        <v>0</v>
      </c>
      <c r="G596" s="15"/>
      <c r="H596" s="15"/>
    </row>
    <row r="597" spans="1:8" ht="12.75">
      <c r="A597" s="142">
        <v>6</v>
      </c>
      <c r="B597" s="143" t="s">
        <v>229</v>
      </c>
      <c r="C597" s="65"/>
      <c r="D597" s="144"/>
      <c r="E597" s="281"/>
      <c r="F597" s="292">
        <f t="shared" si="16"/>
        <v>0</v>
      </c>
      <c r="G597" s="15"/>
      <c r="H597" s="15"/>
    </row>
    <row r="598" spans="1:8" ht="12.75">
      <c r="A598" s="139">
        <v>6.1</v>
      </c>
      <c r="B598" s="64" t="s">
        <v>462</v>
      </c>
      <c r="C598" s="65">
        <v>4</v>
      </c>
      <c r="D598" s="66" t="s">
        <v>21</v>
      </c>
      <c r="E598" s="281"/>
      <c r="F598" s="292">
        <f t="shared" si="16"/>
        <v>0</v>
      </c>
      <c r="G598" s="15"/>
      <c r="H598" s="15"/>
    </row>
    <row r="599" spans="1:8" ht="12.75">
      <c r="A599" s="139">
        <v>6.2</v>
      </c>
      <c r="B599" s="64" t="s">
        <v>463</v>
      </c>
      <c r="C599" s="65">
        <v>53</v>
      </c>
      <c r="D599" s="66" t="s">
        <v>21</v>
      </c>
      <c r="E599" s="281"/>
      <c r="F599" s="292">
        <f t="shared" si="16"/>
        <v>0</v>
      </c>
      <c r="G599" s="15"/>
      <c r="H599" s="15"/>
    </row>
    <row r="600" spans="1:8" ht="12.75">
      <c r="A600" s="139">
        <v>6.3</v>
      </c>
      <c r="B600" s="64" t="s">
        <v>464</v>
      </c>
      <c r="C600" s="65">
        <v>138</v>
      </c>
      <c r="D600" s="66" t="s">
        <v>21</v>
      </c>
      <c r="E600" s="281"/>
      <c r="F600" s="292">
        <f t="shared" si="16"/>
        <v>0</v>
      </c>
      <c r="G600" s="15"/>
      <c r="H600" s="15"/>
    </row>
    <row r="601" spans="1:8" ht="7.5" customHeight="1">
      <c r="A601" s="139"/>
      <c r="B601" s="98"/>
      <c r="C601" s="65">
        <v>0</v>
      </c>
      <c r="D601" s="140"/>
      <c r="E601" s="281"/>
      <c r="F601" s="292"/>
      <c r="G601" s="15"/>
      <c r="H601" s="15"/>
    </row>
    <row r="602" spans="1:8" ht="25.5">
      <c r="A602" s="145">
        <v>7</v>
      </c>
      <c r="B602" s="143" t="s">
        <v>511</v>
      </c>
      <c r="C602" s="65"/>
      <c r="D602" s="144"/>
      <c r="E602" s="281"/>
      <c r="F602" s="292">
        <f aca="true" t="shared" si="17" ref="F602:F609">ROUND(E602*C602,2)</f>
        <v>0</v>
      </c>
      <c r="G602" s="15"/>
      <c r="H602" s="15"/>
    </row>
    <row r="603" spans="1:8" ht="25.5">
      <c r="A603" s="139">
        <v>7.1</v>
      </c>
      <c r="B603" s="98" t="s">
        <v>52</v>
      </c>
      <c r="C603" s="40">
        <v>1</v>
      </c>
      <c r="D603" s="140" t="s">
        <v>21</v>
      </c>
      <c r="E603" s="254"/>
      <c r="F603" s="288">
        <f t="shared" si="17"/>
        <v>0</v>
      </c>
      <c r="G603" s="35"/>
      <c r="H603" s="15"/>
    </row>
    <row r="604" spans="1:8" ht="25.5">
      <c r="A604" s="139">
        <v>7.2</v>
      </c>
      <c r="B604" s="98" t="s">
        <v>53</v>
      </c>
      <c r="C604" s="40">
        <v>3</v>
      </c>
      <c r="D604" s="140" t="s">
        <v>21</v>
      </c>
      <c r="E604" s="254"/>
      <c r="F604" s="288">
        <f t="shared" si="17"/>
        <v>0</v>
      </c>
      <c r="G604" s="35"/>
      <c r="H604" s="15"/>
    </row>
    <row r="605" spans="1:8" ht="12.75">
      <c r="A605" s="139">
        <v>7.3</v>
      </c>
      <c r="B605" s="122" t="s">
        <v>255</v>
      </c>
      <c r="C605" s="40">
        <v>4</v>
      </c>
      <c r="D605" s="140" t="s">
        <v>21</v>
      </c>
      <c r="E605" s="254"/>
      <c r="F605" s="288">
        <f t="shared" si="17"/>
        <v>0</v>
      </c>
      <c r="G605" s="35"/>
      <c r="H605" s="15"/>
    </row>
    <row r="606" spans="1:8" ht="12.75">
      <c r="A606" s="139"/>
      <c r="B606" s="122"/>
      <c r="C606" s="65"/>
      <c r="D606" s="140"/>
      <c r="E606" s="281"/>
      <c r="F606" s="292">
        <f t="shared" si="17"/>
        <v>0</v>
      </c>
      <c r="G606" s="15"/>
      <c r="H606" s="15"/>
    </row>
    <row r="607" spans="1:8" ht="12.75">
      <c r="A607" s="145">
        <v>8</v>
      </c>
      <c r="B607" s="80" t="s">
        <v>58</v>
      </c>
      <c r="C607" s="65"/>
      <c r="D607" s="140"/>
      <c r="E607" s="39"/>
      <c r="F607" s="292">
        <f t="shared" si="17"/>
        <v>0</v>
      </c>
      <c r="G607" s="15"/>
      <c r="H607" s="15"/>
    </row>
    <row r="608" spans="1:8" ht="12.75">
      <c r="A608" s="139">
        <v>8.1</v>
      </c>
      <c r="B608" s="122" t="s">
        <v>59</v>
      </c>
      <c r="C608" s="65">
        <v>542.44</v>
      </c>
      <c r="D608" s="140" t="s">
        <v>61</v>
      </c>
      <c r="E608" s="39"/>
      <c r="F608" s="292">
        <f t="shared" si="17"/>
        <v>0</v>
      </c>
      <c r="G608" s="15"/>
      <c r="H608" s="15"/>
    </row>
    <row r="609" spans="1:8" ht="12.75">
      <c r="A609" s="139">
        <v>8.2</v>
      </c>
      <c r="B609" s="122" t="s">
        <v>60</v>
      </c>
      <c r="C609" s="65">
        <v>3167.53</v>
      </c>
      <c r="D609" s="140" t="s">
        <v>61</v>
      </c>
      <c r="E609" s="39"/>
      <c r="F609" s="292">
        <f t="shared" si="17"/>
        <v>0</v>
      </c>
      <c r="G609" s="15"/>
      <c r="H609" s="15"/>
    </row>
    <row r="610" spans="1:8" ht="12.75">
      <c r="A610" s="139"/>
      <c r="B610" s="122"/>
      <c r="C610" s="65"/>
      <c r="D610" s="140"/>
      <c r="E610" s="39"/>
      <c r="F610" s="292"/>
      <c r="G610" s="15"/>
      <c r="H610" s="15"/>
    </row>
    <row r="611" spans="1:8" ht="12.75">
      <c r="A611" s="28">
        <v>9</v>
      </c>
      <c r="B611" s="217" t="s">
        <v>256</v>
      </c>
      <c r="C611" s="65"/>
      <c r="D611" s="140"/>
      <c r="E611" s="39"/>
      <c r="F611" s="292"/>
      <c r="G611" s="15"/>
      <c r="H611" s="15"/>
    </row>
    <row r="612" spans="1:8" ht="12.75">
      <c r="A612" s="28"/>
      <c r="B612" s="217"/>
      <c r="C612" s="65"/>
      <c r="D612" s="140"/>
      <c r="E612" s="39"/>
      <c r="F612" s="292"/>
      <c r="G612" s="15"/>
      <c r="H612" s="15"/>
    </row>
    <row r="613" spans="1:8" ht="12.75">
      <c r="A613" s="30">
        <v>9.1</v>
      </c>
      <c r="B613" s="217" t="s">
        <v>257</v>
      </c>
      <c r="C613" s="65"/>
      <c r="D613" s="92"/>
      <c r="E613" s="39"/>
      <c r="F613" s="321"/>
      <c r="G613" s="15"/>
      <c r="H613" s="15"/>
    </row>
    <row r="614" spans="1:8" ht="12.75" customHeight="1">
      <c r="A614" s="139" t="s">
        <v>258</v>
      </c>
      <c r="B614" s="182" t="s">
        <v>72</v>
      </c>
      <c r="C614" s="65">
        <v>214.5</v>
      </c>
      <c r="D614" s="140" t="s">
        <v>21</v>
      </c>
      <c r="E614" s="39"/>
      <c r="F614" s="292">
        <f aca="true" t="shared" si="18" ref="F614:F626">ROUND(E614*C614,2)</f>
        <v>0</v>
      </c>
      <c r="G614" s="15"/>
      <c r="H614" s="15"/>
    </row>
    <row r="615" spans="1:8" ht="12.75" customHeight="1">
      <c r="A615" s="139" t="s">
        <v>259</v>
      </c>
      <c r="B615" s="122" t="s">
        <v>62</v>
      </c>
      <c r="C615" s="65">
        <v>2574</v>
      </c>
      <c r="D615" s="140" t="s">
        <v>61</v>
      </c>
      <c r="E615" s="39"/>
      <c r="F615" s="292">
        <f t="shared" si="18"/>
        <v>0</v>
      </c>
      <c r="G615" s="15"/>
      <c r="H615" s="15"/>
    </row>
    <row r="616" spans="1:8" ht="12.75" customHeight="1">
      <c r="A616" s="139" t="s">
        <v>260</v>
      </c>
      <c r="B616" s="182" t="s">
        <v>63</v>
      </c>
      <c r="C616" s="65">
        <v>429</v>
      </c>
      <c r="D616" s="140" t="s">
        <v>21</v>
      </c>
      <c r="E616" s="39"/>
      <c r="F616" s="292">
        <f t="shared" si="18"/>
        <v>0</v>
      </c>
      <c r="G616" s="15"/>
      <c r="H616" s="15"/>
    </row>
    <row r="617" spans="1:8" ht="12.75">
      <c r="A617" s="139" t="s">
        <v>261</v>
      </c>
      <c r="B617" s="218" t="s">
        <v>64</v>
      </c>
      <c r="C617" s="65">
        <v>429</v>
      </c>
      <c r="D617" s="140" t="s">
        <v>21</v>
      </c>
      <c r="E617" s="39"/>
      <c r="F617" s="292">
        <f t="shared" si="18"/>
        <v>0</v>
      </c>
      <c r="G617" s="15"/>
      <c r="H617" s="15"/>
    </row>
    <row r="618" spans="1:8" ht="12.75">
      <c r="A618" s="139" t="s">
        <v>262</v>
      </c>
      <c r="B618" s="218" t="s">
        <v>65</v>
      </c>
      <c r="C618" s="65">
        <v>321.75</v>
      </c>
      <c r="D618" s="140" t="s">
        <v>61</v>
      </c>
      <c r="E618" s="39"/>
      <c r="F618" s="292">
        <f t="shared" si="18"/>
        <v>0</v>
      </c>
      <c r="G618" s="15"/>
      <c r="H618" s="15"/>
    </row>
    <row r="619" spans="1:8" ht="12.75">
      <c r="A619" s="139" t="s">
        <v>263</v>
      </c>
      <c r="B619" s="218" t="s">
        <v>66</v>
      </c>
      <c r="C619" s="65">
        <v>214.5</v>
      </c>
      <c r="D619" s="140" t="s">
        <v>21</v>
      </c>
      <c r="E619" s="39"/>
      <c r="F619" s="292">
        <f t="shared" si="18"/>
        <v>0</v>
      </c>
      <c r="G619" s="15"/>
      <c r="H619" s="15"/>
    </row>
    <row r="620" spans="1:8" ht="12.75">
      <c r="A620" s="139" t="s">
        <v>264</v>
      </c>
      <c r="B620" s="218" t="s">
        <v>67</v>
      </c>
      <c r="C620" s="65">
        <v>214.5</v>
      </c>
      <c r="D620" s="140" t="s">
        <v>21</v>
      </c>
      <c r="E620" s="39"/>
      <c r="F620" s="292">
        <f t="shared" si="18"/>
        <v>0</v>
      </c>
      <c r="G620" s="15"/>
      <c r="H620" s="15"/>
    </row>
    <row r="621" spans="1:8" ht="12.75">
      <c r="A621" s="139" t="s">
        <v>265</v>
      </c>
      <c r="B621" s="182" t="s">
        <v>68</v>
      </c>
      <c r="C621" s="65">
        <v>214.5</v>
      </c>
      <c r="D621" s="140" t="s">
        <v>21</v>
      </c>
      <c r="E621" s="39"/>
      <c r="F621" s="292">
        <f t="shared" si="18"/>
        <v>0</v>
      </c>
      <c r="G621" s="15"/>
      <c r="H621" s="15"/>
    </row>
    <row r="622" spans="1:8" ht="12.75">
      <c r="A622" s="139" t="s">
        <v>266</v>
      </c>
      <c r="B622" s="182" t="s">
        <v>69</v>
      </c>
      <c r="C622" s="65">
        <v>214.5</v>
      </c>
      <c r="D622" s="140" t="s">
        <v>21</v>
      </c>
      <c r="E622" s="39"/>
      <c r="F622" s="292">
        <f t="shared" si="18"/>
        <v>0</v>
      </c>
      <c r="G622" s="15"/>
      <c r="H622" s="15"/>
    </row>
    <row r="623" spans="1:8" ht="12.75">
      <c r="A623" s="146" t="s">
        <v>267</v>
      </c>
      <c r="B623" s="219" t="s">
        <v>525</v>
      </c>
      <c r="C623" s="108">
        <v>214.5</v>
      </c>
      <c r="D623" s="147" t="s">
        <v>21</v>
      </c>
      <c r="E623" s="52"/>
      <c r="F623" s="320">
        <f t="shared" si="18"/>
        <v>0</v>
      </c>
      <c r="G623" s="15"/>
      <c r="H623" s="15"/>
    </row>
    <row r="624" spans="1:8" ht="12.75">
      <c r="A624" s="139" t="s">
        <v>268</v>
      </c>
      <c r="B624" s="182" t="s">
        <v>465</v>
      </c>
      <c r="C624" s="65">
        <v>214.5</v>
      </c>
      <c r="D624" s="140" t="s">
        <v>21</v>
      </c>
      <c r="E624" s="39"/>
      <c r="F624" s="292">
        <f t="shared" si="18"/>
        <v>0</v>
      </c>
      <c r="G624" s="15"/>
      <c r="H624" s="15"/>
    </row>
    <row r="625" spans="1:8" ht="38.25">
      <c r="A625" s="139" t="s">
        <v>269</v>
      </c>
      <c r="B625" s="220" t="s">
        <v>526</v>
      </c>
      <c r="C625" s="40">
        <v>643.5</v>
      </c>
      <c r="D625" s="140" t="s">
        <v>12</v>
      </c>
      <c r="E625" s="38"/>
      <c r="F625" s="288">
        <f t="shared" si="18"/>
        <v>0</v>
      </c>
      <c r="G625" s="15"/>
      <c r="H625" s="15"/>
    </row>
    <row r="626" spans="1:8" ht="12.75">
      <c r="A626" s="139" t="s">
        <v>467</v>
      </c>
      <c r="B626" s="182" t="s">
        <v>71</v>
      </c>
      <c r="C626" s="65">
        <v>214.5</v>
      </c>
      <c r="D626" s="140" t="s">
        <v>21</v>
      </c>
      <c r="E626" s="39"/>
      <c r="F626" s="292">
        <f t="shared" si="18"/>
        <v>0</v>
      </c>
      <c r="G626" s="15"/>
      <c r="H626" s="15"/>
    </row>
    <row r="627" spans="1:8" ht="12.75">
      <c r="A627" s="28"/>
      <c r="B627" s="217"/>
      <c r="C627" s="65"/>
      <c r="D627" s="92"/>
      <c r="E627" s="39"/>
      <c r="F627" s="321"/>
      <c r="G627" s="15"/>
      <c r="H627" s="15"/>
    </row>
    <row r="628" spans="1:8" ht="25.5">
      <c r="A628" s="30">
        <v>9.2</v>
      </c>
      <c r="B628" s="217" t="s">
        <v>77</v>
      </c>
      <c r="C628" s="65"/>
      <c r="D628" s="92"/>
      <c r="E628" s="39"/>
      <c r="F628" s="321"/>
      <c r="G628" s="15"/>
      <c r="H628" s="15"/>
    </row>
    <row r="629" spans="1:8" ht="13.5" customHeight="1">
      <c r="A629" s="139" t="s">
        <v>270</v>
      </c>
      <c r="B629" s="182" t="s">
        <v>72</v>
      </c>
      <c r="C629" s="65">
        <v>99</v>
      </c>
      <c r="D629" s="66" t="s">
        <v>21</v>
      </c>
      <c r="E629" s="295"/>
      <c r="F629" s="322">
        <f aca="true" t="shared" si="19" ref="F629:F641">ROUND(E629*C629,2)</f>
        <v>0</v>
      </c>
      <c r="G629" s="15"/>
      <c r="H629" s="15"/>
    </row>
    <row r="630" spans="1:8" ht="25.5">
      <c r="A630" s="139" t="s">
        <v>271</v>
      </c>
      <c r="B630" s="122" t="s">
        <v>62</v>
      </c>
      <c r="C630" s="40">
        <v>594</v>
      </c>
      <c r="D630" s="221" t="s">
        <v>61</v>
      </c>
      <c r="E630" s="323"/>
      <c r="F630" s="322">
        <f t="shared" si="19"/>
        <v>0</v>
      </c>
      <c r="G630" s="35"/>
      <c r="H630" s="15"/>
    </row>
    <row r="631" spans="1:8" ht="13.5" customHeight="1">
      <c r="A631" s="139" t="s">
        <v>272</v>
      </c>
      <c r="B631" s="182" t="s">
        <v>63</v>
      </c>
      <c r="C631" s="40">
        <v>99</v>
      </c>
      <c r="D631" s="66" t="s">
        <v>21</v>
      </c>
      <c r="E631" s="295"/>
      <c r="F631" s="322">
        <f t="shared" si="19"/>
        <v>0</v>
      </c>
      <c r="G631" s="35"/>
      <c r="H631" s="15"/>
    </row>
    <row r="632" spans="1:8" ht="25.5">
      <c r="A632" s="139" t="s">
        <v>273</v>
      </c>
      <c r="B632" s="182" t="s">
        <v>73</v>
      </c>
      <c r="C632" s="40">
        <v>198</v>
      </c>
      <c r="D632" s="66" t="s">
        <v>21</v>
      </c>
      <c r="E632" s="295"/>
      <c r="F632" s="322">
        <f t="shared" si="19"/>
        <v>0</v>
      </c>
      <c r="G632" s="35"/>
      <c r="H632" s="15"/>
    </row>
    <row r="633" spans="1:8" ht="12.75">
      <c r="A633" s="139" t="s">
        <v>274</v>
      </c>
      <c r="B633" s="182" t="s">
        <v>68</v>
      </c>
      <c r="C633" s="40">
        <v>99</v>
      </c>
      <c r="D633" s="66" t="s">
        <v>21</v>
      </c>
      <c r="E633" s="295"/>
      <c r="F633" s="322">
        <f t="shared" si="19"/>
        <v>0</v>
      </c>
      <c r="G633" s="35"/>
      <c r="H633" s="15"/>
    </row>
    <row r="634" spans="1:8" ht="25.5">
      <c r="A634" s="139" t="s">
        <v>275</v>
      </c>
      <c r="B634" s="182" t="s">
        <v>74</v>
      </c>
      <c r="C634" s="40">
        <v>99</v>
      </c>
      <c r="D634" s="66" t="s">
        <v>21</v>
      </c>
      <c r="E634" s="295"/>
      <c r="F634" s="322">
        <f t="shared" si="19"/>
        <v>0</v>
      </c>
      <c r="G634" s="35"/>
      <c r="H634" s="15"/>
    </row>
    <row r="635" spans="1:8" ht="12.75">
      <c r="A635" s="139" t="s">
        <v>276</v>
      </c>
      <c r="B635" s="182" t="s">
        <v>75</v>
      </c>
      <c r="C635" s="40">
        <v>99</v>
      </c>
      <c r="D635" s="140" t="s">
        <v>61</v>
      </c>
      <c r="E635" s="295"/>
      <c r="F635" s="322">
        <f t="shared" si="19"/>
        <v>0</v>
      </c>
      <c r="G635" s="35"/>
      <c r="H635" s="15"/>
    </row>
    <row r="636" spans="1:8" ht="25.5">
      <c r="A636" s="139" t="s">
        <v>277</v>
      </c>
      <c r="B636" s="182" t="s">
        <v>527</v>
      </c>
      <c r="C636" s="40">
        <v>99</v>
      </c>
      <c r="D636" s="66" t="s">
        <v>21</v>
      </c>
      <c r="E636" s="295"/>
      <c r="F636" s="322">
        <f t="shared" si="19"/>
        <v>0</v>
      </c>
      <c r="G636" s="35"/>
      <c r="H636" s="15"/>
    </row>
    <row r="637" spans="1:8" ht="12.75">
      <c r="A637" s="139" t="s">
        <v>278</v>
      </c>
      <c r="B637" s="182" t="s">
        <v>69</v>
      </c>
      <c r="C637" s="65">
        <v>99</v>
      </c>
      <c r="D637" s="66" t="s">
        <v>21</v>
      </c>
      <c r="E637" s="295"/>
      <c r="F637" s="322">
        <f t="shared" si="19"/>
        <v>0</v>
      </c>
      <c r="G637" s="15"/>
      <c r="H637" s="15"/>
    </row>
    <row r="638" spans="1:8" ht="12.75">
      <c r="A638" s="139" t="s">
        <v>279</v>
      </c>
      <c r="B638" s="182" t="s">
        <v>76</v>
      </c>
      <c r="C638" s="65">
        <v>99</v>
      </c>
      <c r="D638" s="66" t="s">
        <v>21</v>
      </c>
      <c r="E638" s="295"/>
      <c r="F638" s="322">
        <f t="shared" si="19"/>
        <v>0</v>
      </c>
      <c r="G638" s="15"/>
      <c r="H638" s="15"/>
    </row>
    <row r="639" spans="1:8" ht="12.75">
      <c r="A639" s="139" t="s">
        <v>280</v>
      </c>
      <c r="B639" s="182" t="s">
        <v>465</v>
      </c>
      <c r="C639" s="65">
        <v>99</v>
      </c>
      <c r="D639" s="66" t="s">
        <v>21</v>
      </c>
      <c r="E639" s="295"/>
      <c r="F639" s="322">
        <f t="shared" si="19"/>
        <v>0</v>
      </c>
      <c r="G639" s="15"/>
      <c r="H639" s="15"/>
    </row>
    <row r="640" spans="1:8" ht="38.25">
      <c r="A640" s="139" t="s">
        <v>281</v>
      </c>
      <c r="B640" s="220" t="s">
        <v>526</v>
      </c>
      <c r="C640" s="40">
        <v>196.02</v>
      </c>
      <c r="D640" s="140" t="s">
        <v>12</v>
      </c>
      <c r="E640" s="295"/>
      <c r="F640" s="322">
        <f t="shared" si="19"/>
        <v>0</v>
      </c>
      <c r="G640" s="15"/>
      <c r="H640" s="15"/>
    </row>
    <row r="641" spans="1:8" ht="12.75">
      <c r="A641" s="139" t="s">
        <v>466</v>
      </c>
      <c r="B641" s="182" t="s">
        <v>71</v>
      </c>
      <c r="C641" s="65">
        <v>99</v>
      </c>
      <c r="D641" s="140" t="s">
        <v>21</v>
      </c>
      <c r="E641" s="295"/>
      <c r="F641" s="322">
        <f t="shared" si="19"/>
        <v>0</v>
      </c>
      <c r="G641" s="15"/>
      <c r="H641" s="15"/>
    </row>
    <row r="642" spans="1:8" ht="12.75">
      <c r="A642" s="139"/>
      <c r="B642" s="182"/>
      <c r="C642" s="65"/>
      <c r="D642" s="222"/>
      <c r="E642" s="324"/>
      <c r="F642" s="325"/>
      <c r="G642" s="15"/>
      <c r="H642" s="15"/>
    </row>
    <row r="643" spans="1:8" ht="12.75">
      <c r="A643" s="145">
        <v>10</v>
      </c>
      <c r="B643" s="136" t="s">
        <v>233</v>
      </c>
      <c r="C643" s="65"/>
      <c r="D643" s="222"/>
      <c r="E643" s="324"/>
      <c r="F643" s="325"/>
      <c r="G643" s="15"/>
      <c r="H643" s="15"/>
    </row>
    <row r="644" spans="1:8" ht="12.75">
      <c r="A644" s="139"/>
      <c r="B644" s="182"/>
      <c r="C644" s="65"/>
      <c r="D644" s="222"/>
      <c r="E644" s="324"/>
      <c r="F644" s="325"/>
      <c r="G644" s="15"/>
      <c r="H644" s="15"/>
    </row>
    <row r="645" spans="1:8" ht="12.75">
      <c r="A645" s="145">
        <v>10.1</v>
      </c>
      <c r="B645" s="136" t="s">
        <v>234</v>
      </c>
      <c r="C645" s="65"/>
      <c r="D645" s="222"/>
      <c r="E645" s="324"/>
      <c r="F645" s="325"/>
      <c r="G645" s="15"/>
      <c r="H645" s="15"/>
    </row>
    <row r="646" spans="1:8" ht="12.75">
      <c r="A646" s="139" t="s">
        <v>283</v>
      </c>
      <c r="B646" s="182" t="s">
        <v>33</v>
      </c>
      <c r="C646" s="65">
        <v>1.1</v>
      </c>
      <c r="D646" s="140" t="s">
        <v>34</v>
      </c>
      <c r="E646" s="295"/>
      <c r="F646" s="322">
        <f aca="true" t="shared" si="20" ref="F646:F654">ROUND(E646*C646,2)</f>
        <v>0</v>
      </c>
      <c r="G646" s="15"/>
      <c r="H646" s="15"/>
    </row>
    <row r="647" spans="1:8" ht="25.5">
      <c r="A647" s="139" t="s">
        <v>288</v>
      </c>
      <c r="B647" s="182" t="s">
        <v>285</v>
      </c>
      <c r="C647" s="40">
        <v>7.7</v>
      </c>
      <c r="D647" s="140" t="s">
        <v>17</v>
      </c>
      <c r="E647" s="295"/>
      <c r="F647" s="322">
        <f t="shared" si="20"/>
        <v>0</v>
      </c>
      <c r="G647" s="35"/>
      <c r="H647" s="15"/>
    </row>
    <row r="648" spans="1:8" ht="25.5">
      <c r="A648" s="139" t="s">
        <v>289</v>
      </c>
      <c r="B648" s="182" t="s">
        <v>286</v>
      </c>
      <c r="C648" s="40">
        <v>4.4</v>
      </c>
      <c r="D648" s="140" t="s">
        <v>34</v>
      </c>
      <c r="E648" s="295"/>
      <c r="F648" s="322">
        <f t="shared" si="20"/>
        <v>0</v>
      </c>
      <c r="G648" s="35"/>
      <c r="H648" s="15"/>
    </row>
    <row r="649" spans="1:8" ht="25.5">
      <c r="A649" s="139" t="s">
        <v>290</v>
      </c>
      <c r="B649" s="182" t="s">
        <v>284</v>
      </c>
      <c r="C649" s="40">
        <v>2.2</v>
      </c>
      <c r="D649" s="140" t="s">
        <v>34</v>
      </c>
      <c r="E649" s="295"/>
      <c r="F649" s="322">
        <f t="shared" si="20"/>
        <v>0</v>
      </c>
      <c r="G649" s="35"/>
      <c r="H649" s="15"/>
    </row>
    <row r="650" spans="1:8" ht="15" customHeight="1">
      <c r="A650" s="139" t="s">
        <v>291</v>
      </c>
      <c r="B650" s="182" t="s">
        <v>528</v>
      </c>
      <c r="C650" s="40">
        <v>4.4</v>
      </c>
      <c r="D650" s="140" t="s">
        <v>34</v>
      </c>
      <c r="E650" s="295"/>
      <c r="F650" s="322">
        <f t="shared" si="20"/>
        <v>0</v>
      </c>
      <c r="G650" s="35"/>
      <c r="H650" s="15"/>
    </row>
    <row r="651" spans="1:8" ht="12.75">
      <c r="A651" s="139" t="s">
        <v>292</v>
      </c>
      <c r="B651" s="182" t="s">
        <v>248</v>
      </c>
      <c r="C651" s="40">
        <v>5.01</v>
      </c>
      <c r="D651" s="140" t="s">
        <v>12</v>
      </c>
      <c r="E651" s="295"/>
      <c r="F651" s="322">
        <f t="shared" si="20"/>
        <v>0</v>
      </c>
      <c r="G651" s="35"/>
      <c r="H651" s="15"/>
    </row>
    <row r="652" spans="1:8" ht="12.75">
      <c r="A652" s="139" t="s">
        <v>293</v>
      </c>
      <c r="B652" s="182" t="s">
        <v>287</v>
      </c>
      <c r="C652" s="40">
        <v>5.24</v>
      </c>
      <c r="D652" s="140" t="s">
        <v>12</v>
      </c>
      <c r="E652" s="295"/>
      <c r="F652" s="322">
        <f t="shared" si="20"/>
        <v>0</v>
      </c>
      <c r="G652" s="35"/>
      <c r="H652" s="15"/>
    </row>
    <row r="653" spans="1:8" ht="12.75">
      <c r="A653" s="139" t="s">
        <v>294</v>
      </c>
      <c r="B653" s="182" t="s">
        <v>189</v>
      </c>
      <c r="C653" s="40">
        <v>0.32</v>
      </c>
      <c r="D653" s="140" t="s">
        <v>12</v>
      </c>
      <c r="E653" s="295"/>
      <c r="F653" s="322">
        <f t="shared" si="20"/>
        <v>0</v>
      </c>
      <c r="G653" s="35"/>
      <c r="H653" s="15"/>
    </row>
    <row r="654" spans="1:8" ht="12.75">
      <c r="A654" s="139" t="s">
        <v>295</v>
      </c>
      <c r="B654" s="182" t="s">
        <v>90</v>
      </c>
      <c r="C654" s="65">
        <v>1</v>
      </c>
      <c r="D654" s="140" t="s">
        <v>34</v>
      </c>
      <c r="E654" s="295"/>
      <c r="F654" s="322">
        <f t="shared" si="20"/>
        <v>0</v>
      </c>
      <c r="G654" s="15"/>
      <c r="H654" s="15"/>
    </row>
    <row r="655" spans="1:8" ht="12.75">
      <c r="A655" s="139"/>
      <c r="B655" s="182"/>
      <c r="C655" s="65"/>
      <c r="D655" s="222"/>
      <c r="E655" s="324"/>
      <c r="F655" s="325"/>
      <c r="G655" s="15"/>
      <c r="H655" s="15"/>
    </row>
    <row r="656" spans="1:8" ht="25.5">
      <c r="A656" s="139">
        <v>10</v>
      </c>
      <c r="B656" s="122" t="s">
        <v>537</v>
      </c>
      <c r="C656" s="40">
        <v>1</v>
      </c>
      <c r="D656" s="140" t="s">
        <v>34</v>
      </c>
      <c r="E656" s="38"/>
      <c r="F656" s="288">
        <f>ROUND(E656*C656,2)</f>
        <v>0</v>
      </c>
      <c r="G656" s="15"/>
      <c r="H656" s="15"/>
    </row>
    <row r="657" spans="1:8" ht="14.25" customHeight="1">
      <c r="A657" s="153"/>
      <c r="B657" s="154" t="s">
        <v>460</v>
      </c>
      <c r="C657" s="223"/>
      <c r="D657" s="155"/>
      <c r="E657" s="293"/>
      <c r="F657" s="294">
        <f>SUM(F564:F656)</f>
        <v>0</v>
      </c>
      <c r="G657" s="47"/>
      <c r="H657" s="15"/>
    </row>
    <row r="658" spans="1:8" ht="12.75">
      <c r="A658" s="139"/>
      <c r="B658" s="98"/>
      <c r="C658" s="224"/>
      <c r="D658" s="140"/>
      <c r="E658" s="39"/>
      <c r="F658" s="326"/>
      <c r="G658" s="48"/>
      <c r="H658" s="15"/>
    </row>
    <row r="659" spans="1:8" ht="12.75">
      <c r="A659" s="225" t="s">
        <v>27</v>
      </c>
      <c r="B659" s="226" t="s">
        <v>30</v>
      </c>
      <c r="C659" s="224"/>
      <c r="D659" s="123"/>
      <c r="E659" s="39"/>
      <c r="F659" s="327"/>
      <c r="G659" s="48"/>
      <c r="H659" s="15"/>
    </row>
    <row r="660" spans="1:8" ht="76.5">
      <c r="A660" s="227">
        <v>1</v>
      </c>
      <c r="B660" s="228" t="s">
        <v>56</v>
      </c>
      <c r="C660" s="229">
        <v>1</v>
      </c>
      <c r="D660" s="66" t="s">
        <v>21</v>
      </c>
      <c r="E660" s="38"/>
      <c r="F660" s="288">
        <f>ROUND(E660*C660,2)</f>
        <v>0</v>
      </c>
      <c r="G660" s="49"/>
      <c r="H660" s="15"/>
    </row>
    <row r="661" spans="1:8" ht="38.25">
      <c r="A661" s="230">
        <v>2</v>
      </c>
      <c r="B661" s="231" t="s">
        <v>491</v>
      </c>
      <c r="C661" s="38"/>
      <c r="D661" s="66" t="s">
        <v>21</v>
      </c>
      <c r="E661" s="38"/>
      <c r="F661" s="288">
        <f>ROUND(E661*C661,2)</f>
        <v>0</v>
      </c>
      <c r="G661" s="49"/>
      <c r="H661" s="15"/>
    </row>
    <row r="662" spans="1:8" ht="12.75">
      <c r="A662" s="232"/>
      <c r="B662" s="153" t="s">
        <v>28</v>
      </c>
      <c r="C662" s="153"/>
      <c r="D662" s="233"/>
      <c r="E662" s="328"/>
      <c r="F662" s="329">
        <f>SUM(F660:F661)</f>
        <v>0</v>
      </c>
      <c r="G662" s="34"/>
      <c r="H662" s="15"/>
    </row>
    <row r="663" spans="1:7" ht="12.75">
      <c r="A663" s="23"/>
      <c r="B663" s="234"/>
      <c r="C663" s="59"/>
      <c r="D663" s="60"/>
      <c r="E663" s="257"/>
      <c r="F663" s="257"/>
      <c r="G663" s="34"/>
    </row>
    <row r="664" spans="1:9" ht="12.75">
      <c r="A664" s="235"/>
      <c r="B664" s="236" t="s">
        <v>1</v>
      </c>
      <c r="C664" s="237"/>
      <c r="D664" s="238"/>
      <c r="E664" s="330"/>
      <c r="F664" s="330">
        <f>+F662+F657+F560+F516+F470+F427+F295+F256+F151+F34</f>
        <v>0</v>
      </c>
      <c r="G664" s="34"/>
      <c r="I664" s="15"/>
    </row>
    <row r="665" spans="1:9" ht="12.75">
      <c r="A665" s="239"/>
      <c r="B665" s="240" t="s">
        <v>1</v>
      </c>
      <c r="C665" s="241"/>
      <c r="D665" s="242"/>
      <c r="E665" s="331"/>
      <c r="F665" s="331">
        <f>F664</f>
        <v>0</v>
      </c>
      <c r="G665" s="32"/>
      <c r="I665" s="32"/>
    </row>
    <row r="666" spans="1:6" ht="12.75">
      <c r="A666" s="57"/>
      <c r="B666" s="53"/>
      <c r="C666" s="59"/>
      <c r="D666" s="60"/>
      <c r="E666" s="257"/>
      <c r="F666" s="332"/>
    </row>
    <row r="667" spans="1:6" ht="12.75">
      <c r="A667" s="57"/>
      <c r="B667" s="78" t="s">
        <v>2</v>
      </c>
      <c r="C667" s="59"/>
      <c r="D667" s="60"/>
      <c r="E667" s="257"/>
      <c r="F667" s="332"/>
    </row>
    <row r="668" spans="1:6" ht="12.75">
      <c r="A668" s="57"/>
      <c r="B668" s="95" t="s">
        <v>3</v>
      </c>
      <c r="C668" s="243">
        <v>0.04</v>
      </c>
      <c r="D668" s="244"/>
      <c r="E668" s="257"/>
      <c r="F668" s="257">
        <f aca="true" t="shared" si="21" ref="F668:F673">ROUND($F$665*C668,2)</f>
        <v>0</v>
      </c>
    </row>
    <row r="669" spans="1:6" ht="12.75">
      <c r="A669" s="57"/>
      <c r="B669" s="95" t="s">
        <v>4</v>
      </c>
      <c r="C669" s="243">
        <v>0.1</v>
      </c>
      <c r="D669" s="244"/>
      <c r="E669" s="257"/>
      <c r="F669" s="257">
        <f t="shared" si="21"/>
        <v>0</v>
      </c>
    </row>
    <row r="670" spans="1:6" ht="12.75">
      <c r="A670" s="57"/>
      <c r="B670" s="95" t="s">
        <v>5</v>
      </c>
      <c r="C670" s="243">
        <v>0.04</v>
      </c>
      <c r="D670" s="244"/>
      <c r="E670" s="257"/>
      <c r="F670" s="257">
        <f t="shared" si="21"/>
        <v>0</v>
      </c>
    </row>
    <row r="671" spans="1:6" ht="12.75">
      <c r="A671" s="57"/>
      <c r="B671" s="95" t="s">
        <v>13</v>
      </c>
      <c r="C671" s="243">
        <v>0.05</v>
      </c>
      <c r="D671" s="244"/>
      <c r="E671" s="257"/>
      <c r="F671" s="257">
        <f t="shared" si="21"/>
        <v>0</v>
      </c>
    </row>
    <row r="672" spans="1:6" ht="12.75">
      <c r="A672" s="57"/>
      <c r="B672" s="95" t="s">
        <v>6</v>
      </c>
      <c r="C672" s="243">
        <v>0.03</v>
      </c>
      <c r="D672" s="244"/>
      <c r="E672" s="257"/>
      <c r="F672" s="257">
        <f t="shared" si="21"/>
        <v>0</v>
      </c>
    </row>
    <row r="673" spans="1:6" ht="12.75">
      <c r="A673" s="57"/>
      <c r="B673" s="95" t="s">
        <v>7</v>
      </c>
      <c r="C673" s="243">
        <v>0.01</v>
      </c>
      <c r="D673" s="244"/>
      <c r="E673" s="257"/>
      <c r="F673" s="257">
        <f t="shared" si="21"/>
        <v>0</v>
      </c>
    </row>
    <row r="674" spans="1:6" ht="12.75">
      <c r="A674" s="57"/>
      <c r="B674" s="95" t="s">
        <v>22</v>
      </c>
      <c r="C674" s="243">
        <v>0.18</v>
      </c>
      <c r="D674" s="244"/>
      <c r="E674" s="257"/>
      <c r="F674" s="257">
        <f>ROUND($F$669*C674,2)</f>
        <v>0</v>
      </c>
    </row>
    <row r="675" spans="1:6" ht="12.75">
      <c r="A675" s="57"/>
      <c r="B675" s="95" t="s">
        <v>54</v>
      </c>
      <c r="C675" s="243">
        <v>0.001</v>
      </c>
      <c r="D675" s="244"/>
      <c r="E675" s="257"/>
      <c r="F675" s="257">
        <f>+C675*F665</f>
        <v>0</v>
      </c>
    </row>
    <row r="676" spans="1:6" ht="12.75">
      <c r="A676" s="57"/>
      <c r="B676" s="95" t="s">
        <v>9</v>
      </c>
      <c r="C676" s="243">
        <v>0.05</v>
      </c>
      <c r="D676" s="245"/>
      <c r="E676" s="257"/>
      <c r="F676" s="257">
        <f>ROUND($F$665*C676,2)</f>
        <v>0</v>
      </c>
    </row>
    <row r="677" spans="1:8" ht="12.75">
      <c r="A677" s="57"/>
      <c r="B677" s="139" t="s">
        <v>29</v>
      </c>
      <c r="C677" s="243">
        <v>0.1</v>
      </c>
      <c r="D677" s="245"/>
      <c r="E677" s="257"/>
      <c r="F677" s="257">
        <f>ROUND($F$665*C677,2)</f>
        <v>0</v>
      </c>
      <c r="H677" s="26"/>
    </row>
    <row r="678" spans="1:8" ht="12.75">
      <c r="A678" s="57"/>
      <c r="B678" s="139" t="s">
        <v>493</v>
      </c>
      <c r="C678" s="243">
        <v>0.02</v>
      </c>
      <c r="D678" s="246"/>
      <c r="E678" s="255"/>
      <c r="F678" s="255">
        <f>C678*F665</f>
        <v>0</v>
      </c>
      <c r="H678" s="26"/>
    </row>
    <row r="679" spans="1:6" ht="12.75">
      <c r="A679" s="239"/>
      <c r="B679" s="247" t="s">
        <v>8</v>
      </c>
      <c r="C679" s="248"/>
      <c r="D679" s="249"/>
      <c r="E679" s="331"/>
      <c r="F679" s="331">
        <f>SUM(F668:F678)</f>
        <v>0</v>
      </c>
    </row>
    <row r="680" spans="1:6" ht="12.75">
      <c r="A680" s="69"/>
      <c r="B680" s="78"/>
      <c r="C680" s="250"/>
      <c r="D680" s="251"/>
      <c r="E680" s="332"/>
      <c r="F680" s="332"/>
    </row>
    <row r="681" spans="1:8" ht="12.75">
      <c r="A681" s="252"/>
      <c r="B681" s="253" t="s">
        <v>10</v>
      </c>
      <c r="C681" s="237"/>
      <c r="D681" s="238"/>
      <c r="E681" s="330"/>
      <c r="F681" s="330">
        <f>+F679+F665</f>
        <v>0</v>
      </c>
      <c r="G681" s="50"/>
      <c r="H681" s="15"/>
    </row>
    <row r="682" spans="2:6" ht="12.75">
      <c r="B682" s="41"/>
      <c r="C682" s="4"/>
      <c r="D682" s="5"/>
      <c r="E682" s="4"/>
      <c r="F682" s="4"/>
    </row>
    <row r="683" spans="1:6" ht="12.75">
      <c r="A683" s="1"/>
      <c r="B683" s="42"/>
      <c r="C683" s="42"/>
      <c r="D683" s="42"/>
      <c r="E683" s="42"/>
      <c r="F683" s="42"/>
    </row>
    <row r="977" spans="232:237" ht="12.75">
      <c r="HX977" s="3"/>
      <c r="HY977" s="41"/>
      <c r="HZ977" s="14"/>
      <c r="IC977" s="3"/>
    </row>
    <row r="978" spans="232:234" ht="12.75">
      <c r="HX978" s="8"/>
      <c r="HY978" s="43"/>
      <c r="HZ978" s="16"/>
    </row>
    <row r="979" spans="232:237" ht="12.75">
      <c r="HX979" s="8"/>
      <c r="HY979" s="43"/>
      <c r="HZ979" s="16"/>
      <c r="IA979" s="17"/>
      <c r="IC979" s="8"/>
    </row>
    <row r="980" spans="232:237" ht="12.75">
      <c r="HX980" s="8"/>
      <c r="HY980" s="43"/>
      <c r="HZ980" s="16"/>
      <c r="IA980" s="17"/>
      <c r="IC980" s="8"/>
    </row>
    <row r="981" spans="232:237" ht="12.75">
      <c r="HX981" s="8"/>
      <c r="HY981" s="43"/>
      <c r="HZ981" s="16"/>
      <c r="IA981" s="17"/>
      <c r="IC981" s="8"/>
    </row>
    <row r="982" spans="232:237" ht="12.75">
      <c r="HX982" s="8"/>
      <c r="HY982" s="43"/>
      <c r="HZ982" s="16"/>
      <c r="IA982" s="17"/>
      <c r="IC982" s="8"/>
    </row>
    <row r="983" spans="232:237" ht="12.75">
      <c r="HX983" s="8"/>
      <c r="HY983" s="43"/>
      <c r="HZ983" s="16"/>
      <c r="IA983" s="17"/>
      <c r="IC983" s="8"/>
    </row>
    <row r="984" spans="232:237" ht="12.75">
      <c r="HX984" s="8"/>
      <c r="HY984" s="43"/>
      <c r="HZ984" s="16"/>
      <c r="IA984" s="17"/>
      <c r="IC984" s="8"/>
    </row>
    <row r="985" spans="232:237" ht="12.75">
      <c r="HX985" s="8"/>
      <c r="HY985" s="43"/>
      <c r="HZ985" s="16"/>
      <c r="IA985" s="17"/>
      <c r="IC985" s="8"/>
    </row>
    <row r="986" spans="232:237" ht="12.75">
      <c r="HX986" s="8"/>
      <c r="HY986" s="43"/>
      <c r="HZ986" s="16"/>
      <c r="IA986" s="17"/>
      <c r="IC986" s="8"/>
    </row>
    <row r="987" spans="232:237" ht="12.75">
      <c r="HX987" s="8"/>
      <c r="HY987" s="43"/>
      <c r="IA987" s="17"/>
      <c r="IC987" s="8"/>
    </row>
    <row r="988" spans="232:237" ht="12.75">
      <c r="HX988" s="8"/>
      <c r="HY988" s="43"/>
      <c r="HZ988" s="16"/>
      <c r="IA988" s="17"/>
      <c r="IC988" s="8"/>
    </row>
    <row r="989" spans="232:237" ht="12.75">
      <c r="HX989" s="8"/>
      <c r="HY989" s="43"/>
      <c r="HZ989" s="16"/>
      <c r="IA989" s="17"/>
      <c r="IC989" s="8"/>
    </row>
    <row r="990" spans="232:237" ht="12.75">
      <c r="HX990" s="8"/>
      <c r="HY990" s="43"/>
      <c r="HZ990" s="16"/>
      <c r="IA990" s="17"/>
      <c r="IC990" s="8"/>
    </row>
    <row r="991" spans="232:237" ht="12.75">
      <c r="HX991" s="8"/>
      <c r="HY991" s="43"/>
      <c r="HZ991" s="16"/>
      <c r="IA991" s="17"/>
      <c r="IC991" s="8"/>
    </row>
    <row r="992" spans="232:237" ht="12.75">
      <c r="HX992" s="8"/>
      <c r="HY992" s="43"/>
      <c r="HZ992" s="16"/>
      <c r="IA992" s="17"/>
      <c r="IC992" s="8"/>
    </row>
    <row r="993" spans="232:237" ht="12.75">
      <c r="HX993" s="8"/>
      <c r="HY993" s="43"/>
      <c r="HZ993" s="16"/>
      <c r="IA993" s="17"/>
      <c r="IC993" s="8"/>
    </row>
    <row r="994" spans="232:237" ht="12.75">
      <c r="HX994" s="8"/>
      <c r="HY994" s="43"/>
      <c r="HZ994" s="16"/>
      <c r="IA994" s="17"/>
      <c r="IC994" s="8"/>
    </row>
    <row r="995" spans="232:237" ht="12.75">
      <c r="HX995" s="8"/>
      <c r="HY995" s="43"/>
      <c r="HZ995" s="16"/>
      <c r="IA995" s="17"/>
      <c r="IC995" s="8"/>
    </row>
    <row r="996" spans="232:234" ht="12.75">
      <c r="HX996" s="8"/>
      <c r="HY996" s="43"/>
      <c r="HZ996" s="16"/>
    </row>
    <row r="997" spans="232:234" ht="12.75">
      <c r="HX997" s="8"/>
      <c r="HY997" s="43"/>
      <c r="HZ997" s="16"/>
    </row>
    <row r="998" spans="232:234" ht="12.75">
      <c r="HX998" s="8"/>
      <c r="HY998" s="43"/>
      <c r="HZ998" s="16"/>
    </row>
    <row r="999" spans="232:234" ht="12.75">
      <c r="HX999" s="8"/>
      <c r="HY999" s="43"/>
      <c r="HZ999" s="16"/>
    </row>
    <row r="1000" spans="232:234" ht="12.75">
      <c r="HX1000" s="8"/>
      <c r="HY1000" s="43"/>
      <c r="HZ1000" s="16"/>
    </row>
    <row r="1001" spans="232:234" ht="12.75">
      <c r="HX1001" s="8"/>
      <c r="HY1001" s="43"/>
      <c r="HZ1001" s="16"/>
    </row>
    <row r="1002" spans="232:234" ht="12.75">
      <c r="HX1002" s="8"/>
      <c r="HY1002" s="43"/>
      <c r="HZ1002" s="16"/>
    </row>
    <row r="1003" spans="232:234" ht="12.75">
      <c r="HX1003" s="8"/>
      <c r="HY1003" s="43"/>
      <c r="HZ1003" s="16"/>
    </row>
    <row r="1004" spans="232:234" ht="12.75">
      <c r="HX1004" s="8"/>
      <c r="HY1004" s="43"/>
      <c r="HZ1004" s="16"/>
    </row>
    <row r="1005" spans="232:234" ht="12.75">
      <c r="HX1005" s="8"/>
      <c r="HY1005" s="43"/>
      <c r="HZ1005" s="16"/>
    </row>
    <row r="1006" spans="232:234" ht="12.75">
      <c r="HX1006" s="8"/>
      <c r="HY1006" s="43"/>
      <c r="HZ1006" s="16"/>
    </row>
    <row r="1007" spans="232:234" ht="12.75">
      <c r="HX1007" s="8"/>
      <c r="HY1007" s="43"/>
      <c r="HZ1007" s="16"/>
    </row>
    <row r="1008" spans="232:234" ht="12.75">
      <c r="HX1008" s="8"/>
      <c r="HY1008" s="43"/>
      <c r="HZ1008" s="16"/>
    </row>
    <row r="1009" spans="232:234" ht="12.75">
      <c r="HX1009" s="8"/>
      <c r="HY1009" s="43"/>
      <c r="HZ1009" s="16"/>
    </row>
    <row r="1010" spans="232:234" ht="12.75">
      <c r="HX1010" s="8"/>
      <c r="HY1010" s="43"/>
      <c r="HZ1010" s="16"/>
    </row>
  </sheetData>
  <sheetProtection password="F585" sheet="1" formatCells="0" formatColumns="0" formatRows="0"/>
  <mergeCells count="6">
    <mergeCell ref="A1:F1"/>
    <mergeCell ref="A2:F2"/>
    <mergeCell ref="A3:F3"/>
    <mergeCell ref="A4:F4"/>
    <mergeCell ref="A5:B5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r:id="rId2"/>
  <rowBreaks count="18" manualBreakCount="18">
    <brk id="44" max="5" man="1"/>
    <brk id="82" max="5" man="1"/>
    <brk id="98" max="5" man="1"/>
    <brk id="138" max="5" man="1"/>
    <brk id="171" max="5" man="1"/>
    <brk id="197" max="5" man="1"/>
    <brk id="229" max="5" man="1"/>
    <brk id="268" max="5" man="1"/>
    <brk id="302" max="5" man="1"/>
    <brk id="339" max="5" man="1"/>
    <brk id="378" max="5" man="1"/>
    <brk id="424" max="5" man="1"/>
    <brk id="461" max="5" man="1"/>
    <brk id="495" max="5" man="1"/>
    <brk id="526" max="5" man="1"/>
    <brk id="574" max="5" man="1"/>
    <brk id="623" max="5" man="1"/>
    <brk id="6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Joel Francisco Rivera</cp:lastModifiedBy>
  <cp:lastPrinted>2019-11-15T12:33:14Z</cp:lastPrinted>
  <dcterms:created xsi:type="dcterms:W3CDTF">2006-09-01T15:53:30Z</dcterms:created>
  <dcterms:modified xsi:type="dcterms:W3CDTF">2019-12-04T20:54:27Z</dcterms:modified>
  <cp:category/>
  <cp:version/>
  <cp:contentType/>
  <cp:contentStatus/>
</cp:coreProperties>
</file>