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VISADO OCTUBRE 450 (2)" sheetId="1" r:id="rId1"/>
  </sheets>
  <definedNames>
    <definedName name="_xlnm.Print_Area" localSheetId="0">'REVISADO OCTUBRE 450 (2)'!$A$36:$F$170</definedName>
    <definedName name="_xlnm.Print_Titles" localSheetId="0">'REVISADO OCTUBRE 450 (2)'!$A:$F,'REVISADO OCTUBRE 450 (2)'!$36:$42</definedName>
  </definedNames>
  <calcPr fullCalcOnLoad="1"/>
</workbook>
</file>

<file path=xl/sharedStrings.xml><?xml version="1.0" encoding="utf-8"?>
<sst xmlns="http://schemas.openxmlformats.org/spreadsheetml/2006/main" count="194" uniqueCount="137">
  <si>
    <t>SUB - TOTAL GENERAL</t>
  </si>
  <si>
    <t>GASTOS INDIRECTOS</t>
  </si>
  <si>
    <t>GASTOS ADMINISTRATIVOS</t>
  </si>
  <si>
    <t>HONORARIOS PROFESIONALES</t>
  </si>
  <si>
    <t>SEGUROS,POLIZAS Y FIANZAS</t>
  </si>
  <si>
    <t>GASTOS DE TRANSPORTE</t>
  </si>
  <si>
    <t>LEY 6-86</t>
  </si>
  <si>
    <t>TOTAL GASTOS INDIRECTOS</t>
  </si>
  <si>
    <t>TOTAL A EJECUTAR</t>
  </si>
  <si>
    <t>IMPREVISTOS</t>
  </si>
  <si>
    <t>TOTAL A CONTRATAR</t>
  </si>
  <si>
    <t>P.U. (RD$)</t>
  </si>
  <si>
    <t>A</t>
  </si>
  <si>
    <t>M3</t>
  </si>
  <si>
    <t>M2</t>
  </si>
  <si>
    <t>UD</t>
  </si>
  <si>
    <t xml:space="preserve">VARIOS </t>
  </si>
  <si>
    <t xml:space="preserve"> SUPERVISION DE LA OBRA</t>
  </si>
  <si>
    <t>D E S C R I P C I O N</t>
  </si>
  <si>
    <t>CANTIDAD</t>
  </si>
  <si>
    <t>VALOR (RD$)</t>
  </si>
  <si>
    <t>M</t>
  </si>
  <si>
    <t>ARENA</t>
  </si>
  <si>
    <t>P2</t>
  </si>
  <si>
    <t>U</t>
  </si>
  <si>
    <t>PART.</t>
  </si>
  <si>
    <t>Z</t>
  </si>
  <si>
    <t>SUB-TOTAL Z</t>
  </si>
  <si>
    <t>II</t>
  </si>
  <si>
    <t>Ubicac :</t>
  </si>
  <si>
    <t>PROVINCIA SAN JUAN</t>
  </si>
  <si>
    <t>CASA DE QUIMICO:</t>
  </si>
  <si>
    <t>ITBIS (LEY 07-2007)</t>
  </si>
  <si>
    <t xml:space="preserve">MANO DE OBRA </t>
  </si>
  <si>
    <t>ARENA (T10=0.47-0.65 mm, Cu=1.50-1.70, Ts=1.41 mm,Ti=0,425 mm, γ= 2,600 Kg/m3, Ce=0.80, Espesor Lecho=0.80 m</t>
  </si>
  <si>
    <t>CAPA TORPEDO (T10=1.20-1.60 mm, Cu ≤ 1.70, Ts=2.00 mm, Ti=0,85 mm, γ= 2,600 Kg/m3, Ce=0.80, Espesor Lecho=0.10 m)</t>
  </si>
  <si>
    <t>ZONA:</t>
  </si>
  <si>
    <t>LIMPIEZA GENERAL (INCL. BOTE DE ESCOMBROS)</t>
  </si>
  <si>
    <t xml:space="preserve">CAMPAMENTO, INC. CASETA DE MATERIALES  </t>
  </si>
  <si>
    <t>MES</t>
  </si>
  <si>
    <t xml:space="preserve">CODIA </t>
  </si>
  <si>
    <t>VALLA ANUNCIANDO OBRA 8' X 16' IMPRESION FULL COLOR CONTENIENDO LOGO DE INAPA, NOMBRE DE PROYECTO Y CONTRATISTA. ESTRUCTURA EN TUBOS GALVANIZADOS 1 1/2"X 1 1/2" Y SOPORTES EN TUBO CUAD. 4" X 4"</t>
  </si>
  <si>
    <t>BASE HORMIGON PARA PISO MONOLITICO</t>
  </si>
  <si>
    <t>SOPORTE PARA PISO MONOLITICO</t>
  </si>
  <si>
    <t>EXTRACCION MATERIAL FILTRANTE</t>
  </si>
  <si>
    <t>SUMINISTRO MATERIAL FILTRANTE</t>
  </si>
  <si>
    <t>ENVASADO DE FINO</t>
  </si>
  <si>
    <t>COLOCACION DE ARENA</t>
  </si>
  <si>
    <t>REMOCIÓN DE SISTEMA DE VIGUETILLAS.</t>
  </si>
  <si>
    <t xml:space="preserve">CAMBIO DE SELLOS A COMPUERTAS DESAGÜE (0.30 M X0.40 M) EN  FILTROS </t>
  </si>
  <si>
    <t xml:space="preserve">DESMONTE DE PUERTA DE MADERA (2.10 x 0.90 ) </t>
  </si>
  <si>
    <t>SUMIINISTRO Y COLOCACION PUERTA POLIMETAL  (INC.  LLAVÍN TIPO PALANCA) (2.10 x 0.90)</t>
  </si>
  <si>
    <t>SUMINISTRO Y COLOCACIÓN  CANALETAS EN MATERIAL GLASS REINFORCED PLASTIC (GRP), CON SECCIÓN TRANSVERSAL DE 0.50 M X 0.50 M Y LONGITUD DE 11.80 M, Y ESPESOR DE ½” (12 MM)</t>
  </si>
  <si>
    <t>LIMPIEZA GENERAL.</t>
  </si>
  <si>
    <t>FILTROS</t>
  </si>
  <si>
    <t>SUMINISTRO Y COLOCACION  DE DIFERENCIAL ELECTRICO DE 1 TON P/SULFATO DE ALUMINIO</t>
  </si>
  <si>
    <t>SUMINISTRO E INSTALACION  DE TOBERAS DE PROLIPOPILENO PARA LAVADO CON RANURAS DE 0.50 MM  EN  CABEZAL  PARA RETROLAVADO  CON AGUA Y AIRE TIPO ORTHOS MOD. (K-1) O SIMILAR</t>
  </si>
  <si>
    <t>SUMINISTRO E INSTALACION PISO MONOLITICO PARA BOQUILLASORTHOS MOD. A-1  (NO INCLUYE HORMIGON)</t>
  </si>
  <si>
    <t xml:space="preserve">
TECHADO DEL ÁREA QUE SE ENCUENTRA ENTRE LA CASA DE QUÍMICOS Y LOS MUROS DE LOS FLOCULADORES, EN MATERIAL ALUZINC. EL ÁREA A TECHAR ES DE 40.00 M2. (VER DETALLE ANEXO).
TECHADO DEL ÁREA QUE SE ENCUENTRA ENTRE LA CASA DE QUÍMICOS Y LOS MUROS DE LOS FLOCULADORES, EN MATERIAL ALUZINC. EL ÁREA A TECHAR ES DE 40.00 M2. (VER DETALLE ANEXO).
</t>
  </si>
  <si>
    <t>TAPADO DE HUECOS EN LOS FILTROS EXISTENTE  ANULADOS(5.20 M X 8.40 M X 3.57 M) 8 UNIDADES</t>
  </si>
  <si>
    <t>RELLENO COMPACTADO C/COMPACTADOR MECANICO EN CAPAS DE 0.20M</t>
  </si>
  <si>
    <t xml:space="preserve">DESMONTE DE APARATOS DE BAÑO EXISTENTE  (INODORO, DUCHA Y LAVAMANOS) </t>
  </si>
  <si>
    <t>BAÑO</t>
  </si>
  <si>
    <t>SUMINISTRO E INSTALACION INODORO (INCLUYE ACCESORIOS)</t>
  </si>
  <si>
    <t>SUMINISTRO E INSTALACION LAVAMANOS COMPLETO (INCLUYE ACCESORIOS)</t>
  </si>
  <si>
    <t>MOBILIARIO</t>
  </si>
  <si>
    <t>BANQUETAS DE PINO</t>
  </si>
  <si>
    <t>ESCRITORIO SECRETARIAL DE METAL LAMINADO</t>
  </si>
  <si>
    <t>SILLON SECRETARIAL SISTEMA NEUMATICO</t>
  </si>
  <si>
    <t>SEDIMENTADORES</t>
  </si>
  <si>
    <t>CANALETAS DE SALIDA DE AGUA SEDIMENTADA</t>
  </si>
  <si>
    <t>LIMPIEZA GENERAL EN:</t>
  </si>
  <si>
    <t xml:space="preserve">PANTALLA DE ENTRADA A LOS SEDIMENTADORES </t>
  </si>
  <si>
    <t>TECHADO EN  ALUZINC DEL ÁREA QUE SE ENCUENTRA ENTRE LA CASA DE QUÍMICOS Y LOS MUROS DE LOS FLOCULADORES,  (VER DETALLE ANEXO)(INCLUYE ESCALERA EXTERIOR E INTERIOR)</t>
  </si>
  <si>
    <t>MANTENIMIENTO Y OPERACION INAPA</t>
  </si>
  <si>
    <t>1.2.1</t>
  </si>
  <si>
    <t>1.2.2</t>
  </si>
  <si>
    <t>1.2.3</t>
  </si>
  <si>
    <t>1.2.4</t>
  </si>
  <si>
    <t>2.4.1</t>
  </si>
  <si>
    <t>2.4.2</t>
  </si>
  <si>
    <t>3.4.1</t>
  </si>
  <si>
    <t>3.4.2</t>
  </si>
  <si>
    <t>3.5.1</t>
  </si>
  <si>
    <t>3.5.2</t>
  </si>
  <si>
    <t>3.5.3</t>
  </si>
  <si>
    <t>3.6.1</t>
  </si>
  <si>
    <t>3.6.2</t>
  </si>
  <si>
    <t>3.7.1</t>
  </si>
  <si>
    <t>3.7.2</t>
  </si>
  <si>
    <t>BOTE DE MATERIAL EXTRAIDO C/CAMION D= 5 KM</t>
  </si>
  <si>
    <t>SUMINISTRO E INSTALACION DUCHA (INCLUYE ACCESORIOS)</t>
  </si>
  <si>
    <t>DESMONTE  CANALETAS EXISTENTES DE 0.50 M X 0.50 M Y LONGITUD DE 11.80 M (INCLUYE BOTE)</t>
  </si>
  <si>
    <t xml:space="preserve">SUMINISTRO Y COLOCACION DE TAPA CIRCULAR DE DESAGÜE DE FONDO EN LOS SEDIMENTADORES (0.90MTS) </t>
  </si>
  <si>
    <t>ARENA (T10=0.47-0.65 mm, Cu=1.50-1.70, Ts=1.41 mm,Ti=0,425 mm, γ= 2,600 Kg/m3, Ce=0.80, Espesor Lecho=0.80 m (INCLUYE TRANSPORTE)</t>
  </si>
  <si>
    <t>CAPA TORPEDO (T10=1.20-1.60 mm, Cu ≤ 1.70, Ts=2.00 mm, Ti=0,85 mm, γ= 2,600 Kg/m3, Ce=0.80, Espesor Lecho=0.10 m) (INCLUYE TRANSPORTE)</t>
  </si>
  <si>
    <t>MANTENIMIENTO VÁLVULAS MARIPOSA Ø12" EN DESAGÜE DE FONDO Y ENTRADA A LOS FILTROS (INCL. CAMBIO DE SELLOS, PINTURA ANTICORROSIVA, ENGRASE DE VÁSTAGOS)</t>
  </si>
  <si>
    <t>SUMINISTRO E INSTALACION DE LAMPARAS TIPO COBRA 120/240 VOL. CON BRAZO CORTO</t>
  </si>
  <si>
    <t>INSTALACION DE TINACO PARA LA DISOLUCION DE SULFATO (CASA DE QUIMICO)</t>
  </si>
  <si>
    <t>SUMINISTRO TINACO DE 265 GLS PVC</t>
  </si>
  <si>
    <t>SUMINISTRO DE TUBERIA DE Ø1/2" PVC SDR-26 Y PIEZAS PARA SISTEMA DE DOSIFICACION</t>
  </si>
  <si>
    <t>MANO DE OBRA PARA INSTALACION DE TINACO, TUBERIAS Y PIEZAS.</t>
  </si>
  <si>
    <t>SISTEMA DE PRECLORACION DESDE CASETE DE CLORACION 2,000 LIBRAS</t>
  </si>
  <si>
    <t>VALVULA TIPO GLOBO DE Ø1 1/2"</t>
  </si>
  <si>
    <t>VALVULA TIPO GLOBO DE Ø1"</t>
  </si>
  <si>
    <t>TUBERIA DE Ø1 1/2" PVC SDR-26</t>
  </si>
  <si>
    <t>CODO DE Ø1 1/2" X 90 PVC</t>
  </si>
  <si>
    <t>TEE DE Ø1 1/2" PVC</t>
  </si>
  <si>
    <t>MOVIMIENTO DE TIERRA PARA TUBERIA</t>
  </si>
  <si>
    <t>MANO DE OBRA INSTALACION</t>
  </si>
  <si>
    <t>SUMINISTRO BOMBA CENTRÍFUGA EJE HORIZONTAL, MOTOR 3 HP, MONOFÁSICA, CAUDAL 550 GPM,  VOLTAJE 110-220 V, FRECUENCIA 60 HZ, EFICIENCIA 85%, TDH 15 PIES, VELOCIDAD 1,750 RPM.</t>
  </si>
  <si>
    <t>INSTALACION BOMBA  CENTRÍFUGA EJE HORIZONTAL</t>
  </si>
  <si>
    <t>TANQUE HIDRONEUMÁTICO EN FIBRA, CAPACIDAD 100 GLS.</t>
  </si>
  <si>
    <t>MANGUERAS TIPO BOMBERO, Ø1½”, L=15.00 M.</t>
  </si>
  <si>
    <t>TUBERÍA Ø1½  ACERO  SCH-40  L=50.00 M.</t>
  </si>
  <si>
    <t>CODOS ACERO (SCH-40) Ø1½.</t>
  </si>
  <si>
    <t>TEE ACERO (SCH-40) Ø1½.</t>
  </si>
  <si>
    <t>SISTEMA DE LIMPIEZA EXTERIOR</t>
  </si>
  <si>
    <t>COMPUTADORA - MEMORIA RAM   16 GB. DISCO DURO 500 GB. PROCESADOR I7 ÚLTIMA GENERACIÓN 3.20 GHZ. TARJETA DE VIDEO 4K. MONITOR LED, 24 PULGADAS, UPS PARA PROTECCION ELECTRICA</t>
  </si>
  <si>
    <t xml:space="preserve">COLORÍMETRO DE CLORO DIGITAL </t>
  </si>
  <si>
    <t>ILUMINACION INTERIOR EN CANALES DE DESAGUE</t>
  </si>
  <si>
    <t>SUMINISTRO Y COLOCACION DE REGLA DE MEDICION DE CAUDAL  DE SALIDA DE LA PLANTA</t>
  </si>
  <si>
    <t>SUMINISTRO Y COLOCACION LLAVE DE TOMA DE MUESTRA EN DEPOSITO METALICO</t>
  </si>
  <si>
    <t>1.6.1</t>
  </si>
  <si>
    <t>1.6.2</t>
  </si>
  <si>
    <t>1.6.3</t>
  </si>
  <si>
    <t>ILUMINACIÓN EXTERIOR E INTERIOR</t>
  </si>
  <si>
    <t>PLANTA DE POTABILIZADORA DE FILTRACION RAPIDA, CAP 450 LPS</t>
  </si>
  <si>
    <t>Obra: REHABILITACION PLANTA POTABILIZADORA DE 450 LPS DEL  AC. SAN JUAN</t>
  </si>
  <si>
    <t>SUB TOTAL A</t>
  </si>
  <si>
    <t>PLANTA POTABILIZADORA DE FILTRACION RAPIDA, CAP 500 LPS</t>
  </si>
  <si>
    <t>DESMONTE DE MODULOS LAMELARES EXISTENTES (INCLUYE BOTE)</t>
  </si>
  <si>
    <t>P3</t>
  </si>
  <si>
    <t xml:space="preserve">SUMINISTRO Y COLOCACION DE MODULOS LAMERALES DE  CLORURO POLIVINILO (PVC), RANGO DE FLUJO 2.50-3.00 GPM/PIE3, ALTURA VERTICAL 36"(3 PIES), PESO ESPECÍFICO ≥ 1.4 GR/CM3. ESPESOR DE LÁMINA ≥ 1.00 MM, ESFUERZO A TENSIÓN (MIN.) ≥ 6000 PSI, MÓDULO DE FLEXIÓN ≥ 425,000PSI, FLAMABILIDAD: AUTO-EXTINGUIBLE, INCLINACIÓN DE TUBOS: 60º, PROTECCIÓN CONTRA RAYOS U.V, ESTRUCTURA SOPORTE EN PERFILES W CON ALTURA DE 4” (10 CM), MATERIAL GRP O PRFV, APROBACIÓN: ANSI-NSF-AWWA PARA SISTEMAS DE TRATAMIENTO DE AGUA POTABLE, VOLUMEN ESTIMADO A CONFIRMAR POR LA SUPERVISION DURANTE LA EJECUCION </t>
  </si>
  <si>
    <t>EXTRACION  SISTEMA DE VIGUETILLAS COMPLETO</t>
  </si>
  <si>
    <t xml:space="preserve">BOTE C/CAMION D MIN=5 KM (SISTEMAS VIGUETILLAS EXTRAIDAS) </t>
  </si>
  <si>
    <r>
      <t xml:space="preserve">SUMINISTRO DE MATERIAL DE MINA PARA RELLENO +20% ESPONJ. </t>
    </r>
    <r>
      <rPr>
        <sz val="10"/>
        <color indexed="10"/>
        <rFont val="Arial"/>
        <family val="2"/>
      </rPr>
      <t>DIST APROX 15 KM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</si>
</sst>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;[Red]#,##0.00"/>
    <numFmt numFmtId="179" formatCode="_(* #,##0_);_(* \(#,##0\);_(* &quot;-&quot;??_);_(@_)"/>
    <numFmt numFmtId="180" formatCode="#,##0.0"/>
    <numFmt numFmtId="181" formatCode="General_)"/>
    <numFmt numFmtId="182" formatCode="0.0%"/>
    <numFmt numFmtId="183" formatCode="#,##0.000"/>
    <numFmt numFmtId="184" formatCode="&quot;$&quot;#,##0.00;\-&quot;$&quot;#,##0.00"/>
    <numFmt numFmtId="185" formatCode="0.000"/>
    <numFmt numFmtId="186" formatCode="#,##0.0000"/>
    <numFmt numFmtId="187" formatCode="00"/>
    <numFmt numFmtId="188" formatCode="0.0"/>
    <numFmt numFmtId="189" formatCode="&quot;RD$&quot;#,##0;&quot;RD$&quot;\-#,##0"/>
    <numFmt numFmtId="190" formatCode="&quot;RD$&quot;#,##0;[Red]&quot;RD$&quot;\-#,##0"/>
    <numFmt numFmtId="191" formatCode="&quot;RD$&quot;#,##0.00;&quot;RD$&quot;\-#,##0.00"/>
    <numFmt numFmtId="192" formatCode="&quot;RD$&quot;#,##0.00;[Red]&quot;RD$&quot;\-#,##0.00"/>
    <numFmt numFmtId="193" formatCode="_ &quot;RD$&quot;* #,##0_ ;_ &quot;RD$&quot;* \-#,##0_ ;_ &quot;RD$&quot;* &quot;-&quot;_ ;_ @_ "/>
    <numFmt numFmtId="194" formatCode="_ * #,##0_ ;_ * \-#,##0_ ;_ * &quot;-&quot;_ ;_ @_ "/>
    <numFmt numFmtId="195" formatCode="_ &quot;RD$&quot;* #,##0.00_ ;_ &quot;RD$&quot;* \-#,##0.00_ ;_ &quot;RD$&quot;* &quot;-&quot;??_ ;_ @_ "/>
    <numFmt numFmtId="196" formatCode="_ * #,##0.00_ ;_ * \-#,##0.00_ ;_ * &quot;-&quot;??_ ;_ @_ "/>
    <numFmt numFmtId="197" formatCode="_-* #,##0.00_-;\-* #,##0.00_-;_-* &quot;-&quot;??_-;_-@_-"/>
    <numFmt numFmtId="198" formatCode="&quot;$&quot;#,##0.00;[Red]&quot;$&quot;#,##0.00"/>
    <numFmt numFmtId="199" formatCode="_-* #,##0.0000_-;\-* #,##0.0000_-;_-* &quot;-&quot;??_-;_-@_-"/>
    <numFmt numFmtId="200" formatCode="[$RD$-1C0A]#,##0.00_ ;[Red]\-[$RD$-1C0A]#,##0.00\ "/>
    <numFmt numFmtId="201" formatCode="[$RD$-1C0A]#,##0.00_ ;\-[$RD$-1C0A]#,##0.00\ "/>
    <numFmt numFmtId="202" formatCode="0.0000"/>
    <numFmt numFmtId="203" formatCode="0.00_)"/>
    <numFmt numFmtId="204" formatCode="&quot;RD$&quot;#,##0.00"/>
    <numFmt numFmtId="205" formatCode="#,##0.0\ _€;\-#,##0.0\ _€"/>
    <numFmt numFmtId="206" formatCode="#."/>
    <numFmt numFmtId="207" formatCode="#,##0.00000"/>
    <numFmt numFmtId="208" formatCode="0.00000"/>
    <numFmt numFmtId="209" formatCode="#,##0.00000_);\(#,##0.00000\)"/>
    <numFmt numFmtId="210" formatCode="_(* #,##0.000_);_(* \(#,##0.000\);_(* &quot;-&quot;??_);_(@_)"/>
    <numFmt numFmtId="211" formatCode="_(* #,##0.000_);_(* \(#,##0.000\);_(* &quot;-&quot;???_);_(@_)"/>
    <numFmt numFmtId="212" formatCode="#,##0.00_ ;\-#,##0.00\ 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  <numFmt numFmtId="217" formatCode="#,##0.0_);\(#,##0.0\)"/>
    <numFmt numFmtId="218" formatCode="#,##0.0000_);\(#,##0.0000\)"/>
    <numFmt numFmtId="219" formatCode="#,##0.000_);\(#,##0.000\)"/>
    <numFmt numFmtId="220" formatCode="_-* #,##0.000_-;\-* #,##0.000_-;_-* &quot;-&quot;??_-;_-@_-"/>
    <numFmt numFmtId="221" formatCode="0.00;[Red]0.00"/>
    <numFmt numFmtId="222" formatCode="#,##0.0;\-#,##0.0"/>
    <numFmt numFmtId="223" formatCode="_([$€]* #,##0.00_);_([$€]* \(#,##0.00\);_([$€]* &quot;-&quot;??_);_(@_)"/>
    <numFmt numFmtId="224" formatCode="#,##0.000000000000"/>
  </numFmts>
  <fonts count="55">
    <font>
      <sz val="10"/>
      <name val="Arial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0"/>
      <color indexed="8"/>
      <name val="Arial"/>
      <family val="2"/>
    </font>
    <font>
      <sz val="9"/>
      <name val="Arial"/>
      <family val="2"/>
    </font>
    <font>
      <sz val="12"/>
      <name val="Courier"/>
      <family val="3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197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223" fontId="0" fillId="0" borderId="0" applyFont="0" applyFill="0" applyBorder="0" applyAlignment="0" applyProtection="0"/>
    <xf numFmtId="206" fontId="9" fillId="0" borderId="0">
      <alignment/>
      <protection locked="0"/>
    </xf>
    <xf numFmtId="206" fontId="10" fillId="0" borderId="0">
      <alignment/>
      <protection locked="0"/>
    </xf>
    <xf numFmtId="206" fontId="10" fillId="0" borderId="0">
      <alignment/>
      <protection locked="0"/>
    </xf>
    <xf numFmtId="206" fontId="10" fillId="0" borderId="0">
      <alignment/>
      <protection locked="0"/>
    </xf>
    <xf numFmtId="206" fontId="10" fillId="0" borderId="0">
      <alignment/>
      <protection locked="0"/>
    </xf>
    <xf numFmtId="206" fontId="10" fillId="0" borderId="0">
      <alignment/>
      <protection locked="0"/>
    </xf>
    <xf numFmtId="206" fontId="10" fillId="0" borderId="0">
      <alignment/>
      <protection locked="0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9" fontId="1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179">
    <xf numFmtId="0" fontId="0" fillId="0" borderId="0" xfId="0" applyAlignment="1">
      <alignment/>
    </xf>
    <xf numFmtId="222" fontId="50" fillId="33" borderId="10" xfId="0" applyNumberFormat="1" applyFont="1" applyFill="1" applyBorder="1" applyAlignment="1" applyProtection="1">
      <alignment vertical="top" wrapText="1"/>
      <protection/>
    </xf>
    <xf numFmtId="0" fontId="5" fillId="33" borderId="0" xfId="0" applyFont="1" applyFill="1" applyAlignment="1" applyProtection="1">
      <alignment horizontal="right" vertical="top"/>
      <protection locked="0"/>
    </xf>
    <xf numFmtId="0" fontId="5" fillId="33" borderId="0" xfId="0" applyFont="1" applyFill="1" applyAlignment="1" applyProtection="1">
      <alignment horizontal="center" vertical="top"/>
      <protection locked="0"/>
    </xf>
    <xf numFmtId="0" fontId="5" fillId="33" borderId="0" xfId="0" applyFon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43" fontId="5" fillId="33" borderId="0" xfId="58" applyFont="1" applyFill="1" applyAlignment="1" applyProtection="1">
      <alignment horizontal="right" vertical="top"/>
      <protection locked="0"/>
    </xf>
    <xf numFmtId="0" fontId="0" fillId="33" borderId="0" xfId="0" applyFill="1" applyAlignment="1" applyProtection="1">
      <alignment horizontal="right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182" fontId="0" fillId="33" borderId="0" xfId="0" applyNumberFormat="1" applyFill="1" applyAlignment="1" applyProtection="1">
      <alignment horizontal="center" vertical="top"/>
      <protection locked="0"/>
    </xf>
    <xf numFmtId="43" fontId="0" fillId="33" borderId="0" xfId="58" applyFon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horizontal="left" vertical="top"/>
      <protection locked="0"/>
    </xf>
    <xf numFmtId="43" fontId="0" fillId="33" borderId="0" xfId="58" applyFont="1" applyFill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1" fillId="33" borderId="0" xfId="0" applyFont="1" applyFill="1" applyBorder="1" applyAlignment="1" applyProtection="1">
      <alignment horizontal="center" vertical="top"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2" fillId="33" borderId="0" xfId="0" applyFont="1" applyFill="1" applyBorder="1" applyAlignment="1" applyProtection="1">
      <alignment vertical="top"/>
      <protection locked="0"/>
    </xf>
    <xf numFmtId="0" fontId="12" fillId="33" borderId="0" xfId="0" applyFont="1" applyFill="1" applyBorder="1" applyAlignment="1" applyProtection="1">
      <alignment vertical="top"/>
      <protection locked="0"/>
    </xf>
    <xf numFmtId="0" fontId="8" fillId="33" borderId="0" xfId="0" applyFont="1" applyFill="1" applyBorder="1" applyAlignment="1" applyProtection="1">
      <alignment horizontal="left" vertical="top" wrapText="1"/>
      <protection locked="0"/>
    </xf>
    <xf numFmtId="43" fontId="0" fillId="33" borderId="0" xfId="58" applyFont="1" applyFill="1" applyAlignment="1" applyProtection="1">
      <alignment vertical="top"/>
      <protection locked="0"/>
    </xf>
    <xf numFmtId="0" fontId="8" fillId="33" borderId="0" xfId="0" applyFont="1" applyFill="1" applyBorder="1" applyAlignment="1" applyProtection="1">
      <alignment horizontal="left" vertical="top"/>
      <protection locked="0"/>
    </xf>
    <xf numFmtId="0" fontId="8" fillId="33" borderId="0" xfId="0" applyFont="1" applyFill="1" applyBorder="1" applyAlignment="1" applyProtection="1">
      <alignment vertical="top"/>
      <protection locked="0"/>
    </xf>
    <xf numFmtId="4" fontId="8" fillId="33" borderId="0" xfId="0" applyNumberFormat="1" applyFont="1" applyFill="1" applyBorder="1" applyAlignment="1" applyProtection="1">
      <alignment vertical="top"/>
      <protection locked="0"/>
    </xf>
    <xf numFmtId="0" fontId="0" fillId="33" borderId="0" xfId="0" applyFont="1" applyFill="1" applyBorder="1" applyAlignment="1" applyProtection="1">
      <alignment vertical="top"/>
      <protection locked="0"/>
    </xf>
    <xf numFmtId="4" fontId="0" fillId="33" borderId="0" xfId="0" applyNumberFormat="1" applyFill="1" applyAlignment="1" applyProtection="1">
      <alignment vertical="top"/>
      <protection locked="0"/>
    </xf>
    <xf numFmtId="0" fontId="8" fillId="33" borderId="0" xfId="0" applyFont="1" applyFill="1" applyBorder="1" applyAlignment="1" applyProtection="1">
      <alignment horizontal="right" vertical="top"/>
      <protection locked="0"/>
    </xf>
    <xf numFmtId="0" fontId="11" fillId="33" borderId="0" xfId="0" applyFont="1" applyFill="1" applyBorder="1" applyAlignment="1" applyProtection="1">
      <alignment horizontal="center" vertical="top"/>
      <protection locked="0"/>
    </xf>
    <xf numFmtId="4" fontId="11" fillId="33" borderId="11" xfId="0" applyNumberFormat="1" applyFont="1" applyFill="1" applyBorder="1" applyAlignment="1" applyProtection="1">
      <alignment horizontal="center" vertical="top"/>
      <protection locked="0"/>
    </xf>
    <xf numFmtId="4" fontId="5" fillId="33" borderId="11" xfId="0" applyNumberFormat="1" applyFont="1" applyFill="1" applyBorder="1" applyAlignment="1" applyProtection="1">
      <alignment horizontal="center" vertical="top"/>
      <protection locked="0"/>
    </xf>
    <xf numFmtId="4" fontId="11" fillId="33" borderId="0" xfId="0" applyNumberFormat="1" applyFont="1" applyFill="1" applyBorder="1" applyAlignment="1" applyProtection="1">
      <alignment horizontal="center" vertical="top"/>
      <protection locked="0"/>
    </xf>
    <xf numFmtId="0" fontId="51" fillId="33" borderId="10" xfId="0" applyFont="1" applyFill="1" applyBorder="1" applyAlignment="1" applyProtection="1">
      <alignment vertical="top"/>
      <protection locked="0"/>
    </xf>
    <xf numFmtId="4" fontId="51" fillId="33" borderId="10" xfId="0" applyNumberFormat="1" applyFont="1" applyFill="1" applyBorder="1" applyAlignment="1" applyProtection="1">
      <alignment vertical="top"/>
      <protection locked="0"/>
    </xf>
    <xf numFmtId="4" fontId="50" fillId="33" borderId="0" xfId="0" applyNumberFormat="1" applyFont="1" applyFill="1" applyBorder="1" applyAlignment="1" applyProtection="1">
      <alignment vertical="top"/>
      <protection locked="0"/>
    </xf>
    <xf numFmtId="43" fontId="50" fillId="33" borderId="0" xfId="58" applyFont="1" applyFill="1" applyAlignment="1" applyProtection="1">
      <alignment vertical="top"/>
      <protection locked="0"/>
    </xf>
    <xf numFmtId="0" fontId="50" fillId="33" borderId="0" xfId="0" applyFont="1" applyFill="1" applyAlignment="1" applyProtection="1">
      <alignment vertical="top"/>
      <protection locked="0"/>
    </xf>
    <xf numFmtId="4" fontId="50" fillId="33" borderId="10" xfId="0" applyNumberFormat="1" applyFont="1" applyFill="1" applyBorder="1" applyAlignment="1" applyProtection="1">
      <alignment vertical="top"/>
      <protection locked="0"/>
    </xf>
    <xf numFmtId="0" fontId="50" fillId="33" borderId="10" xfId="0" applyFont="1" applyFill="1" applyBorder="1" applyAlignment="1" applyProtection="1">
      <alignment vertical="top"/>
      <protection locked="0"/>
    </xf>
    <xf numFmtId="4" fontId="50" fillId="33" borderId="10" xfId="0" applyNumberFormat="1" applyFont="1" applyFill="1" applyBorder="1" applyAlignment="1" applyProtection="1">
      <alignment/>
      <protection locked="0"/>
    </xf>
    <xf numFmtId="0" fontId="51" fillId="33" borderId="10" xfId="0" applyFont="1" applyFill="1" applyBorder="1" applyAlignment="1" applyProtection="1">
      <alignment horizontal="right" vertical="top"/>
      <protection locked="0"/>
    </xf>
    <xf numFmtId="0" fontId="51" fillId="33" borderId="0" xfId="0" applyFont="1" applyFill="1" applyAlignment="1" applyProtection="1">
      <alignment vertical="top"/>
      <protection locked="0"/>
    </xf>
    <xf numFmtId="4" fontId="51" fillId="33" borderId="0" xfId="0" applyNumberFormat="1" applyFont="1" applyFill="1" applyAlignment="1" applyProtection="1">
      <alignment vertical="top"/>
      <protection locked="0"/>
    </xf>
    <xf numFmtId="4" fontId="50" fillId="33" borderId="0" xfId="0" applyNumberFormat="1" applyFont="1" applyFill="1" applyAlignment="1" applyProtection="1">
      <alignment vertical="top"/>
      <protection locked="0"/>
    </xf>
    <xf numFmtId="4" fontId="50" fillId="33" borderId="10" xfId="0" applyNumberFormat="1" applyFont="1" applyFill="1" applyBorder="1" applyAlignment="1" applyProtection="1">
      <alignment vertical="top" wrapText="1"/>
      <protection locked="0"/>
    </xf>
    <xf numFmtId="4" fontId="50" fillId="33" borderId="10" xfId="61" applyNumberFormat="1" applyFont="1" applyFill="1" applyBorder="1" applyAlignment="1" applyProtection="1">
      <alignment horizontal="right" vertical="top" wrapText="1"/>
      <protection locked="0"/>
    </xf>
    <xf numFmtId="0" fontId="50" fillId="33" borderId="0" xfId="0" applyFont="1" applyFill="1" applyBorder="1" applyAlignment="1" applyProtection="1">
      <alignment vertical="top" wrapText="1"/>
      <protection locked="0"/>
    </xf>
    <xf numFmtId="171" fontId="50" fillId="33" borderId="0" xfId="0" applyNumberFormat="1" applyFont="1" applyFill="1" applyAlignment="1" applyProtection="1">
      <alignment vertical="top"/>
      <protection locked="0"/>
    </xf>
    <xf numFmtId="4" fontId="0" fillId="33" borderId="10" xfId="0" applyNumberFormat="1" applyFont="1" applyFill="1" applyBorder="1" applyAlignment="1" applyProtection="1">
      <alignment vertical="top"/>
      <protection locked="0"/>
    </xf>
    <xf numFmtId="43" fontId="0" fillId="33" borderId="0" xfId="58" applyFont="1" applyFill="1" applyAlignment="1" applyProtection="1">
      <alignment vertical="top"/>
      <protection locked="0"/>
    </xf>
    <xf numFmtId="4" fontId="0" fillId="33" borderId="0" xfId="0" applyNumberFormat="1" applyFont="1" applyFill="1" applyAlignment="1" applyProtection="1">
      <alignment vertical="top"/>
      <protection locked="0"/>
    </xf>
    <xf numFmtId="4" fontId="51" fillId="33" borderId="0" xfId="0" applyNumberFormat="1" applyFont="1" applyFill="1" applyBorder="1" applyAlignment="1" applyProtection="1">
      <alignment vertical="top"/>
      <protection locked="0"/>
    </xf>
    <xf numFmtId="212" fontId="52" fillId="33" borderId="10" xfId="0" applyNumberFormat="1" applyFont="1" applyFill="1" applyBorder="1" applyAlignment="1" applyProtection="1">
      <alignment vertical="top" wrapText="1"/>
      <protection locked="0"/>
    </xf>
    <xf numFmtId="212" fontId="0" fillId="33" borderId="0" xfId="0" applyNumberFormat="1" applyFont="1" applyFill="1" applyBorder="1" applyAlignment="1" applyProtection="1">
      <alignment vertical="top" wrapText="1"/>
      <protection locked="0"/>
    </xf>
    <xf numFmtId="43" fontId="0" fillId="33" borderId="0" xfId="58" applyFont="1" applyFill="1" applyBorder="1" applyAlignment="1" applyProtection="1">
      <alignment vertical="top"/>
      <protection locked="0"/>
    </xf>
    <xf numFmtId="212" fontId="0" fillId="33" borderId="0" xfId="0" applyNumberFormat="1" applyFont="1" applyFill="1" applyBorder="1" applyAlignment="1" applyProtection="1">
      <alignment vertical="top"/>
      <protection locked="0"/>
    </xf>
    <xf numFmtId="224" fontId="0" fillId="33" borderId="0" xfId="0" applyNumberFormat="1" applyFont="1" applyFill="1" applyBorder="1" applyAlignment="1" applyProtection="1">
      <alignment vertical="top"/>
      <protection locked="0"/>
    </xf>
    <xf numFmtId="0" fontId="0" fillId="33" borderId="10" xfId="0" applyFont="1" applyFill="1" applyBorder="1" applyAlignment="1" applyProtection="1">
      <alignment vertical="top"/>
      <protection locked="0"/>
    </xf>
    <xf numFmtId="0" fontId="51" fillId="33" borderId="10" xfId="0" applyFont="1" applyFill="1" applyBorder="1" applyAlignment="1" applyProtection="1">
      <alignment horizontal="center" vertical="top"/>
      <protection locked="0"/>
    </xf>
    <xf numFmtId="4" fontId="51" fillId="33" borderId="10" xfId="0" applyNumberFormat="1" applyFont="1" applyFill="1" applyBorder="1" applyAlignment="1" applyProtection="1">
      <alignment vertical="top" wrapText="1"/>
      <protection locked="0"/>
    </xf>
    <xf numFmtId="43" fontId="52" fillId="33" borderId="10" xfId="60" applyFont="1" applyFill="1" applyBorder="1" applyAlignment="1" applyProtection="1">
      <alignment vertical="top"/>
      <protection locked="0"/>
    </xf>
    <xf numFmtId="2" fontId="0" fillId="33" borderId="0" xfId="0" applyNumberFormat="1" applyFont="1" applyFill="1" applyAlignment="1" applyProtection="1">
      <alignment vertical="top"/>
      <protection locked="0"/>
    </xf>
    <xf numFmtId="43" fontId="52" fillId="33" borderId="0" xfId="58" applyFont="1" applyFill="1" applyAlignment="1" applyProtection="1">
      <alignment vertical="top"/>
      <protection locked="0"/>
    </xf>
    <xf numFmtId="0" fontId="52" fillId="33" borderId="0" xfId="0" applyFont="1" applyFill="1" applyAlignment="1" applyProtection="1">
      <alignment vertical="top"/>
      <protection locked="0"/>
    </xf>
    <xf numFmtId="4" fontId="52" fillId="33" borderId="10" xfId="76" applyNumberFormat="1" applyFont="1" applyFill="1" applyBorder="1" applyAlignment="1" applyProtection="1">
      <alignment horizontal="right" vertical="top" wrapText="1"/>
      <protection locked="0"/>
    </xf>
    <xf numFmtId="43" fontId="50" fillId="33" borderId="0" xfId="62" applyFont="1" applyFill="1" applyBorder="1" applyAlignment="1" applyProtection="1">
      <alignment vertical="top" wrapText="1"/>
      <protection locked="0"/>
    </xf>
    <xf numFmtId="0" fontId="50" fillId="33" borderId="0" xfId="76" applyFont="1" applyFill="1" applyBorder="1" applyAlignment="1" applyProtection="1">
      <alignment vertical="top"/>
      <protection locked="0"/>
    </xf>
    <xf numFmtId="0" fontId="50" fillId="33" borderId="0" xfId="72" applyFont="1" applyFill="1" applyBorder="1" applyAlignment="1" applyProtection="1">
      <alignment vertical="top" wrapText="1"/>
      <protection locked="0"/>
    </xf>
    <xf numFmtId="0" fontId="50" fillId="33" borderId="12" xfId="72" applyFont="1" applyFill="1" applyBorder="1" applyAlignment="1" applyProtection="1">
      <alignment vertical="top" wrapText="1"/>
      <protection locked="0"/>
    </xf>
    <xf numFmtId="0" fontId="50" fillId="33" borderId="10" xfId="72" applyFont="1" applyFill="1" applyBorder="1" applyAlignment="1" applyProtection="1">
      <alignment vertical="top" wrapText="1"/>
      <protection locked="0"/>
    </xf>
    <xf numFmtId="4" fontId="50" fillId="33" borderId="10" xfId="76" applyNumberFormat="1" applyFont="1" applyFill="1" applyBorder="1" applyAlignment="1" applyProtection="1">
      <alignment horizontal="right" vertical="top" wrapText="1"/>
      <protection locked="0"/>
    </xf>
    <xf numFmtId="4" fontId="0" fillId="33" borderId="10" xfId="76" applyNumberFormat="1" applyFont="1" applyFill="1" applyBorder="1" applyAlignment="1" applyProtection="1">
      <alignment horizontal="right" vertical="top" wrapText="1"/>
      <protection locked="0"/>
    </xf>
    <xf numFmtId="43" fontId="0" fillId="33" borderId="0" xfId="62" applyFont="1" applyFill="1" applyBorder="1" applyAlignment="1" applyProtection="1">
      <alignment vertical="top" wrapText="1"/>
      <protection locked="0"/>
    </xf>
    <xf numFmtId="0" fontId="0" fillId="33" borderId="0" xfId="76" applyFont="1" applyFill="1" applyBorder="1" applyAlignment="1" applyProtection="1">
      <alignment vertical="top"/>
      <protection locked="0"/>
    </xf>
    <xf numFmtId="0" fontId="0" fillId="33" borderId="0" xfId="72" applyFont="1" applyFill="1" applyBorder="1" applyAlignment="1" applyProtection="1">
      <alignment vertical="top" wrapText="1"/>
      <protection locked="0"/>
    </xf>
    <xf numFmtId="0" fontId="0" fillId="33" borderId="12" xfId="72" applyFont="1" applyFill="1" applyBorder="1" applyAlignment="1" applyProtection="1">
      <alignment vertical="top" wrapText="1"/>
      <protection locked="0"/>
    </xf>
    <xf numFmtId="0" fontId="0" fillId="33" borderId="10" xfId="72" applyFont="1" applyFill="1" applyBorder="1" applyAlignment="1" applyProtection="1">
      <alignment vertical="top" wrapText="1"/>
      <protection locked="0"/>
    </xf>
    <xf numFmtId="4" fontId="0" fillId="33" borderId="10" xfId="0" applyNumberFormat="1" applyFont="1" applyFill="1" applyBorder="1" applyAlignment="1" applyProtection="1">
      <alignment horizontal="right" vertical="top"/>
      <protection locked="0"/>
    </xf>
    <xf numFmtId="0" fontId="12" fillId="33" borderId="0" xfId="0" applyFont="1" applyFill="1" applyAlignment="1" applyProtection="1">
      <alignment vertical="top"/>
      <protection locked="0"/>
    </xf>
    <xf numFmtId="43" fontId="50" fillId="33" borderId="0" xfId="60" applyFont="1" applyFill="1" applyAlignment="1" applyProtection="1">
      <alignment vertical="top"/>
      <protection locked="0"/>
    </xf>
    <xf numFmtId="4" fontId="53" fillId="33" borderId="0" xfId="0" applyNumberFormat="1" applyFont="1" applyFill="1" applyAlignment="1" applyProtection="1">
      <alignment vertical="top"/>
      <protection locked="0"/>
    </xf>
    <xf numFmtId="43" fontId="53" fillId="33" borderId="0" xfId="58" applyFont="1" applyFill="1" applyAlignment="1" applyProtection="1">
      <alignment vertical="top"/>
      <protection locked="0"/>
    </xf>
    <xf numFmtId="4" fontId="52" fillId="33" borderId="10" xfId="67" applyNumberFormat="1" applyFont="1" applyFill="1" applyBorder="1" applyAlignment="1" applyProtection="1">
      <alignment horizontal="right" vertical="top"/>
      <protection locked="0"/>
    </xf>
    <xf numFmtId="4" fontId="50" fillId="33" borderId="10" xfId="68" applyNumberFormat="1" applyFont="1" applyFill="1" applyBorder="1" applyAlignment="1" applyProtection="1">
      <alignment horizontal="right" vertical="top" wrapText="1"/>
      <protection locked="0"/>
    </xf>
    <xf numFmtId="4" fontId="52" fillId="33" borderId="0" xfId="0" applyNumberFormat="1" applyFont="1" applyFill="1" applyBorder="1" applyAlignment="1" applyProtection="1">
      <alignment vertical="top"/>
      <protection locked="0"/>
    </xf>
    <xf numFmtId="43" fontId="52" fillId="33" borderId="12" xfId="58" applyFont="1" applyFill="1" applyBorder="1" applyAlignment="1" applyProtection="1">
      <alignment vertical="top"/>
      <protection locked="0"/>
    </xf>
    <xf numFmtId="4" fontId="53" fillId="33" borderId="13" xfId="0" applyNumberFormat="1" applyFont="1" applyFill="1" applyBorder="1" applyAlignment="1" applyProtection="1">
      <alignment vertical="top" wrapText="1"/>
      <protection locked="0"/>
    </xf>
    <xf numFmtId="4" fontId="52" fillId="33" borderId="0" xfId="0" applyNumberFormat="1" applyFont="1" applyFill="1" applyBorder="1" applyAlignment="1" applyProtection="1">
      <alignment vertical="top" wrapText="1"/>
      <protection locked="0"/>
    </xf>
    <xf numFmtId="0" fontId="52" fillId="33" borderId="0" xfId="0" applyFont="1" applyFill="1" applyBorder="1" applyAlignment="1" applyProtection="1">
      <alignment horizontal="center" vertical="top" wrapText="1"/>
      <protection locked="0"/>
    </xf>
    <xf numFmtId="0" fontId="52" fillId="33" borderId="0" xfId="0" applyFont="1" applyFill="1" applyBorder="1" applyAlignment="1" applyProtection="1">
      <alignment vertical="top" wrapText="1"/>
      <protection locked="0"/>
    </xf>
    <xf numFmtId="0" fontId="52" fillId="33" borderId="0" xfId="0" applyFont="1" applyFill="1" applyAlignment="1" applyProtection="1">
      <alignment vertical="top" wrapText="1"/>
      <protection locked="0"/>
    </xf>
    <xf numFmtId="0" fontId="50" fillId="33" borderId="0" xfId="0" applyFont="1" applyFill="1" applyBorder="1" applyAlignment="1" applyProtection="1">
      <alignment vertical="top"/>
      <protection locked="0"/>
    </xf>
    <xf numFmtId="4" fontId="50" fillId="33" borderId="10" xfId="67" applyNumberFormat="1" applyFont="1" applyFill="1" applyBorder="1" applyAlignment="1" applyProtection="1">
      <alignment horizontal="right" vertical="top" wrapText="1"/>
      <protection locked="0"/>
    </xf>
    <xf numFmtId="4" fontId="50" fillId="33" borderId="10" xfId="0" applyNumberFormat="1" applyFont="1" applyFill="1" applyBorder="1" applyAlignment="1" applyProtection="1">
      <alignment horizontal="right" vertical="top" wrapText="1"/>
      <protection locked="0"/>
    </xf>
    <xf numFmtId="178" fontId="50" fillId="33" borderId="0" xfId="0" applyNumberFormat="1" applyFont="1" applyFill="1" applyBorder="1" applyAlignment="1" applyProtection="1">
      <alignment vertical="top" wrapText="1"/>
      <protection locked="0"/>
    </xf>
    <xf numFmtId="0" fontId="50" fillId="33" borderId="0" xfId="0" applyFont="1" applyFill="1" applyAlignment="1" applyProtection="1">
      <alignment horizontal="left" vertical="top" wrapText="1"/>
      <protection locked="0"/>
    </xf>
    <xf numFmtId="0" fontId="51" fillId="33" borderId="14" xfId="0" applyFont="1" applyFill="1" applyBorder="1" applyAlignment="1" applyProtection="1">
      <alignment vertical="top"/>
      <protection locked="0"/>
    </xf>
    <xf numFmtId="4" fontId="51" fillId="33" borderId="14" xfId="0" applyNumberFormat="1" applyFont="1" applyFill="1" applyBorder="1" applyAlignment="1" applyProtection="1">
      <alignment vertical="top"/>
      <protection locked="0"/>
    </xf>
    <xf numFmtId="43" fontId="54" fillId="33" borderId="15" xfId="58" applyFont="1" applyFill="1" applyBorder="1" applyAlignment="1" applyProtection="1">
      <alignment vertical="top"/>
      <protection locked="0"/>
    </xf>
    <xf numFmtId="0" fontId="50" fillId="33" borderId="0" xfId="0" applyFont="1" applyFill="1" applyAlignment="1" applyProtection="1">
      <alignment horizontal="right" vertical="top"/>
      <protection locked="0"/>
    </xf>
    <xf numFmtId="43" fontId="50" fillId="33" borderId="0" xfId="58" applyFont="1" applyFill="1" applyBorder="1" applyAlignment="1" applyProtection="1">
      <alignment vertical="top"/>
      <protection locked="0"/>
    </xf>
    <xf numFmtId="43" fontId="54" fillId="33" borderId="0" xfId="58" applyFont="1" applyFill="1" applyBorder="1" applyAlignment="1" applyProtection="1">
      <alignment vertical="top"/>
      <protection locked="0"/>
    </xf>
    <xf numFmtId="43" fontId="50" fillId="33" borderId="0" xfId="0" applyNumberFormat="1" applyFont="1" applyFill="1" applyAlignment="1" applyProtection="1">
      <alignment vertical="top"/>
      <protection locked="0"/>
    </xf>
    <xf numFmtId="4" fontId="50" fillId="33" borderId="0" xfId="0" applyNumberFormat="1" applyFont="1" applyFill="1" applyBorder="1" applyAlignment="1" applyProtection="1">
      <alignment horizontal="right" vertical="top" wrapText="1"/>
      <protection locked="0"/>
    </xf>
    <xf numFmtId="4" fontId="50" fillId="33" borderId="0" xfId="72" applyNumberFormat="1" applyFont="1" applyFill="1" applyBorder="1" applyAlignment="1" applyProtection="1">
      <alignment vertical="top" wrapText="1"/>
      <protection locked="0"/>
    </xf>
    <xf numFmtId="43" fontId="50" fillId="33" borderId="0" xfId="58" applyFont="1" applyFill="1" applyBorder="1" applyAlignment="1" applyProtection="1">
      <alignment vertical="top" wrapText="1"/>
      <protection locked="0"/>
    </xf>
    <xf numFmtId="0" fontId="50" fillId="33" borderId="0" xfId="72" applyFont="1" applyFill="1" applyAlignment="1" applyProtection="1">
      <alignment vertical="top" wrapText="1"/>
      <protection locked="0"/>
    </xf>
    <xf numFmtId="43" fontId="50" fillId="33" borderId="0" xfId="62" applyFont="1" applyFill="1" applyAlignment="1" applyProtection="1">
      <alignment vertical="top"/>
      <protection locked="0"/>
    </xf>
    <xf numFmtId="182" fontId="51" fillId="33" borderId="10" xfId="0" applyNumberFormat="1" applyFont="1" applyFill="1" applyBorder="1" applyAlignment="1" applyProtection="1">
      <alignment vertical="top"/>
      <protection locked="0"/>
    </xf>
    <xf numFmtId="0" fontId="50" fillId="33" borderId="14" xfId="0" applyFont="1" applyFill="1" applyBorder="1" applyAlignment="1" applyProtection="1">
      <alignment vertical="top"/>
      <protection locked="0"/>
    </xf>
    <xf numFmtId="0" fontId="51" fillId="33" borderId="14" xfId="0" applyFont="1" applyFill="1" applyBorder="1" applyAlignment="1" applyProtection="1">
      <alignment horizontal="right" vertical="top"/>
      <protection locked="0"/>
    </xf>
    <xf numFmtId="0" fontId="0" fillId="33" borderId="0" xfId="0" applyFill="1" applyAlignment="1" applyProtection="1">
      <alignment horizontal="left" vertical="top"/>
      <protection locked="0"/>
    </xf>
    <xf numFmtId="0" fontId="51" fillId="33" borderId="10" xfId="0" applyFont="1" applyFill="1" applyBorder="1" applyAlignment="1" applyProtection="1">
      <alignment vertical="top"/>
      <protection/>
    </xf>
    <xf numFmtId="0" fontId="51" fillId="33" borderId="10" xfId="0" applyFont="1" applyFill="1" applyBorder="1" applyAlignment="1" applyProtection="1">
      <alignment horizontal="center" vertical="top" wrapText="1"/>
      <protection/>
    </xf>
    <xf numFmtId="0" fontId="51" fillId="33" borderId="10" xfId="0" applyNumberFormat="1" applyFont="1" applyFill="1" applyBorder="1" applyAlignment="1" applyProtection="1">
      <alignment vertical="top" wrapText="1"/>
      <protection/>
    </xf>
    <xf numFmtId="4" fontId="50" fillId="33" borderId="10" xfId="0" applyNumberFormat="1" applyFont="1" applyFill="1" applyBorder="1" applyAlignment="1" applyProtection="1">
      <alignment vertical="top"/>
      <protection/>
    </xf>
    <xf numFmtId="171" fontId="50" fillId="33" borderId="10" xfId="0" applyNumberFormat="1" applyFont="1" applyFill="1" applyBorder="1" applyAlignment="1" applyProtection="1">
      <alignment horizontal="center" vertical="top"/>
      <protection/>
    </xf>
    <xf numFmtId="0" fontId="51" fillId="33" borderId="10" xfId="0" applyFont="1" applyFill="1" applyBorder="1" applyAlignment="1" applyProtection="1">
      <alignment horizontal="right" vertical="top" wrapText="1"/>
      <protection/>
    </xf>
    <xf numFmtId="0" fontId="50" fillId="33" borderId="10" xfId="0" applyFont="1" applyFill="1" applyBorder="1" applyAlignment="1" applyProtection="1">
      <alignment vertical="top"/>
      <protection/>
    </xf>
    <xf numFmtId="0" fontId="50" fillId="33" borderId="10" xfId="0" applyNumberFormat="1" applyFont="1" applyFill="1" applyBorder="1" applyAlignment="1" applyProtection="1">
      <alignment vertical="top"/>
      <protection/>
    </xf>
    <xf numFmtId="0" fontId="51" fillId="33" borderId="10" xfId="0" applyFont="1" applyFill="1" applyBorder="1" applyAlignment="1" applyProtection="1">
      <alignment horizontal="right" vertical="top"/>
      <protection/>
    </xf>
    <xf numFmtId="171" fontId="51" fillId="33" borderId="10" xfId="0" applyNumberFormat="1" applyFont="1" applyFill="1" applyBorder="1" applyAlignment="1" applyProtection="1">
      <alignment horizontal="center" vertical="top"/>
      <protection/>
    </xf>
    <xf numFmtId="0" fontId="50" fillId="33" borderId="10" xfId="0" applyFont="1" applyFill="1" applyBorder="1" applyAlignment="1" applyProtection="1">
      <alignment horizontal="right" vertical="top"/>
      <protection/>
    </xf>
    <xf numFmtId="0" fontId="50" fillId="33" borderId="10" xfId="0" applyNumberFormat="1" applyFont="1" applyFill="1" applyBorder="1" applyAlignment="1" applyProtection="1">
      <alignment vertical="top" wrapText="1"/>
      <protection/>
    </xf>
    <xf numFmtId="217" fontId="50" fillId="33" borderId="10" xfId="78" applyNumberFormat="1" applyFont="1" applyFill="1" applyBorder="1" applyAlignment="1" applyProtection="1">
      <alignment horizontal="right" vertical="top"/>
      <protection/>
    </xf>
    <xf numFmtId="0" fontId="50" fillId="33" borderId="10" xfId="0" applyFont="1" applyFill="1" applyBorder="1" applyAlignment="1" applyProtection="1">
      <alignment horizontal="left" vertical="top" wrapText="1"/>
      <protection/>
    </xf>
    <xf numFmtId="0" fontId="50" fillId="33" borderId="10" xfId="0" applyFont="1" applyFill="1" applyBorder="1" applyAlignment="1" applyProtection="1">
      <alignment horizontal="center" vertical="top"/>
      <protection/>
    </xf>
    <xf numFmtId="188" fontId="50" fillId="33" borderId="10" xfId="0" applyNumberFormat="1" applyFont="1" applyFill="1" applyBorder="1" applyAlignment="1" applyProtection="1">
      <alignment horizontal="right" vertical="top"/>
      <protection/>
    </xf>
    <xf numFmtId="0" fontId="51" fillId="33" borderId="10" xfId="0" applyFont="1" applyFill="1" applyBorder="1" applyAlignment="1" applyProtection="1">
      <alignment vertical="top" wrapText="1"/>
      <protection/>
    </xf>
    <xf numFmtId="0" fontId="50" fillId="33" borderId="10" xfId="0" applyFont="1" applyFill="1" applyBorder="1" applyAlignment="1" applyProtection="1">
      <alignment horizontal="center" vertical="top" wrapText="1"/>
      <protection/>
    </xf>
    <xf numFmtId="0" fontId="50" fillId="33" borderId="10" xfId="0" applyFont="1" applyFill="1" applyBorder="1" applyAlignment="1" applyProtection="1">
      <alignment vertical="top" wrapText="1"/>
      <protection/>
    </xf>
    <xf numFmtId="2" fontId="50" fillId="33" borderId="10" xfId="0" applyNumberFormat="1" applyFont="1" applyFill="1" applyBorder="1" applyAlignment="1" applyProtection="1">
      <alignment horizontal="right" vertical="top"/>
      <protection/>
    </xf>
    <xf numFmtId="188" fontId="51" fillId="33" borderId="10" xfId="0" applyNumberFormat="1" applyFont="1" applyFill="1" applyBorder="1" applyAlignment="1" applyProtection="1">
      <alignment horizontal="right" vertical="top"/>
      <protection/>
    </xf>
    <xf numFmtId="0" fontId="50" fillId="33" borderId="10" xfId="0" applyFont="1" applyFill="1" applyBorder="1" applyAlignment="1" applyProtection="1">
      <alignment horizontal="right" vertical="top" wrapText="1"/>
      <protection/>
    </xf>
    <xf numFmtId="2" fontId="0" fillId="33" borderId="10" xfId="0" applyNumberFormat="1" applyFont="1" applyFill="1" applyBorder="1" applyAlignment="1" applyProtection="1">
      <alignment horizontal="right" vertical="top" wrapText="1"/>
      <protection/>
    </xf>
    <xf numFmtId="0" fontId="0" fillId="33" borderId="10" xfId="0" applyFont="1" applyFill="1" applyBorder="1" applyAlignment="1" applyProtection="1">
      <alignment horizontal="right" vertical="top" wrapText="1"/>
      <protection/>
    </xf>
    <xf numFmtId="0" fontId="50" fillId="33" borderId="10" xfId="78" applyFont="1" applyFill="1" applyBorder="1" applyAlignment="1" applyProtection="1">
      <alignment horizontal="left" vertical="top" wrapText="1"/>
      <protection/>
    </xf>
    <xf numFmtId="4" fontId="50" fillId="33" borderId="10" xfId="78" applyNumberFormat="1" applyFont="1" applyFill="1" applyBorder="1" applyAlignment="1" applyProtection="1">
      <alignment horizontal="center" vertical="top"/>
      <protection/>
    </xf>
    <xf numFmtId="0" fontId="0" fillId="33" borderId="10" xfId="0" applyNumberFormat="1" applyFont="1" applyFill="1" applyBorder="1" applyAlignment="1" applyProtection="1">
      <alignment vertical="top" wrapText="1"/>
      <protection/>
    </xf>
    <xf numFmtId="171" fontId="0" fillId="33" borderId="10" xfId="0" applyNumberFormat="1" applyFont="1" applyFill="1" applyBorder="1" applyAlignment="1" applyProtection="1">
      <alignment horizontal="center" vertical="top"/>
      <protection/>
    </xf>
    <xf numFmtId="37" fontId="51" fillId="33" borderId="10" xfId="78" applyNumberFormat="1" applyFont="1" applyFill="1" applyBorder="1" applyAlignment="1" applyProtection="1">
      <alignment horizontal="right" vertical="top"/>
      <protection/>
    </xf>
    <xf numFmtId="0" fontId="51" fillId="33" borderId="10" xfId="78" applyFont="1" applyFill="1" applyBorder="1" applyAlignment="1" applyProtection="1">
      <alignment horizontal="left" vertical="top" wrapText="1"/>
      <protection/>
    </xf>
    <xf numFmtId="4" fontId="51" fillId="33" borderId="10" xfId="78" applyNumberFormat="1" applyFont="1" applyFill="1" applyBorder="1" applyAlignment="1" applyProtection="1">
      <alignment horizontal="center" vertical="top"/>
      <protection/>
    </xf>
    <xf numFmtId="181" fontId="0" fillId="33" borderId="10" xfId="0" applyNumberFormat="1" applyFont="1" applyFill="1" applyBorder="1" applyAlignment="1" applyProtection="1">
      <alignment horizontal="center" vertical="top"/>
      <protection/>
    </xf>
    <xf numFmtId="0" fontId="51" fillId="33" borderId="10" xfId="0" applyFont="1" applyFill="1" applyBorder="1" applyAlignment="1" applyProtection="1">
      <alignment horizontal="left" vertical="top" wrapText="1"/>
      <protection/>
    </xf>
    <xf numFmtId="0" fontId="51" fillId="33" borderId="10" xfId="0" applyFont="1" applyFill="1" applyBorder="1" applyAlignment="1" applyProtection="1">
      <alignment horizontal="center" vertical="top"/>
      <protection/>
    </xf>
    <xf numFmtId="0" fontId="5" fillId="33" borderId="10" xfId="0" applyFont="1" applyFill="1" applyBorder="1" applyAlignment="1" applyProtection="1">
      <alignment horizontal="right" vertical="top" wrapText="1"/>
      <protection/>
    </xf>
    <xf numFmtId="0" fontId="5" fillId="33" borderId="10" xfId="0" applyNumberFormat="1" applyFont="1" applyFill="1" applyBorder="1" applyAlignment="1" applyProtection="1">
      <alignment vertical="top" wrapText="1"/>
      <protection/>
    </xf>
    <xf numFmtId="0" fontId="0" fillId="33" borderId="10" xfId="0" applyNumberFormat="1" applyFont="1" applyFill="1" applyBorder="1" applyAlignment="1" applyProtection="1">
      <alignment horizontal="center" vertical="top" wrapText="1"/>
      <protection/>
    </xf>
    <xf numFmtId="0" fontId="5" fillId="33" borderId="10" xfId="0" applyFont="1" applyFill="1" applyBorder="1" applyAlignment="1" applyProtection="1">
      <alignment vertical="top" wrapText="1"/>
      <protection/>
    </xf>
    <xf numFmtId="49" fontId="50" fillId="33" borderId="10" xfId="79" applyNumberFormat="1" applyFont="1" applyFill="1" applyBorder="1" applyAlignment="1" applyProtection="1">
      <alignment vertical="top" wrapText="1"/>
      <protection/>
    </xf>
    <xf numFmtId="39" fontId="50" fillId="33" borderId="10" xfId="79" applyFont="1" applyFill="1" applyBorder="1" applyAlignment="1" applyProtection="1">
      <alignment horizontal="center" vertical="top" wrapText="1"/>
      <protection/>
    </xf>
    <xf numFmtId="49" fontId="0" fillId="33" borderId="10" xfId="79" applyNumberFormat="1" applyFont="1" applyFill="1" applyBorder="1" applyAlignment="1" applyProtection="1">
      <alignment vertical="top" wrapText="1"/>
      <protection/>
    </xf>
    <xf numFmtId="39" fontId="0" fillId="33" borderId="10" xfId="79" applyFont="1" applyFill="1" applyBorder="1" applyAlignment="1" applyProtection="1">
      <alignment horizontal="center" vertical="top" wrapText="1"/>
      <protection/>
    </xf>
    <xf numFmtId="0" fontId="51" fillId="33" borderId="13" xfId="0" applyFont="1" applyFill="1" applyBorder="1" applyAlignment="1" applyProtection="1">
      <alignment horizontal="right" vertical="top"/>
      <protection/>
    </xf>
    <xf numFmtId="49" fontId="52" fillId="33" borderId="10" xfId="0" applyNumberFormat="1" applyFont="1" applyFill="1" applyBorder="1" applyAlignment="1" applyProtection="1">
      <alignment horizontal="right" vertical="top" wrapText="1"/>
      <protection/>
    </xf>
    <xf numFmtId="0" fontId="52" fillId="33" borderId="10" xfId="0" applyFont="1" applyFill="1" applyBorder="1" applyAlignment="1" applyProtection="1">
      <alignment horizontal="left" vertical="top" wrapText="1"/>
      <protection/>
    </xf>
    <xf numFmtId="0" fontId="52" fillId="33" borderId="10" xfId="0" applyFont="1" applyFill="1" applyBorder="1" applyAlignment="1" applyProtection="1">
      <alignment horizontal="center" vertical="top"/>
      <protection/>
    </xf>
    <xf numFmtId="4" fontId="50" fillId="33" borderId="10" xfId="0" applyNumberFormat="1" applyFont="1" applyFill="1" applyBorder="1" applyAlignment="1" applyProtection="1">
      <alignment horizontal="center" vertical="top" wrapText="1"/>
      <protection/>
    </xf>
    <xf numFmtId="43" fontId="50" fillId="33" borderId="10" xfId="58" applyFont="1" applyFill="1" applyBorder="1" applyAlignment="1" applyProtection="1">
      <alignment horizontal="right" vertical="top"/>
      <protection/>
    </xf>
    <xf numFmtId="0" fontId="51" fillId="33" borderId="14" xfId="0" applyFont="1" applyFill="1" applyBorder="1" applyAlignment="1" applyProtection="1">
      <alignment vertical="top"/>
      <protection/>
    </xf>
    <xf numFmtId="0" fontId="51" fillId="33" borderId="14" xfId="0" applyFont="1" applyFill="1" applyBorder="1" applyAlignment="1" applyProtection="1">
      <alignment horizontal="center" vertical="top"/>
      <protection/>
    </xf>
    <xf numFmtId="4" fontId="5" fillId="33" borderId="10" xfId="0" applyNumberFormat="1" applyFont="1" applyFill="1" applyBorder="1" applyAlignment="1" applyProtection="1">
      <alignment vertical="top"/>
      <protection locked="0"/>
    </xf>
    <xf numFmtId="4" fontId="0" fillId="33" borderId="0" xfId="0" applyNumberFormat="1" applyFont="1" applyFill="1" applyBorder="1" applyAlignment="1" applyProtection="1">
      <alignment vertical="top"/>
      <protection locked="0"/>
    </xf>
    <xf numFmtId="4" fontId="5" fillId="33" borderId="0" xfId="0" applyNumberFormat="1" applyFont="1" applyFill="1" applyAlignment="1" applyProtection="1">
      <alignment vertical="top"/>
      <protection locked="0"/>
    </xf>
    <xf numFmtId="0" fontId="0" fillId="33" borderId="10" xfId="0" applyFont="1" applyFill="1" applyBorder="1" applyAlignment="1" applyProtection="1">
      <alignment horizontal="right" vertical="top"/>
      <protection/>
    </xf>
    <xf numFmtId="4" fontId="0" fillId="33" borderId="10" xfId="0" applyNumberFormat="1" applyFont="1" applyFill="1" applyBorder="1" applyAlignment="1" applyProtection="1">
      <alignment vertical="top"/>
      <protection/>
    </xf>
    <xf numFmtId="188" fontId="0" fillId="33" borderId="10" xfId="0" applyNumberFormat="1" applyFont="1" applyFill="1" applyBorder="1" applyAlignment="1" applyProtection="1">
      <alignment horizontal="right" vertical="top" wrapText="1"/>
      <protection/>
    </xf>
    <xf numFmtId="0" fontId="11" fillId="33" borderId="11" xfId="0" applyFont="1" applyFill="1" applyBorder="1" applyAlignment="1" applyProtection="1">
      <alignment horizontal="center" vertical="top"/>
      <protection locked="0"/>
    </xf>
    <xf numFmtId="0" fontId="51" fillId="33" borderId="13" xfId="0" applyFont="1" applyFill="1" applyBorder="1" applyAlignment="1" applyProtection="1">
      <alignment vertical="top"/>
      <protection locked="0"/>
    </xf>
    <xf numFmtId="0" fontId="51" fillId="33" borderId="13" xfId="0" applyFont="1" applyFill="1" applyBorder="1" applyAlignment="1" applyProtection="1">
      <alignment horizontal="center" vertical="top"/>
      <protection locked="0"/>
    </xf>
    <xf numFmtId="4" fontId="50" fillId="33" borderId="10" xfId="0" applyNumberFormat="1" applyFont="1" applyFill="1" applyBorder="1" applyAlignment="1" applyProtection="1">
      <alignment horizontal="center" vertical="top"/>
      <protection/>
    </xf>
    <xf numFmtId="182" fontId="50" fillId="33" borderId="10" xfId="0" applyNumberFormat="1" applyFont="1" applyFill="1" applyBorder="1" applyAlignment="1" applyProtection="1">
      <alignment vertical="top"/>
      <protection/>
    </xf>
    <xf numFmtId="182" fontId="50" fillId="33" borderId="10" xfId="81" applyNumberFormat="1" applyFont="1" applyFill="1" applyBorder="1" applyAlignment="1" applyProtection="1">
      <alignment vertical="top"/>
      <protection/>
    </xf>
    <xf numFmtId="49" fontId="50" fillId="33" borderId="10" xfId="0" applyNumberFormat="1" applyFont="1" applyFill="1" applyBorder="1" applyAlignment="1" applyProtection="1">
      <alignment horizontal="right" vertical="top"/>
      <protection/>
    </xf>
    <xf numFmtId="10" fontId="50" fillId="33" borderId="10" xfId="0" applyNumberFormat="1" applyFont="1" applyFill="1" applyBorder="1" applyAlignment="1" applyProtection="1">
      <alignment vertical="top"/>
      <protection/>
    </xf>
    <xf numFmtId="0" fontId="50" fillId="33" borderId="10" xfId="77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8" fillId="33" borderId="0" xfId="0" applyFont="1" applyFill="1" applyBorder="1" applyAlignment="1" applyProtection="1">
      <alignment horizontal="left" vertical="top" wrapText="1"/>
      <protection locked="0"/>
    </xf>
    <xf numFmtId="0" fontId="11" fillId="33" borderId="0" xfId="0" applyFont="1" applyFill="1" applyBorder="1" applyAlignment="1" applyProtection="1">
      <alignment horizontal="center" vertical="top"/>
      <protection locked="0"/>
    </xf>
  </cellXfs>
  <cellStyles count="7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ANALISIS EL PUERTO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F2" xfId="48"/>
    <cellStyle name="F3" xfId="49"/>
    <cellStyle name="F4" xfId="50"/>
    <cellStyle name="F5" xfId="51"/>
    <cellStyle name="F6" xfId="52"/>
    <cellStyle name="F7" xfId="53"/>
    <cellStyle name="F8" xfId="54"/>
    <cellStyle name="Hyperlink" xfId="55"/>
    <cellStyle name="Followed Hyperlink" xfId="56"/>
    <cellStyle name="Incorrecto" xfId="57"/>
    <cellStyle name="Comma" xfId="58"/>
    <cellStyle name="Comma [0]" xfId="59"/>
    <cellStyle name="Millares 10" xfId="60"/>
    <cellStyle name="Millares 13" xfId="61"/>
    <cellStyle name="Millares 2" xfId="62"/>
    <cellStyle name="Millares 2 2" xfId="63"/>
    <cellStyle name="Millares 2 2 2 2 2" xfId="64"/>
    <cellStyle name="Millares 3 3" xfId="65"/>
    <cellStyle name="Millares 5" xfId="66"/>
    <cellStyle name="Millares 5 3" xfId="67"/>
    <cellStyle name="Millares_rec.No.57-03 481-01 alc.sanitario del seibo red colectora y pta. trat. #2" xfId="68"/>
    <cellStyle name="Currency" xfId="69"/>
    <cellStyle name="Currency [0]" xfId="70"/>
    <cellStyle name="Neutral" xfId="71"/>
    <cellStyle name="Normal 2" xfId="72"/>
    <cellStyle name="Normal 2 2" xfId="73"/>
    <cellStyle name="Normal 2 3" xfId="74"/>
    <cellStyle name="Normal 2 4" xfId="75"/>
    <cellStyle name="Normal 5" xfId="76"/>
    <cellStyle name="Normal 6" xfId="77"/>
    <cellStyle name="Normal 7" xfId="78"/>
    <cellStyle name="Normal_Hoja1" xfId="79"/>
    <cellStyle name="Notas" xfId="80"/>
    <cellStyle name="Percent" xfId="81"/>
    <cellStyle name="Porcentaje 2" xfId="82"/>
    <cellStyle name="Salida" xfId="83"/>
    <cellStyle name="Texto de advertencia" xfId="84"/>
    <cellStyle name="Texto explicativo" xfId="85"/>
    <cellStyle name="Título" xfId="86"/>
    <cellStyle name="Título 2" xfId="87"/>
    <cellStyle name="Título 3" xfId="88"/>
    <cellStyle name="Total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U595"/>
  <sheetViews>
    <sheetView showZeros="0" tabSelected="1" view="pageBreakPreview" zoomScaleSheetLayoutView="100" zoomScalePageLayoutView="0" workbookViewId="0" topLeftCell="A36">
      <selection activeCell="B44" sqref="B44"/>
    </sheetView>
  </sheetViews>
  <sheetFormatPr defaultColWidth="11.421875" defaultRowHeight="12.75"/>
  <cols>
    <col min="1" max="1" width="7.421875" style="6" customWidth="1"/>
    <col min="2" max="2" width="55.7109375" style="6" customWidth="1"/>
    <col min="3" max="3" width="13.28125" style="6" customWidth="1"/>
    <col min="4" max="4" width="7.00390625" style="6" customWidth="1"/>
    <col min="5" max="5" width="10.8515625" style="5" customWidth="1"/>
    <col min="6" max="6" width="13.140625" style="6" customWidth="1"/>
    <col min="7" max="7" width="14.8515625" style="6" customWidth="1"/>
    <col min="8" max="8" width="16.7109375" style="11" customWidth="1"/>
    <col min="9" max="9" width="18.140625" style="6" bestFit="1" customWidth="1"/>
    <col min="10" max="10" width="15.421875" style="6" bestFit="1" customWidth="1"/>
    <col min="11" max="11" width="12.8515625" style="6" bestFit="1" customWidth="1"/>
    <col min="12" max="12" width="11.7109375" style="6" bestFit="1" customWidth="1"/>
    <col min="13" max="13" width="12.28125" style="6" bestFit="1" customWidth="1"/>
    <col min="14" max="16384" width="11.421875" style="6" customWidth="1"/>
  </cols>
  <sheetData>
    <row r="1" spans="2:8" ht="12.75" hidden="1">
      <c r="B1" s="2"/>
      <c r="C1" s="3"/>
      <c r="D1" s="4"/>
      <c r="H1" s="7"/>
    </row>
    <row r="2" spans="2:4" ht="12.75" hidden="1">
      <c r="B2" s="8"/>
      <c r="C2" s="9"/>
      <c r="D2" s="10"/>
    </row>
    <row r="3" spans="2:8" ht="12.75" hidden="1">
      <c r="B3" s="8"/>
      <c r="C3" s="9"/>
      <c r="D3" s="10"/>
      <c r="E3" s="12"/>
      <c r="H3" s="13"/>
    </row>
    <row r="4" spans="2:8" ht="12.75" hidden="1">
      <c r="B4" s="8"/>
      <c r="C4" s="9"/>
      <c r="D4" s="10"/>
      <c r="E4" s="12"/>
      <c r="H4" s="13"/>
    </row>
    <row r="5" spans="2:8" ht="12.75" hidden="1">
      <c r="B5" s="8"/>
      <c r="C5" s="9"/>
      <c r="D5" s="10"/>
      <c r="E5" s="12"/>
      <c r="H5" s="13"/>
    </row>
    <row r="6" spans="2:8" ht="12.75" hidden="1">
      <c r="B6" s="8"/>
      <c r="C6" s="9"/>
      <c r="D6" s="10"/>
      <c r="E6" s="12"/>
      <c r="H6" s="13"/>
    </row>
    <row r="7" spans="2:8" ht="12.75" hidden="1">
      <c r="B7" s="8"/>
      <c r="C7" s="9"/>
      <c r="D7" s="10"/>
      <c r="E7" s="12"/>
      <c r="H7" s="13"/>
    </row>
    <row r="8" spans="2:8" ht="12.75" hidden="1">
      <c r="B8" s="8"/>
      <c r="C8" s="9"/>
      <c r="D8" s="10"/>
      <c r="E8" s="12"/>
      <c r="H8" s="13"/>
    </row>
    <row r="9" spans="2:8" ht="12.75" hidden="1">
      <c r="B9" s="8"/>
      <c r="C9" s="9"/>
      <c r="D9" s="10"/>
      <c r="E9" s="12"/>
      <c r="H9" s="13"/>
    </row>
    <row r="10" spans="2:8" ht="12.75" hidden="1">
      <c r="B10" s="8"/>
      <c r="C10" s="9"/>
      <c r="D10" s="10"/>
      <c r="E10" s="12"/>
      <c r="H10" s="13"/>
    </row>
    <row r="11" spans="2:8" ht="12.75" hidden="1">
      <c r="B11" s="8"/>
      <c r="C11" s="9"/>
      <c r="D11" s="10"/>
      <c r="E11" s="12"/>
      <c r="H11" s="13"/>
    </row>
    <row r="12" spans="2:8" ht="12.75" hidden="1">
      <c r="B12" s="8"/>
      <c r="C12" s="9"/>
      <c r="D12" s="10"/>
      <c r="E12" s="12"/>
      <c r="H12" s="13"/>
    </row>
    <row r="13" spans="2:8" ht="12.75" hidden="1">
      <c r="B13" s="8"/>
      <c r="C13" s="9"/>
      <c r="D13" s="10"/>
      <c r="E13" s="12"/>
      <c r="H13" s="13"/>
    </row>
    <row r="14" spans="2:8" ht="12.75" hidden="1">
      <c r="B14" s="8"/>
      <c r="C14" s="9"/>
      <c r="D14" s="10"/>
      <c r="E14" s="12"/>
      <c r="H14" s="13"/>
    </row>
    <row r="15" spans="2:8" ht="12.75" hidden="1">
      <c r="B15" s="8"/>
      <c r="C15" s="9"/>
      <c r="D15" s="10"/>
      <c r="E15" s="12"/>
      <c r="H15" s="13"/>
    </row>
    <row r="16" spans="2:8" ht="12.75" hidden="1">
      <c r="B16" s="8"/>
      <c r="C16" s="9"/>
      <c r="D16" s="10"/>
      <c r="E16" s="12"/>
      <c r="H16" s="13"/>
    </row>
    <row r="17" spans="2:8" ht="12.75" hidden="1">
      <c r="B17" s="8"/>
      <c r="C17" s="9"/>
      <c r="D17" s="10"/>
      <c r="E17" s="12"/>
      <c r="H17" s="13"/>
    </row>
    <row r="18" spans="2:8" ht="12.75" hidden="1">
      <c r="B18" s="8"/>
      <c r="C18" s="9"/>
      <c r="D18" s="10"/>
      <c r="E18" s="12"/>
      <c r="H18" s="13"/>
    </row>
    <row r="19" spans="2:8" ht="12.75" hidden="1">
      <c r="B19" s="8"/>
      <c r="C19" s="9"/>
      <c r="D19" s="10"/>
      <c r="E19" s="12"/>
      <c r="H19" s="13"/>
    </row>
    <row r="20" spans="2:4" ht="12.75" hidden="1">
      <c r="B20" s="8"/>
      <c r="C20" s="9"/>
      <c r="D20" s="10"/>
    </row>
    <row r="21" spans="2:4" ht="12.75" hidden="1">
      <c r="B21" s="8"/>
      <c r="C21" s="9"/>
      <c r="D21" s="10"/>
    </row>
    <row r="22" spans="2:4" ht="12.75" hidden="1">
      <c r="B22" s="8"/>
      <c r="C22" s="9"/>
      <c r="D22" s="10"/>
    </row>
    <row r="23" spans="2:4" ht="12.75" hidden="1">
      <c r="B23" s="8"/>
      <c r="C23" s="9"/>
      <c r="D23" s="10"/>
    </row>
    <row r="24" spans="2:4" ht="12.75" hidden="1">
      <c r="B24" s="8"/>
      <c r="C24" s="9"/>
      <c r="D24" s="10"/>
    </row>
    <row r="25" spans="2:4" ht="12.75" hidden="1">
      <c r="B25" s="8"/>
      <c r="C25" s="9"/>
      <c r="D25" s="10"/>
    </row>
    <row r="26" spans="2:4" ht="12.75" hidden="1">
      <c r="B26" s="8"/>
      <c r="C26" s="9"/>
      <c r="D26" s="10"/>
    </row>
    <row r="27" spans="2:4" ht="12.75" hidden="1">
      <c r="B27" s="8"/>
      <c r="C27" s="9"/>
      <c r="D27" s="10"/>
    </row>
    <row r="28" spans="2:4" ht="12.75" hidden="1">
      <c r="B28" s="8"/>
      <c r="C28" s="9"/>
      <c r="D28" s="10"/>
    </row>
    <row r="29" spans="2:4" ht="12.75" hidden="1">
      <c r="B29" s="8"/>
      <c r="C29" s="9"/>
      <c r="D29" s="10"/>
    </row>
    <row r="30" spans="2:4" ht="12.75" hidden="1">
      <c r="B30" s="8"/>
      <c r="C30" s="9"/>
      <c r="D30" s="10"/>
    </row>
    <row r="31" spans="2:4" ht="12.75" hidden="1">
      <c r="B31" s="8"/>
      <c r="C31" s="9"/>
      <c r="D31" s="10"/>
    </row>
    <row r="32" spans="2:4" ht="12.75" hidden="1">
      <c r="B32" s="8"/>
      <c r="C32" s="9"/>
      <c r="D32" s="10"/>
    </row>
    <row r="33" spans="2:4" ht="12.75" hidden="1">
      <c r="B33" s="8"/>
      <c r="C33" s="9"/>
      <c r="D33" s="10"/>
    </row>
    <row r="34" spans="2:4" ht="12.75" hidden="1">
      <c r="B34" s="8"/>
      <c r="C34" s="9"/>
      <c r="D34" s="10"/>
    </row>
    <row r="35" ht="12.75" hidden="1"/>
    <row r="36" spans="1:7" ht="15">
      <c r="A36" s="176"/>
      <c r="B36" s="176"/>
      <c r="C36" s="176"/>
      <c r="D36" s="176"/>
      <c r="E36" s="176"/>
      <c r="F36" s="176"/>
      <c r="G36" s="14"/>
    </row>
    <row r="37" spans="1:7" ht="7.5" customHeight="1">
      <c r="A37" s="15"/>
      <c r="B37" s="16"/>
      <c r="C37" s="17"/>
      <c r="D37" s="17"/>
      <c r="E37" s="18"/>
      <c r="F37" s="17"/>
      <c r="G37" s="17"/>
    </row>
    <row r="38" spans="1:8" ht="12.75">
      <c r="A38" s="177"/>
      <c r="B38" s="177"/>
      <c r="C38" s="177"/>
      <c r="D38" s="177"/>
      <c r="E38" s="177"/>
      <c r="F38" s="177"/>
      <c r="G38" s="19"/>
      <c r="H38" s="20"/>
    </row>
    <row r="39" spans="1:13" ht="12.75">
      <c r="A39" s="21" t="s">
        <v>128</v>
      </c>
      <c r="B39" s="22"/>
      <c r="C39" s="22"/>
      <c r="D39" s="23"/>
      <c r="E39" s="24"/>
      <c r="F39" s="22"/>
      <c r="G39" s="22"/>
      <c r="H39" s="20"/>
      <c r="M39" s="25"/>
    </row>
    <row r="40" spans="1:13" ht="12.75">
      <c r="A40" s="21" t="s">
        <v>29</v>
      </c>
      <c r="B40" s="22" t="s">
        <v>30</v>
      </c>
      <c r="C40" s="26" t="s">
        <v>36</v>
      </c>
      <c r="D40" s="22" t="s">
        <v>28</v>
      </c>
      <c r="E40" s="24"/>
      <c r="F40" s="22"/>
      <c r="G40" s="22"/>
      <c r="H40" s="20"/>
      <c r="L40" s="25"/>
      <c r="M40" s="25"/>
    </row>
    <row r="41" spans="1:7" ht="6.75" customHeight="1">
      <c r="A41" s="178"/>
      <c r="B41" s="178"/>
      <c r="C41" s="178"/>
      <c r="D41" s="178"/>
      <c r="E41" s="178"/>
      <c r="F41" s="178"/>
      <c r="G41" s="27"/>
    </row>
    <row r="42" spans="1:11" ht="12.75">
      <c r="A42" s="167" t="s">
        <v>25</v>
      </c>
      <c r="B42" s="167" t="s">
        <v>18</v>
      </c>
      <c r="C42" s="28" t="s">
        <v>19</v>
      </c>
      <c r="D42" s="28" t="s">
        <v>15</v>
      </c>
      <c r="E42" s="29" t="s">
        <v>11</v>
      </c>
      <c r="F42" s="28" t="s">
        <v>20</v>
      </c>
      <c r="G42" s="30"/>
      <c r="K42" s="11"/>
    </row>
    <row r="43" spans="1:8" s="35" customFormat="1" ht="12.75" customHeight="1">
      <c r="A43" s="168"/>
      <c r="B43" s="169"/>
      <c r="C43" s="31"/>
      <c r="D43" s="31"/>
      <c r="E43" s="32"/>
      <c r="F43" s="32"/>
      <c r="G43" s="33"/>
      <c r="H43" s="34"/>
    </row>
    <row r="44" spans="1:8" s="35" customFormat="1" ht="25.5" customHeight="1">
      <c r="A44" s="112" t="s">
        <v>12</v>
      </c>
      <c r="B44" s="113" t="s">
        <v>127</v>
      </c>
      <c r="C44" s="114"/>
      <c r="D44" s="115"/>
      <c r="E44" s="36"/>
      <c r="F44" s="36"/>
      <c r="G44" s="33"/>
      <c r="H44" s="34"/>
    </row>
    <row r="45" spans="1:8" s="35" customFormat="1" ht="12" customHeight="1">
      <c r="A45" s="112"/>
      <c r="B45" s="113"/>
      <c r="C45" s="114"/>
      <c r="D45" s="115"/>
      <c r="E45" s="36"/>
      <c r="F45" s="36"/>
      <c r="G45" s="33"/>
      <c r="H45" s="34"/>
    </row>
    <row r="46" spans="1:8" s="35" customFormat="1" ht="7.5" customHeight="1">
      <c r="A46" s="112"/>
      <c r="B46" s="113"/>
      <c r="C46" s="114"/>
      <c r="D46" s="115"/>
      <c r="E46" s="36"/>
      <c r="F46" s="36"/>
      <c r="G46" s="33"/>
      <c r="H46" s="34"/>
    </row>
    <row r="47" spans="1:8" s="35" customFormat="1" ht="12.75" customHeight="1">
      <c r="A47" s="116">
        <v>1</v>
      </c>
      <c r="B47" s="113" t="s">
        <v>31</v>
      </c>
      <c r="C47" s="114"/>
      <c r="D47" s="115"/>
      <c r="E47" s="36"/>
      <c r="F47" s="36"/>
      <c r="G47" s="33"/>
      <c r="H47" s="34"/>
    </row>
    <row r="48" spans="1:8" s="35" customFormat="1" ht="12.75" customHeight="1">
      <c r="A48" s="116"/>
      <c r="B48" s="113"/>
      <c r="C48" s="114"/>
      <c r="D48" s="115"/>
      <c r="E48" s="36"/>
      <c r="F48" s="36"/>
      <c r="G48" s="33"/>
      <c r="H48" s="34"/>
    </row>
    <row r="49" spans="1:8" s="35" customFormat="1" ht="12.75" customHeight="1">
      <c r="A49" s="117">
        <v>1.1</v>
      </c>
      <c r="B49" s="118" t="s">
        <v>37</v>
      </c>
      <c r="C49" s="114">
        <v>1</v>
      </c>
      <c r="D49" s="115" t="s">
        <v>24</v>
      </c>
      <c r="E49" s="36"/>
      <c r="F49" s="38">
        <f aca="true" t="shared" si="0" ref="F49:F79">ROUND(C49*E49,2)</f>
        <v>0</v>
      </c>
      <c r="G49" s="33"/>
      <c r="H49" s="34"/>
    </row>
    <row r="50" spans="1:8" s="35" customFormat="1" ht="12.75" customHeight="1">
      <c r="A50" s="117"/>
      <c r="B50" s="118"/>
      <c r="C50" s="114"/>
      <c r="D50" s="115"/>
      <c r="E50" s="36"/>
      <c r="F50" s="38">
        <f t="shared" si="0"/>
        <v>0</v>
      </c>
      <c r="G50" s="33"/>
      <c r="H50" s="34"/>
    </row>
    <row r="51" spans="1:14" s="40" customFormat="1" ht="13.5" customHeight="1">
      <c r="A51" s="119">
        <v>1.2</v>
      </c>
      <c r="B51" s="113" t="s">
        <v>62</v>
      </c>
      <c r="C51" s="114"/>
      <c r="D51" s="120"/>
      <c r="E51" s="32"/>
      <c r="F51" s="38">
        <f t="shared" si="0"/>
        <v>0</v>
      </c>
      <c r="G51" s="33"/>
      <c r="H51" s="34"/>
      <c r="J51" s="41"/>
      <c r="K51" s="41"/>
      <c r="L51" s="41"/>
      <c r="M51" s="41"/>
      <c r="N51" s="41"/>
    </row>
    <row r="52" spans="1:13" s="35" customFormat="1" ht="24.75" customHeight="1">
      <c r="A52" s="121" t="s">
        <v>75</v>
      </c>
      <c r="B52" s="122" t="s">
        <v>61</v>
      </c>
      <c r="C52" s="114">
        <v>3</v>
      </c>
      <c r="D52" s="115" t="s">
        <v>24</v>
      </c>
      <c r="E52" s="36"/>
      <c r="F52" s="38">
        <f t="shared" si="0"/>
        <v>0</v>
      </c>
      <c r="G52" s="33"/>
      <c r="H52" s="34"/>
      <c r="L52" s="42"/>
      <c r="M52" s="42"/>
    </row>
    <row r="53" spans="1:8" s="33" customFormat="1" ht="25.5">
      <c r="A53" s="123" t="s">
        <v>76</v>
      </c>
      <c r="B53" s="124" t="s">
        <v>63</v>
      </c>
      <c r="C53" s="114">
        <v>1</v>
      </c>
      <c r="D53" s="125" t="s">
        <v>24</v>
      </c>
      <c r="E53" s="43"/>
      <c r="F53" s="38">
        <f t="shared" si="0"/>
        <v>0</v>
      </c>
      <c r="H53" s="34"/>
    </row>
    <row r="54" spans="1:8" s="33" customFormat="1" ht="25.5">
      <c r="A54" s="121" t="s">
        <v>77</v>
      </c>
      <c r="B54" s="124" t="s">
        <v>64</v>
      </c>
      <c r="C54" s="114">
        <v>1</v>
      </c>
      <c r="D54" s="125" t="s">
        <v>24</v>
      </c>
      <c r="E54" s="43"/>
      <c r="F54" s="38">
        <f t="shared" si="0"/>
        <v>0</v>
      </c>
      <c r="H54" s="34"/>
    </row>
    <row r="55" spans="1:8" s="33" customFormat="1" ht="25.5">
      <c r="A55" s="123" t="s">
        <v>78</v>
      </c>
      <c r="B55" s="124" t="s">
        <v>91</v>
      </c>
      <c r="C55" s="114">
        <v>1</v>
      </c>
      <c r="D55" s="125" t="s">
        <v>24</v>
      </c>
      <c r="E55" s="43"/>
      <c r="F55" s="38">
        <f t="shared" si="0"/>
        <v>0</v>
      </c>
      <c r="H55" s="34"/>
    </row>
    <row r="56" spans="1:8" s="35" customFormat="1" ht="12.75" customHeight="1">
      <c r="A56" s="117"/>
      <c r="B56" s="118"/>
      <c r="C56" s="114"/>
      <c r="D56" s="115"/>
      <c r="E56" s="36"/>
      <c r="F56" s="38">
        <f t="shared" si="0"/>
        <v>0</v>
      </c>
      <c r="G56" s="33"/>
      <c r="H56" s="34"/>
    </row>
    <row r="57" spans="1:14" s="35" customFormat="1" ht="25.5" customHeight="1">
      <c r="A57" s="121">
        <v>1.3</v>
      </c>
      <c r="B57" s="122" t="s">
        <v>55</v>
      </c>
      <c r="C57" s="114">
        <v>1</v>
      </c>
      <c r="D57" s="115" t="s">
        <v>24</v>
      </c>
      <c r="E57" s="36"/>
      <c r="F57" s="38">
        <f t="shared" si="0"/>
        <v>0</v>
      </c>
      <c r="G57" s="33"/>
      <c r="H57" s="34"/>
      <c r="K57" s="42"/>
      <c r="L57" s="42"/>
      <c r="M57" s="42"/>
      <c r="N57" s="42"/>
    </row>
    <row r="58" spans="1:13" s="35" customFormat="1" ht="12.75" customHeight="1">
      <c r="A58" s="121">
        <v>1.4</v>
      </c>
      <c r="B58" s="122" t="s">
        <v>50</v>
      </c>
      <c r="C58" s="114">
        <v>1</v>
      </c>
      <c r="D58" s="115" t="s">
        <v>24</v>
      </c>
      <c r="E58" s="36"/>
      <c r="F58" s="38">
        <f t="shared" si="0"/>
        <v>0</v>
      </c>
      <c r="G58" s="33"/>
      <c r="H58" s="34"/>
      <c r="L58" s="42"/>
      <c r="M58" s="42"/>
    </row>
    <row r="59" spans="1:8" s="35" customFormat="1" ht="27" customHeight="1">
      <c r="A59" s="126">
        <v>1.5</v>
      </c>
      <c r="B59" s="122" t="s">
        <v>51</v>
      </c>
      <c r="C59" s="114">
        <v>1</v>
      </c>
      <c r="D59" s="115" t="s">
        <v>24</v>
      </c>
      <c r="E59" s="36"/>
      <c r="F59" s="38">
        <f t="shared" si="0"/>
        <v>0</v>
      </c>
      <c r="G59" s="33"/>
      <c r="H59" s="34"/>
    </row>
    <row r="60" spans="1:8" s="35" customFormat="1" ht="9.75" customHeight="1">
      <c r="A60" s="126"/>
      <c r="B60" s="122"/>
      <c r="C60" s="114"/>
      <c r="D60" s="115"/>
      <c r="E60" s="36"/>
      <c r="F60" s="38">
        <f t="shared" si="0"/>
        <v>0</v>
      </c>
      <c r="G60" s="33"/>
      <c r="H60" s="34"/>
    </row>
    <row r="61" spans="1:8" s="45" customFormat="1" ht="25.5">
      <c r="A61" s="119">
        <v>1.6</v>
      </c>
      <c r="B61" s="127" t="s">
        <v>98</v>
      </c>
      <c r="C61" s="114"/>
      <c r="D61" s="128"/>
      <c r="E61" s="44"/>
      <c r="F61" s="38">
        <f t="shared" si="0"/>
        <v>0</v>
      </c>
      <c r="G61" s="33"/>
      <c r="H61" s="34"/>
    </row>
    <row r="62" spans="1:8" s="45" customFormat="1" ht="12.75">
      <c r="A62" s="121" t="s">
        <v>123</v>
      </c>
      <c r="B62" s="117" t="s">
        <v>99</v>
      </c>
      <c r="C62" s="114">
        <v>2</v>
      </c>
      <c r="D62" s="128" t="s">
        <v>24</v>
      </c>
      <c r="E62" s="44"/>
      <c r="F62" s="38">
        <f t="shared" si="0"/>
        <v>0</v>
      </c>
      <c r="G62" s="33"/>
      <c r="H62" s="34"/>
    </row>
    <row r="63" spans="1:8" s="45" customFormat="1" ht="25.5">
      <c r="A63" s="121" t="s">
        <v>124</v>
      </c>
      <c r="B63" s="129" t="s">
        <v>100</v>
      </c>
      <c r="C63" s="114">
        <v>1</v>
      </c>
      <c r="D63" s="128" t="s">
        <v>24</v>
      </c>
      <c r="E63" s="44"/>
      <c r="F63" s="38">
        <f t="shared" si="0"/>
        <v>0</v>
      </c>
      <c r="G63" s="33"/>
      <c r="H63" s="34"/>
    </row>
    <row r="64" spans="1:8" s="45" customFormat="1" ht="25.5">
      <c r="A64" s="121" t="s">
        <v>125</v>
      </c>
      <c r="B64" s="129" t="s">
        <v>101</v>
      </c>
      <c r="C64" s="114">
        <v>1</v>
      </c>
      <c r="D64" s="128" t="s">
        <v>24</v>
      </c>
      <c r="E64" s="44"/>
      <c r="F64" s="38">
        <f t="shared" si="0"/>
        <v>0</v>
      </c>
      <c r="G64" s="33"/>
      <c r="H64" s="34"/>
    </row>
    <row r="65" spans="1:8" s="35" customFormat="1" ht="12.75" customHeight="1">
      <c r="A65" s="130"/>
      <c r="B65" s="122"/>
      <c r="C65" s="114"/>
      <c r="D65" s="115"/>
      <c r="E65" s="36"/>
      <c r="F65" s="38">
        <f t="shared" si="0"/>
        <v>0</v>
      </c>
      <c r="G65" s="33"/>
      <c r="H65" s="34"/>
    </row>
    <row r="66" spans="1:8" s="35" customFormat="1" ht="14.25" customHeight="1">
      <c r="A66" s="116">
        <v>2</v>
      </c>
      <c r="B66" s="113" t="s">
        <v>69</v>
      </c>
      <c r="C66" s="114"/>
      <c r="D66" s="115"/>
      <c r="E66" s="36"/>
      <c r="F66" s="38">
        <f t="shared" si="0"/>
        <v>0</v>
      </c>
      <c r="G66" s="33"/>
      <c r="H66" s="34"/>
    </row>
    <row r="67" spans="1:13" s="35" customFormat="1" ht="26.25" customHeight="1">
      <c r="A67" s="121">
        <v>2.1</v>
      </c>
      <c r="B67" s="122" t="s">
        <v>92</v>
      </c>
      <c r="C67" s="114">
        <v>8</v>
      </c>
      <c r="D67" s="115" t="s">
        <v>24</v>
      </c>
      <c r="E67" s="36"/>
      <c r="F67" s="38">
        <f t="shared" si="0"/>
        <v>0</v>
      </c>
      <c r="G67" s="33"/>
      <c r="H67" s="34"/>
      <c r="L67" s="42"/>
      <c r="M67" s="42"/>
    </row>
    <row r="68" spans="1:8" s="35" customFormat="1" ht="55.5" customHeight="1">
      <c r="A68" s="126">
        <v>2.2</v>
      </c>
      <c r="B68" s="122" t="s">
        <v>52</v>
      </c>
      <c r="C68" s="114">
        <v>8</v>
      </c>
      <c r="D68" s="115" t="s">
        <v>24</v>
      </c>
      <c r="E68" s="36"/>
      <c r="F68" s="38">
        <f t="shared" si="0"/>
        <v>0</v>
      </c>
      <c r="G68" s="33"/>
      <c r="H68" s="34"/>
    </row>
    <row r="69" spans="1:8" s="35" customFormat="1" ht="27.75" customHeight="1">
      <c r="A69" s="126">
        <v>2.3</v>
      </c>
      <c r="B69" s="122" t="s">
        <v>93</v>
      </c>
      <c r="C69" s="114">
        <v>1</v>
      </c>
      <c r="D69" s="115" t="s">
        <v>24</v>
      </c>
      <c r="E69" s="36"/>
      <c r="F69" s="38">
        <f t="shared" si="0"/>
        <v>0</v>
      </c>
      <c r="G69" s="33"/>
      <c r="H69" s="34"/>
    </row>
    <row r="70" spans="1:8" s="35" customFormat="1" ht="12" customHeight="1">
      <c r="A70" s="130"/>
      <c r="B70" s="122"/>
      <c r="C70" s="114"/>
      <c r="D70" s="115"/>
      <c r="E70" s="36"/>
      <c r="F70" s="38">
        <f t="shared" si="0"/>
        <v>0</v>
      </c>
      <c r="G70" s="33"/>
      <c r="H70" s="34"/>
    </row>
    <row r="71" spans="1:8" s="40" customFormat="1" ht="12.75" customHeight="1">
      <c r="A71" s="131">
        <v>2.4</v>
      </c>
      <c r="B71" s="113" t="s">
        <v>71</v>
      </c>
      <c r="C71" s="114"/>
      <c r="D71" s="120"/>
      <c r="E71" s="32"/>
      <c r="F71" s="38">
        <f t="shared" si="0"/>
        <v>0</v>
      </c>
      <c r="G71" s="33"/>
      <c r="H71" s="34"/>
    </row>
    <row r="72" spans="1:8" s="35" customFormat="1" ht="15.75" customHeight="1">
      <c r="A72" s="130" t="s">
        <v>79</v>
      </c>
      <c r="B72" s="122" t="s">
        <v>72</v>
      </c>
      <c r="C72" s="114">
        <v>1</v>
      </c>
      <c r="D72" s="115" t="s">
        <v>24</v>
      </c>
      <c r="E72" s="36"/>
      <c r="F72" s="38">
        <f t="shared" si="0"/>
        <v>0</v>
      </c>
      <c r="G72" s="33"/>
      <c r="H72" s="34"/>
    </row>
    <row r="73" spans="1:8" s="35" customFormat="1" ht="15" customHeight="1">
      <c r="A73" s="130" t="s">
        <v>80</v>
      </c>
      <c r="B73" s="122" t="s">
        <v>70</v>
      </c>
      <c r="C73" s="114">
        <v>1</v>
      </c>
      <c r="D73" s="115" t="s">
        <v>24</v>
      </c>
      <c r="E73" s="36"/>
      <c r="F73" s="38">
        <f t="shared" si="0"/>
        <v>0</v>
      </c>
      <c r="G73" s="33"/>
      <c r="H73" s="34"/>
    </row>
    <row r="74" spans="1:8" s="35" customFormat="1" ht="14.25" customHeight="1">
      <c r="A74" s="130"/>
      <c r="B74" s="122"/>
      <c r="C74" s="114"/>
      <c r="D74" s="115"/>
      <c r="E74" s="36"/>
      <c r="F74" s="38">
        <f t="shared" si="0"/>
        <v>0</v>
      </c>
      <c r="G74" s="33"/>
      <c r="H74" s="34"/>
    </row>
    <row r="75" spans="1:8" s="35" customFormat="1" ht="14.25" customHeight="1">
      <c r="A75" s="116">
        <v>3</v>
      </c>
      <c r="B75" s="113" t="s">
        <v>54</v>
      </c>
      <c r="C75" s="114"/>
      <c r="D75" s="115"/>
      <c r="E75" s="36"/>
      <c r="F75" s="38">
        <f t="shared" si="0"/>
        <v>0</v>
      </c>
      <c r="G75" s="33"/>
      <c r="H75" s="34"/>
    </row>
    <row r="76" spans="1:14" s="35" customFormat="1" ht="13.5" customHeight="1">
      <c r="A76" s="121">
        <v>3.1</v>
      </c>
      <c r="B76" s="122" t="s">
        <v>53</v>
      </c>
      <c r="C76" s="114">
        <v>8</v>
      </c>
      <c r="D76" s="115" t="s">
        <v>24</v>
      </c>
      <c r="E76" s="36"/>
      <c r="F76" s="38">
        <f t="shared" si="0"/>
        <v>0</v>
      </c>
      <c r="G76" s="33"/>
      <c r="H76" s="34"/>
      <c r="J76" s="42"/>
      <c r="K76" s="42"/>
      <c r="L76" s="42"/>
      <c r="M76" s="42"/>
      <c r="N76" s="42"/>
    </row>
    <row r="77" spans="1:8" s="35" customFormat="1" ht="25.5">
      <c r="A77" s="121">
        <v>3.2</v>
      </c>
      <c r="B77" s="122" t="s">
        <v>49</v>
      </c>
      <c r="C77" s="114">
        <v>10</v>
      </c>
      <c r="D77" s="115" t="s">
        <v>24</v>
      </c>
      <c r="E77" s="36"/>
      <c r="F77" s="38">
        <f t="shared" si="0"/>
        <v>0</v>
      </c>
      <c r="G77" s="33"/>
      <c r="H77" s="34"/>
    </row>
    <row r="78" spans="1:8" s="35" customFormat="1" ht="51">
      <c r="A78" s="121">
        <v>3.3</v>
      </c>
      <c r="B78" s="122" t="s">
        <v>96</v>
      </c>
      <c r="C78" s="114">
        <v>20</v>
      </c>
      <c r="D78" s="115" t="s">
        <v>24</v>
      </c>
      <c r="E78" s="36"/>
      <c r="F78" s="38">
        <f t="shared" si="0"/>
        <v>0</v>
      </c>
      <c r="G78" s="33"/>
      <c r="H78" s="34"/>
    </row>
    <row r="79" spans="1:8" s="35" customFormat="1" ht="12.75">
      <c r="A79" s="121"/>
      <c r="B79" s="122"/>
      <c r="C79" s="114"/>
      <c r="D79" s="115"/>
      <c r="E79" s="36"/>
      <c r="F79" s="38">
        <f t="shared" si="0"/>
        <v>0</v>
      </c>
      <c r="G79" s="33"/>
      <c r="H79" s="34"/>
    </row>
    <row r="80" spans="1:8" s="35" customFormat="1" ht="12.75" customHeight="1">
      <c r="A80" s="116">
        <v>3.4</v>
      </c>
      <c r="B80" s="113" t="s">
        <v>44</v>
      </c>
      <c r="C80" s="114"/>
      <c r="D80" s="115"/>
      <c r="E80" s="36"/>
      <c r="F80" s="38">
        <f aca="true" t="shared" si="1" ref="F80:F105">ROUND(C80*E80,2)</f>
        <v>0</v>
      </c>
      <c r="G80" s="33"/>
      <c r="H80" s="34"/>
    </row>
    <row r="81" spans="1:13" s="35" customFormat="1" ht="12" customHeight="1">
      <c r="A81" s="121" t="s">
        <v>81</v>
      </c>
      <c r="B81" s="122" t="s">
        <v>22</v>
      </c>
      <c r="C81" s="114">
        <v>142.56</v>
      </c>
      <c r="D81" s="115" t="s">
        <v>13</v>
      </c>
      <c r="E81" s="36"/>
      <c r="F81" s="38">
        <f t="shared" si="1"/>
        <v>0</v>
      </c>
      <c r="G81" s="33"/>
      <c r="H81" s="34"/>
      <c r="L81" s="42"/>
      <c r="M81" s="42"/>
    </row>
    <row r="82" spans="1:13" s="35" customFormat="1" ht="12" customHeight="1">
      <c r="A82" s="121" t="s">
        <v>82</v>
      </c>
      <c r="B82" s="122" t="s">
        <v>90</v>
      </c>
      <c r="C82" s="114">
        <v>171.07</v>
      </c>
      <c r="D82" s="115" t="s">
        <v>13</v>
      </c>
      <c r="E82" s="36"/>
      <c r="F82" s="38">
        <f t="shared" si="1"/>
        <v>0</v>
      </c>
      <c r="G82" s="33"/>
      <c r="H82" s="34"/>
      <c r="L82" s="42"/>
      <c r="M82" s="42"/>
    </row>
    <row r="83" spans="1:13" s="35" customFormat="1" ht="12" customHeight="1">
      <c r="A83" s="121"/>
      <c r="B83" s="122"/>
      <c r="C83" s="114"/>
      <c r="D83" s="115"/>
      <c r="E83" s="36"/>
      <c r="F83" s="38">
        <f t="shared" si="1"/>
        <v>0</v>
      </c>
      <c r="G83" s="33"/>
      <c r="H83" s="34"/>
      <c r="L83" s="42"/>
      <c r="M83" s="42"/>
    </row>
    <row r="84" spans="1:8" s="35" customFormat="1" ht="12.75" customHeight="1">
      <c r="A84" s="116">
        <v>3.5</v>
      </c>
      <c r="B84" s="113" t="s">
        <v>45</v>
      </c>
      <c r="C84" s="114"/>
      <c r="D84" s="115"/>
      <c r="E84" s="36"/>
      <c r="F84" s="38">
        <f t="shared" si="1"/>
        <v>0</v>
      </c>
      <c r="G84" s="33"/>
      <c r="H84" s="34"/>
    </row>
    <row r="85" spans="1:13" s="35" customFormat="1" ht="38.25">
      <c r="A85" s="121" t="s">
        <v>83</v>
      </c>
      <c r="B85" s="122" t="s">
        <v>94</v>
      </c>
      <c r="C85" s="114">
        <v>142.56</v>
      </c>
      <c r="D85" s="115" t="s">
        <v>13</v>
      </c>
      <c r="E85" s="36"/>
      <c r="F85" s="38">
        <f t="shared" si="1"/>
        <v>0</v>
      </c>
      <c r="G85" s="33"/>
      <c r="H85" s="34"/>
      <c r="I85" s="34"/>
      <c r="K85" s="46"/>
      <c r="L85" s="42"/>
      <c r="M85" s="42"/>
    </row>
    <row r="86" spans="1:11" s="35" customFormat="1" ht="28.5" customHeight="1">
      <c r="A86" s="132" t="s">
        <v>84</v>
      </c>
      <c r="B86" s="122" t="s">
        <v>95</v>
      </c>
      <c r="C86" s="114">
        <v>17.82</v>
      </c>
      <c r="D86" s="115" t="s">
        <v>13</v>
      </c>
      <c r="E86" s="36"/>
      <c r="F86" s="38">
        <f t="shared" si="1"/>
        <v>0</v>
      </c>
      <c r="G86" s="33"/>
      <c r="H86" s="34"/>
      <c r="J86" s="42"/>
      <c r="K86" s="42"/>
    </row>
    <row r="87" spans="1:13" s="35" customFormat="1" ht="12" customHeight="1">
      <c r="A87" s="121" t="s">
        <v>85</v>
      </c>
      <c r="B87" s="122" t="s">
        <v>46</v>
      </c>
      <c r="C87" s="114">
        <v>160.38</v>
      </c>
      <c r="D87" s="115" t="s">
        <v>13</v>
      </c>
      <c r="E87" s="36"/>
      <c r="F87" s="38">
        <f t="shared" si="1"/>
        <v>0</v>
      </c>
      <c r="G87" s="33"/>
      <c r="H87" s="34"/>
      <c r="L87" s="42"/>
      <c r="M87" s="42"/>
    </row>
    <row r="88" spans="1:13" s="35" customFormat="1" ht="12" customHeight="1">
      <c r="A88" s="121"/>
      <c r="B88" s="122"/>
      <c r="C88" s="114"/>
      <c r="D88" s="115"/>
      <c r="E88" s="36"/>
      <c r="F88" s="38">
        <f t="shared" si="1"/>
        <v>0</v>
      </c>
      <c r="G88" s="33"/>
      <c r="H88" s="34"/>
      <c r="L88" s="42"/>
      <c r="M88" s="42"/>
    </row>
    <row r="89" spans="1:8" s="35" customFormat="1" ht="12.75" customHeight="1">
      <c r="A89" s="116">
        <v>3.6</v>
      </c>
      <c r="B89" s="113" t="s">
        <v>47</v>
      </c>
      <c r="C89" s="114"/>
      <c r="D89" s="115"/>
      <c r="E89" s="36"/>
      <c r="F89" s="38">
        <f t="shared" si="1"/>
        <v>0</v>
      </c>
      <c r="G89" s="33"/>
      <c r="H89" s="34"/>
    </row>
    <row r="90" spans="1:13" s="35" customFormat="1" ht="30" customHeight="1">
      <c r="A90" s="121" t="s">
        <v>86</v>
      </c>
      <c r="B90" s="122" t="s">
        <v>34</v>
      </c>
      <c r="C90" s="114">
        <v>142.56</v>
      </c>
      <c r="D90" s="115" t="s">
        <v>13</v>
      </c>
      <c r="E90" s="36"/>
      <c r="F90" s="38">
        <f t="shared" si="1"/>
        <v>0</v>
      </c>
      <c r="G90" s="33"/>
      <c r="H90" s="34"/>
      <c r="L90" s="42"/>
      <c r="M90" s="42"/>
    </row>
    <row r="91" spans="1:11" s="35" customFormat="1" ht="25.5" customHeight="1">
      <c r="A91" s="132" t="s">
        <v>87</v>
      </c>
      <c r="B91" s="122" t="s">
        <v>35</v>
      </c>
      <c r="C91" s="114">
        <v>17.82</v>
      </c>
      <c r="D91" s="115" t="s">
        <v>13</v>
      </c>
      <c r="E91" s="36"/>
      <c r="F91" s="38">
        <f t="shared" si="1"/>
        <v>0</v>
      </c>
      <c r="G91" s="33"/>
      <c r="H91" s="34"/>
      <c r="J91" s="42"/>
      <c r="K91" s="42"/>
    </row>
    <row r="92" spans="1:14" s="35" customFormat="1" ht="9" customHeight="1">
      <c r="A92" s="121"/>
      <c r="B92" s="122"/>
      <c r="C92" s="114"/>
      <c r="D92" s="115"/>
      <c r="E92" s="36"/>
      <c r="F92" s="38">
        <f t="shared" si="1"/>
        <v>0</v>
      </c>
      <c r="G92" s="33"/>
      <c r="H92" s="34"/>
      <c r="J92" s="42"/>
      <c r="K92" s="42"/>
      <c r="L92" s="42"/>
      <c r="M92" s="42"/>
      <c r="N92" s="42"/>
    </row>
    <row r="93" spans="1:13" s="40" customFormat="1" ht="12.75">
      <c r="A93" s="119">
        <v>3.7</v>
      </c>
      <c r="B93" s="113" t="s">
        <v>48</v>
      </c>
      <c r="C93" s="114"/>
      <c r="D93" s="120"/>
      <c r="E93" s="32"/>
      <c r="F93" s="38">
        <f t="shared" si="1"/>
        <v>0</v>
      </c>
      <c r="G93" s="33"/>
      <c r="H93" s="34"/>
      <c r="L93" s="41"/>
      <c r="M93" s="41"/>
    </row>
    <row r="94" spans="1:13" s="4" customFormat="1" ht="12" customHeight="1">
      <c r="A94" s="164" t="s">
        <v>88</v>
      </c>
      <c r="B94" s="137" t="s">
        <v>134</v>
      </c>
      <c r="C94" s="165">
        <v>224</v>
      </c>
      <c r="D94" s="138" t="s">
        <v>24</v>
      </c>
      <c r="E94" s="161"/>
      <c r="F94" s="92">
        <f>ROUND(E94*C94,2)</f>
        <v>0</v>
      </c>
      <c r="G94" s="162"/>
      <c r="H94" s="48"/>
      <c r="L94" s="163"/>
      <c r="M94" s="163"/>
    </row>
    <row r="95" spans="1:13" s="5" customFormat="1" ht="25.5">
      <c r="A95" s="164" t="s">
        <v>89</v>
      </c>
      <c r="B95" s="137" t="s">
        <v>135</v>
      </c>
      <c r="C95" s="165">
        <v>224</v>
      </c>
      <c r="D95" s="138" t="s">
        <v>24</v>
      </c>
      <c r="E95" s="47"/>
      <c r="F95" s="92">
        <f>ROUND(E95*C95,2)</f>
        <v>0</v>
      </c>
      <c r="G95" s="162"/>
      <c r="H95" s="48"/>
      <c r="L95" s="49"/>
      <c r="M95" s="49"/>
    </row>
    <row r="96" spans="1:13" s="5" customFormat="1" ht="12.75">
      <c r="A96" s="164"/>
      <c r="B96" s="137"/>
      <c r="C96" s="165"/>
      <c r="D96" s="138"/>
      <c r="E96" s="47"/>
      <c r="F96" s="92"/>
      <c r="G96" s="162"/>
      <c r="H96" s="48"/>
      <c r="L96" s="49"/>
      <c r="M96" s="49"/>
    </row>
    <row r="97" spans="1:8" s="33" customFormat="1" ht="51">
      <c r="A97" s="166">
        <v>3.8</v>
      </c>
      <c r="B97" s="124" t="s">
        <v>56</v>
      </c>
      <c r="C97" s="114">
        <v>2092</v>
      </c>
      <c r="D97" s="125" t="s">
        <v>23</v>
      </c>
      <c r="E97" s="43"/>
      <c r="F97" s="38">
        <f t="shared" si="1"/>
        <v>0</v>
      </c>
      <c r="H97" s="34"/>
    </row>
    <row r="98" spans="1:8" s="33" customFormat="1" ht="25.5">
      <c r="A98" s="134">
        <v>3.9</v>
      </c>
      <c r="B98" s="124" t="s">
        <v>57</v>
      </c>
      <c r="C98" s="114">
        <v>2092</v>
      </c>
      <c r="D98" s="125" t="s">
        <v>23</v>
      </c>
      <c r="E98" s="43"/>
      <c r="F98" s="38">
        <f t="shared" si="1"/>
        <v>0</v>
      </c>
      <c r="H98" s="34"/>
    </row>
    <row r="99" spans="1:8" s="33" customFormat="1" ht="12.75">
      <c r="A99" s="133">
        <v>3.1</v>
      </c>
      <c r="B99" s="135" t="s">
        <v>42</v>
      </c>
      <c r="C99" s="114">
        <v>26.73</v>
      </c>
      <c r="D99" s="136" t="s">
        <v>13</v>
      </c>
      <c r="E99" s="36"/>
      <c r="F99" s="38">
        <f t="shared" si="1"/>
        <v>0</v>
      </c>
      <c r="H99" s="34"/>
    </row>
    <row r="100" spans="1:8" s="33" customFormat="1" ht="12.75">
      <c r="A100" s="134">
        <v>3.11</v>
      </c>
      <c r="B100" s="135" t="s">
        <v>43</v>
      </c>
      <c r="C100" s="114">
        <v>90</v>
      </c>
      <c r="D100" s="136" t="s">
        <v>24</v>
      </c>
      <c r="E100" s="36"/>
      <c r="F100" s="38">
        <f t="shared" si="1"/>
        <v>0</v>
      </c>
      <c r="H100" s="34"/>
    </row>
    <row r="101" spans="1:11" s="5" customFormat="1" ht="25.5" customHeight="1">
      <c r="A101" s="134">
        <v>3.12</v>
      </c>
      <c r="B101" s="137" t="s">
        <v>121</v>
      </c>
      <c r="C101" s="114">
        <v>1</v>
      </c>
      <c r="D101" s="138" t="s">
        <v>24</v>
      </c>
      <c r="E101" s="47"/>
      <c r="F101" s="38">
        <f t="shared" si="1"/>
        <v>0</v>
      </c>
      <c r="G101" s="48"/>
      <c r="J101" s="49"/>
      <c r="K101" s="49"/>
    </row>
    <row r="102" spans="1:14" s="35" customFormat="1" ht="13.5" customHeight="1">
      <c r="A102" s="121"/>
      <c r="B102" s="122"/>
      <c r="C102" s="114"/>
      <c r="D102" s="115"/>
      <c r="E102" s="36"/>
      <c r="F102" s="38">
        <f t="shared" si="1"/>
        <v>0</v>
      </c>
      <c r="G102" s="33"/>
      <c r="H102" s="34"/>
      <c r="J102" s="42"/>
      <c r="K102" s="42"/>
      <c r="L102" s="42"/>
      <c r="M102" s="42"/>
      <c r="N102" s="42"/>
    </row>
    <row r="103" spans="1:8" s="50" customFormat="1" ht="12.75">
      <c r="A103" s="139">
        <v>4</v>
      </c>
      <c r="B103" s="140" t="s">
        <v>126</v>
      </c>
      <c r="C103" s="114"/>
      <c r="D103" s="141"/>
      <c r="E103" s="32"/>
      <c r="F103" s="38">
        <f t="shared" si="1"/>
        <v>0</v>
      </c>
      <c r="G103" s="33"/>
      <c r="H103" s="34"/>
    </row>
    <row r="104" spans="1:8" s="33" customFormat="1" ht="25.5">
      <c r="A104" s="132">
        <v>4.1</v>
      </c>
      <c r="B104" s="124" t="s">
        <v>97</v>
      </c>
      <c r="C104" s="114">
        <v>20</v>
      </c>
      <c r="D104" s="125" t="s">
        <v>24</v>
      </c>
      <c r="E104" s="43"/>
      <c r="F104" s="38">
        <f t="shared" si="1"/>
        <v>0</v>
      </c>
      <c r="H104" s="34"/>
    </row>
    <row r="105" spans="1:49" s="56" customFormat="1" ht="12.75">
      <c r="A105" s="132">
        <v>4.2</v>
      </c>
      <c r="B105" s="137" t="s">
        <v>120</v>
      </c>
      <c r="C105" s="114">
        <v>15</v>
      </c>
      <c r="D105" s="142" t="s">
        <v>15</v>
      </c>
      <c r="E105" s="51"/>
      <c r="F105" s="38">
        <f t="shared" si="1"/>
        <v>0</v>
      </c>
      <c r="G105" s="52"/>
      <c r="H105" s="53"/>
      <c r="I105" s="24"/>
      <c r="J105" s="54"/>
      <c r="K105" s="54"/>
      <c r="L105" s="55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</row>
    <row r="106" spans="1:14" s="35" customFormat="1" ht="13.5" customHeight="1">
      <c r="A106" s="121"/>
      <c r="B106" s="122" t="s">
        <v>58</v>
      </c>
      <c r="C106" s="114"/>
      <c r="D106" s="115"/>
      <c r="E106" s="36"/>
      <c r="F106" s="38">
        <f aca="true" t="shared" si="2" ref="F106:F137">ROUND(C106*E106,2)</f>
        <v>0</v>
      </c>
      <c r="G106" s="33"/>
      <c r="H106" s="34"/>
      <c r="J106" s="42"/>
      <c r="K106" s="42"/>
      <c r="L106" s="42"/>
      <c r="M106" s="42"/>
      <c r="N106" s="42"/>
    </row>
    <row r="107" spans="1:8" s="33" customFormat="1" ht="51">
      <c r="A107" s="132">
        <v>5</v>
      </c>
      <c r="B107" s="124" t="s">
        <v>73</v>
      </c>
      <c r="C107" s="114">
        <v>40</v>
      </c>
      <c r="D107" s="125" t="s">
        <v>14</v>
      </c>
      <c r="E107" s="43"/>
      <c r="F107" s="38">
        <f t="shared" si="2"/>
        <v>0</v>
      </c>
      <c r="H107" s="34"/>
    </row>
    <row r="108" spans="1:14" s="35" customFormat="1" ht="13.5" customHeight="1">
      <c r="A108" s="121"/>
      <c r="B108" s="122"/>
      <c r="C108" s="114"/>
      <c r="D108" s="115"/>
      <c r="E108" s="36"/>
      <c r="F108" s="38">
        <f t="shared" si="2"/>
        <v>0</v>
      </c>
      <c r="G108" s="33"/>
      <c r="H108" s="34"/>
      <c r="J108" s="42"/>
      <c r="K108" s="42"/>
      <c r="L108" s="42"/>
      <c r="M108" s="42"/>
      <c r="N108" s="42"/>
    </row>
    <row r="109" spans="1:8" s="50" customFormat="1" ht="25.5">
      <c r="A109" s="139">
        <v>6</v>
      </c>
      <c r="B109" s="143" t="s">
        <v>59</v>
      </c>
      <c r="C109" s="114"/>
      <c r="D109" s="144"/>
      <c r="E109" s="58"/>
      <c r="F109" s="38">
        <f t="shared" si="2"/>
        <v>0</v>
      </c>
      <c r="G109" s="33"/>
      <c r="H109" s="34"/>
    </row>
    <row r="110" spans="1:8" s="33" customFormat="1" ht="25.5">
      <c r="A110" s="132">
        <v>6.1</v>
      </c>
      <c r="B110" s="124" t="s">
        <v>136</v>
      </c>
      <c r="C110" s="114">
        <v>749.7</v>
      </c>
      <c r="D110" s="125" t="s">
        <v>13</v>
      </c>
      <c r="E110" s="43"/>
      <c r="F110" s="38">
        <f t="shared" si="2"/>
        <v>0</v>
      </c>
      <c r="H110" s="34"/>
    </row>
    <row r="111" spans="1:14" s="35" customFormat="1" ht="27" customHeight="1">
      <c r="A111" s="1">
        <v>6.2</v>
      </c>
      <c r="B111" s="129" t="s">
        <v>60</v>
      </c>
      <c r="C111" s="114">
        <v>624.75</v>
      </c>
      <c r="D111" s="125" t="s">
        <v>13</v>
      </c>
      <c r="E111" s="43"/>
      <c r="F111" s="38">
        <f t="shared" si="2"/>
        <v>0</v>
      </c>
      <c r="G111" s="33"/>
      <c r="H111" s="34"/>
      <c r="J111" s="42"/>
      <c r="K111" s="42"/>
      <c r="L111" s="42"/>
      <c r="M111" s="42"/>
      <c r="N111" s="42"/>
    </row>
    <row r="112" spans="1:14" s="35" customFormat="1" ht="12.75" customHeight="1">
      <c r="A112" s="1"/>
      <c r="B112" s="129"/>
      <c r="C112" s="114"/>
      <c r="D112" s="125"/>
      <c r="E112" s="43"/>
      <c r="F112" s="38">
        <f t="shared" si="2"/>
        <v>0</v>
      </c>
      <c r="G112" s="33"/>
      <c r="H112" s="34"/>
      <c r="J112" s="42"/>
      <c r="K112" s="42"/>
      <c r="L112" s="42"/>
      <c r="M112" s="42"/>
      <c r="N112" s="42"/>
    </row>
    <row r="113" spans="1:14" s="40" customFormat="1" ht="13.5" customHeight="1">
      <c r="A113" s="119">
        <v>7</v>
      </c>
      <c r="B113" s="113" t="s">
        <v>65</v>
      </c>
      <c r="C113" s="114"/>
      <c r="D113" s="120"/>
      <c r="E113" s="32"/>
      <c r="F113" s="38">
        <f t="shared" si="2"/>
        <v>0</v>
      </c>
      <c r="G113" s="33"/>
      <c r="H113" s="34"/>
      <c r="J113" s="41"/>
      <c r="K113" s="41"/>
      <c r="L113" s="41"/>
      <c r="M113" s="41"/>
      <c r="N113" s="41"/>
    </row>
    <row r="114" spans="1:13" s="35" customFormat="1" ht="12" customHeight="1">
      <c r="A114" s="121">
        <v>7.1</v>
      </c>
      <c r="B114" s="122" t="s">
        <v>66</v>
      </c>
      <c r="C114" s="114">
        <v>3</v>
      </c>
      <c r="D114" s="115" t="s">
        <v>24</v>
      </c>
      <c r="E114" s="36"/>
      <c r="F114" s="38">
        <f t="shared" si="2"/>
        <v>0</v>
      </c>
      <c r="G114" s="33"/>
      <c r="H114" s="34"/>
      <c r="L114" s="42"/>
      <c r="M114" s="42"/>
    </row>
    <row r="115" spans="1:13" s="35" customFormat="1" ht="12" customHeight="1">
      <c r="A115" s="121">
        <v>7.2</v>
      </c>
      <c r="B115" s="122" t="s">
        <v>67</v>
      </c>
      <c r="C115" s="114">
        <v>1</v>
      </c>
      <c r="D115" s="115" t="s">
        <v>24</v>
      </c>
      <c r="E115" s="36"/>
      <c r="F115" s="38">
        <f t="shared" si="2"/>
        <v>0</v>
      </c>
      <c r="G115" s="33"/>
      <c r="H115" s="34"/>
      <c r="L115" s="42"/>
      <c r="M115" s="42"/>
    </row>
    <row r="116" spans="1:13" s="35" customFormat="1" ht="12" customHeight="1">
      <c r="A116" s="121">
        <v>7.3</v>
      </c>
      <c r="B116" s="122" t="s">
        <v>68</v>
      </c>
      <c r="C116" s="114">
        <v>1</v>
      </c>
      <c r="D116" s="115" t="s">
        <v>24</v>
      </c>
      <c r="E116" s="36"/>
      <c r="F116" s="38">
        <f t="shared" si="2"/>
        <v>0</v>
      </c>
      <c r="G116" s="33"/>
      <c r="H116" s="34"/>
      <c r="L116" s="42"/>
      <c r="M116" s="42"/>
    </row>
    <row r="117" spans="1:6" s="5" customFormat="1" ht="51">
      <c r="A117" s="132">
        <v>7.4</v>
      </c>
      <c r="B117" s="129" t="s">
        <v>118</v>
      </c>
      <c r="C117" s="114">
        <v>1</v>
      </c>
      <c r="D117" s="115" t="s">
        <v>24</v>
      </c>
      <c r="E117" s="59"/>
      <c r="F117" s="38">
        <f t="shared" si="2"/>
        <v>0</v>
      </c>
    </row>
    <row r="118" spans="1:6" s="5" customFormat="1" ht="12.75">
      <c r="A118" s="132">
        <v>7.5</v>
      </c>
      <c r="B118" s="129" t="s">
        <v>119</v>
      </c>
      <c r="C118" s="114">
        <v>1</v>
      </c>
      <c r="D118" s="115" t="s">
        <v>24</v>
      </c>
      <c r="E118" s="59"/>
      <c r="F118" s="38">
        <f t="shared" si="2"/>
        <v>0</v>
      </c>
    </row>
    <row r="119" spans="1:13" s="35" customFormat="1" ht="12" customHeight="1">
      <c r="A119" s="121"/>
      <c r="B119" s="122"/>
      <c r="C119" s="114"/>
      <c r="D119" s="115"/>
      <c r="E119" s="36"/>
      <c r="F119" s="38">
        <f t="shared" si="2"/>
        <v>0</v>
      </c>
      <c r="G119" s="33"/>
      <c r="H119" s="34"/>
      <c r="L119" s="42"/>
      <c r="M119" s="42"/>
    </row>
    <row r="120" spans="1:13" s="35" customFormat="1" ht="24" customHeight="1">
      <c r="A120" s="121">
        <v>8</v>
      </c>
      <c r="B120" s="122" t="s">
        <v>122</v>
      </c>
      <c r="C120" s="114">
        <v>1</v>
      </c>
      <c r="D120" s="115" t="s">
        <v>24</v>
      </c>
      <c r="E120" s="36"/>
      <c r="F120" s="38">
        <f t="shared" si="2"/>
        <v>0</v>
      </c>
      <c r="G120" s="33"/>
      <c r="H120" s="34"/>
      <c r="L120" s="42"/>
      <c r="M120" s="42"/>
    </row>
    <row r="121" spans="1:13" s="35" customFormat="1" ht="12" customHeight="1">
      <c r="A121" s="121"/>
      <c r="B121" s="122"/>
      <c r="C121" s="114"/>
      <c r="D121" s="115"/>
      <c r="E121" s="36"/>
      <c r="F121" s="38">
        <f t="shared" si="2"/>
        <v>0</v>
      </c>
      <c r="G121" s="33"/>
      <c r="H121" s="34"/>
      <c r="L121" s="42"/>
      <c r="M121" s="42"/>
    </row>
    <row r="122" spans="1:6" s="5" customFormat="1" ht="25.5">
      <c r="A122" s="145">
        <v>9</v>
      </c>
      <c r="B122" s="146" t="s">
        <v>102</v>
      </c>
      <c r="C122" s="114"/>
      <c r="D122" s="147"/>
      <c r="E122" s="47"/>
      <c r="F122" s="38">
        <f t="shared" si="2"/>
        <v>0</v>
      </c>
    </row>
    <row r="123" spans="1:6" s="5" customFormat="1" ht="7.5" customHeight="1">
      <c r="A123" s="145"/>
      <c r="B123" s="146"/>
      <c r="C123" s="114"/>
      <c r="D123" s="147"/>
      <c r="E123" s="47"/>
      <c r="F123" s="38">
        <f t="shared" si="2"/>
        <v>0</v>
      </c>
    </row>
    <row r="124" spans="1:6" s="5" customFormat="1" ht="12.75">
      <c r="A124" s="134">
        <v>9.1</v>
      </c>
      <c r="B124" s="137" t="s">
        <v>103</v>
      </c>
      <c r="C124" s="114">
        <v>2</v>
      </c>
      <c r="D124" s="147" t="s">
        <v>24</v>
      </c>
      <c r="E124" s="47"/>
      <c r="F124" s="38">
        <f t="shared" si="2"/>
        <v>0</v>
      </c>
    </row>
    <row r="125" spans="1:6" s="5" customFormat="1" ht="12.75">
      <c r="A125" s="134">
        <v>9.2</v>
      </c>
      <c r="B125" s="137" t="s">
        <v>104</v>
      </c>
      <c r="C125" s="114">
        <v>2</v>
      </c>
      <c r="D125" s="147" t="s">
        <v>24</v>
      </c>
      <c r="E125" s="47"/>
      <c r="F125" s="38">
        <f t="shared" si="2"/>
        <v>0</v>
      </c>
    </row>
    <row r="126" spans="1:6" s="5" customFormat="1" ht="12.75">
      <c r="A126" s="134">
        <v>9.3</v>
      </c>
      <c r="B126" s="137" t="s">
        <v>105</v>
      </c>
      <c r="C126" s="114">
        <v>40</v>
      </c>
      <c r="D126" s="147" t="s">
        <v>21</v>
      </c>
      <c r="E126" s="47"/>
      <c r="F126" s="38">
        <f t="shared" si="2"/>
        <v>0</v>
      </c>
    </row>
    <row r="127" spans="1:9" s="5" customFormat="1" ht="12.75">
      <c r="A127" s="134">
        <v>9.4</v>
      </c>
      <c r="B127" s="137" t="s">
        <v>106</v>
      </c>
      <c r="C127" s="114">
        <v>4</v>
      </c>
      <c r="D127" s="147" t="s">
        <v>24</v>
      </c>
      <c r="E127" s="47"/>
      <c r="F127" s="38">
        <f t="shared" si="2"/>
        <v>0</v>
      </c>
      <c r="I127" s="60"/>
    </row>
    <row r="128" spans="1:6" s="5" customFormat="1" ht="12.75">
      <c r="A128" s="134">
        <v>9.5</v>
      </c>
      <c r="B128" s="137" t="s">
        <v>107</v>
      </c>
      <c r="C128" s="114">
        <v>4</v>
      </c>
      <c r="D128" s="147" t="s">
        <v>24</v>
      </c>
      <c r="E128" s="47"/>
      <c r="F128" s="38">
        <f t="shared" si="2"/>
        <v>0</v>
      </c>
    </row>
    <row r="129" spans="1:6" s="5" customFormat="1" ht="12.75">
      <c r="A129" s="134">
        <v>9.6</v>
      </c>
      <c r="B129" s="137" t="s">
        <v>108</v>
      </c>
      <c r="C129" s="114">
        <v>1</v>
      </c>
      <c r="D129" s="147" t="s">
        <v>24</v>
      </c>
      <c r="E129" s="47"/>
      <c r="F129" s="38">
        <f t="shared" si="2"/>
        <v>0</v>
      </c>
    </row>
    <row r="130" spans="1:6" s="5" customFormat="1" ht="12.75">
      <c r="A130" s="134">
        <v>9.7</v>
      </c>
      <c r="B130" s="137" t="s">
        <v>109</v>
      </c>
      <c r="C130" s="114">
        <v>1</v>
      </c>
      <c r="D130" s="147" t="s">
        <v>24</v>
      </c>
      <c r="E130" s="47"/>
      <c r="F130" s="38">
        <f t="shared" si="2"/>
        <v>0</v>
      </c>
    </row>
    <row r="131" spans="1:6" s="5" customFormat="1" ht="12.75">
      <c r="A131" s="134"/>
      <c r="B131" s="137"/>
      <c r="C131" s="114"/>
      <c r="D131" s="147"/>
      <c r="E131" s="47"/>
      <c r="F131" s="38">
        <f t="shared" si="2"/>
        <v>0</v>
      </c>
    </row>
    <row r="132" spans="1:8" s="62" customFormat="1" ht="12" customHeight="1">
      <c r="A132" s="148">
        <v>10</v>
      </c>
      <c r="B132" s="146" t="s">
        <v>117</v>
      </c>
      <c r="C132" s="114"/>
      <c r="D132" s="138"/>
      <c r="E132" s="47"/>
      <c r="F132" s="38">
        <f t="shared" si="2"/>
        <v>0</v>
      </c>
      <c r="G132" s="52"/>
      <c r="H132" s="61"/>
    </row>
    <row r="133" spans="1:23" s="68" customFormat="1" ht="51">
      <c r="A133" s="132">
        <v>10.1</v>
      </c>
      <c r="B133" s="149" t="s">
        <v>110</v>
      </c>
      <c r="C133" s="114">
        <v>2</v>
      </c>
      <c r="D133" s="150" t="s">
        <v>24</v>
      </c>
      <c r="E133" s="63"/>
      <c r="F133" s="38">
        <f t="shared" si="2"/>
        <v>0</v>
      </c>
      <c r="G133" s="52"/>
      <c r="H133" s="64"/>
      <c r="I133" s="65"/>
      <c r="J133" s="65"/>
      <c r="K133" s="65"/>
      <c r="L133" s="65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7"/>
    </row>
    <row r="134" spans="1:23" s="68" customFormat="1" ht="12.75">
      <c r="A134" s="132">
        <v>10.2</v>
      </c>
      <c r="B134" s="149" t="s">
        <v>111</v>
      </c>
      <c r="C134" s="114">
        <v>2</v>
      </c>
      <c r="D134" s="150" t="s">
        <v>24</v>
      </c>
      <c r="E134" s="69"/>
      <c r="F134" s="38">
        <f t="shared" si="2"/>
        <v>0</v>
      </c>
      <c r="G134" s="52"/>
      <c r="H134" s="64"/>
      <c r="I134" s="65"/>
      <c r="J134" s="65"/>
      <c r="K134" s="65"/>
      <c r="L134" s="65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7"/>
    </row>
    <row r="135" spans="1:23" s="75" customFormat="1" ht="16.5" customHeight="1">
      <c r="A135" s="132">
        <v>10.3</v>
      </c>
      <c r="B135" s="151" t="s">
        <v>112</v>
      </c>
      <c r="C135" s="114">
        <v>1</v>
      </c>
      <c r="D135" s="152" t="s">
        <v>24</v>
      </c>
      <c r="E135" s="70"/>
      <c r="F135" s="38">
        <f t="shared" si="2"/>
        <v>0</v>
      </c>
      <c r="G135" s="52"/>
      <c r="H135" s="71"/>
      <c r="I135" s="72"/>
      <c r="J135" s="72"/>
      <c r="K135" s="72"/>
      <c r="L135" s="72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4"/>
    </row>
    <row r="136" spans="1:23" s="75" customFormat="1" ht="12.75">
      <c r="A136" s="132">
        <v>10.4</v>
      </c>
      <c r="B136" s="151" t="s">
        <v>113</v>
      </c>
      <c r="C136" s="114">
        <v>2</v>
      </c>
      <c r="D136" s="152" t="s">
        <v>24</v>
      </c>
      <c r="E136" s="70"/>
      <c r="F136" s="38">
        <f t="shared" si="2"/>
        <v>0</v>
      </c>
      <c r="G136" s="52"/>
      <c r="H136" s="71"/>
      <c r="I136" s="72"/>
      <c r="J136" s="72"/>
      <c r="K136" s="72"/>
      <c r="L136" s="72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4"/>
    </row>
    <row r="137" spans="1:23" s="75" customFormat="1" ht="12.75">
      <c r="A137" s="132">
        <v>10.5</v>
      </c>
      <c r="B137" s="151" t="s">
        <v>114</v>
      </c>
      <c r="C137" s="114">
        <v>9</v>
      </c>
      <c r="D137" s="152" t="s">
        <v>24</v>
      </c>
      <c r="E137" s="47"/>
      <c r="F137" s="38">
        <f t="shared" si="2"/>
        <v>0</v>
      </c>
      <c r="G137" s="52"/>
      <c r="H137" s="71"/>
      <c r="I137" s="72"/>
      <c r="J137" s="72"/>
      <c r="K137" s="72"/>
      <c r="L137" s="72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4"/>
    </row>
    <row r="138" spans="1:35" s="77" customFormat="1" ht="12.75">
      <c r="A138" s="132">
        <v>10.6</v>
      </c>
      <c r="B138" s="151" t="s">
        <v>115</v>
      </c>
      <c r="C138" s="114">
        <v>10</v>
      </c>
      <c r="D138" s="152" t="s">
        <v>24</v>
      </c>
      <c r="E138" s="76"/>
      <c r="F138" s="38">
        <f aca="true" t="shared" si="3" ref="F138:F144">ROUND(C138*E138,2)</f>
        <v>0</v>
      </c>
      <c r="G138" s="52"/>
      <c r="H138" s="71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</row>
    <row r="139" spans="1:23" s="75" customFormat="1" ht="12.75">
      <c r="A139" s="132">
        <v>10.7</v>
      </c>
      <c r="B139" s="151" t="s">
        <v>116</v>
      </c>
      <c r="C139" s="114">
        <v>3</v>
      </c>
      <c r="D139" s="152" t="s">
        <v>24</v>
      </c>
      <c r="E139" s="70"/>
      <c r="F139" s="38">
        <f t="shared" si="3"/>
        <v>0</v>
      </c>
      <c r="G139" s="52"/>
      <c r="H139" s="71"/>
      <c r="I139" s="72"/>
      <c r="J139" s="72"/>
      <c r="K139" s="72"/>
      <c r="L139" s="72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4"/>
    </row>
    <row r="140" spans="1:23" s="75" customFormat="1" ht="12.75">
      <c r="A140" s="132">
        <v>10.8</v>
      </c>
      <c r="B140" s="151" t="s">
        <v>33</v>
      </c>
      <c r="C140" s="114">
        <v>1</v>
      </c>
      <c r="D140" s="152" t="s">
        <v>24</v>
      </c>
      <c r="E140" s="47"/>
      <c r="F140" s="38">
        <f t="shared" si="3"/>
        <v>0</v>
      </c>
      <c r="G140" s="52"/>
      <c r="H140" s="71"/>
      <c r="I140" s="72"/>
      <c r="J140" s="72"/>
      <c r="K140" s="72"/>
      <c r="L140" s="72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4"/>
    </row>
    <row r="141" spans="1:13" s="35" customFormat="1" ht="12" customHeight="1">
      <c r="A141" s="121"/>
      <c r="B141" s="122"/>
      <c r="C141" s="114"/>
      <c r="D141" s="115"/>
      <c r="E141" s="36"/>
      <c r="F141" s="38">
        <f t="shared" si="3"/>
        <v>0</v>
      </c>
      <c r="G141" s="33"/>
      <c r="H141" s="34"/>
      <c r="L141" s="42"/>
      <c r="M141" s="42"/>
    </row>
    <row r="142" spans="1:8" s="35" customFormat="1" ht="25.5">
      <c r="A142" s="153">
        <v>11</v>
      </c>
      <c r="B142" s="113" t="s">
        <v>130</v>
      </c>
      <c r="C142" s="114"/>
      <c r="D142" s="111"/>
      <c r="E142" s="32"/>
      <c r="F142" s="38">
        <f t="shared" si="3"/>
        <v>0</v>
      </c>
      <c r="G142" s="33"/>
      <c r="H142" s="78"/>
    </row>
    <row r="143" spans="1:11" s="35" customFormat="1" ht="25.5">
      <c r="A143" s="129">
        <v>11.1</v>
      </c>
      <c r="B143" s="122" t="s">
        <v>131</v>
      </c>
      <c r="C143" s="114">
        <v>4000</v>
      </c>
      <c r="D143" s="115" t="s">
        <v>132</v>
      </c>
      <c r="E143" s="36"/>
      <c r="F143" s="38">
        <f t="shared" si="3"/>
        <v>0</v>
      </c>
      <c r="G143" s="33"/>
      <c r="H143" s="78"/>
      <c r="I143" s="78"/>
      <c r="J143" s="42"/>
      <c r="K143" s="42"/>
    </row>
    <row r="144" spans="1:14" s="35" customFormat="1" ht="154.5" customHeight="1">
      <c r="A144" s="129">
        <v>11.2</v>
      </c>
      <c r="B144" s="122" t="s">
        <v>133</v>
      </c>
      <c r="C144" s="114">
        <v>4000</v>
      </c>
      <c r="D144" s="115" t="s">
        <v>132</v>
      </c>
      <c r="E144" s="47"/>
      <c r="F144" s="38">
        <f t="shared" si="3"/>
        <v>0</v>
      </c>
      <c r="G144" s="33"/>
      <c r="H144" s="78"/>
      <c r="I144" s="79"/>
      <c r="J144" s="78"/>
      <c r="K144" s="42"/>
      <c r="M144" s="42"/>
      <c r="N144" s="42"/>
    </row>
    <row r="145" spans="1:9" s="35" customFormat="1" ht="12.75" customHeight="1">
      <c r="A145" s="111"/>
      <c r="B145" s="144" t="s">
        <v>129</v>
      </c>
      <c r="C145" s="114"/>
      <c r="D145" s="111"/>
      <c r="E145" s="32"/>
      <c r="F145" s="32">
        <f>SUM(F49:F144)</f>
        <v>0</v>
      </c>
      <c r="G145" s="33"/>
      <c r="H145" s="80"/>
      <c r="I145" s="42"/>
    </row>
    <row r="146" spans="1:22" s="89" customFormat="1" ht="13.5" customHeight="1">
      <c r="A146" s="154"/>
      <c r="B146" s="155"/>
      <c r="C146" s="114"/>
      <c r="D146" s="156"/>
      <c r="E146" s="81"/>
      <c r="F146" s="82"/>
      <c r="G146" s="83"/>
      <c r="H146" s="84"/>
      <c r="I146" s="85"/>
      <c r="J146" s="86"/>
      <c r="K146" s="87"/>
      <c r="L146" s="88"/>
      <c r="M146" s="88"/>
      <c r="N146" s="88"/>
      <c r="O146" s="88"/>
      <c r="P146" s="88"/>
      <c r="Q146" s="88"/>
      <c r="R146" s="88"/>
      <c r="S146" s="88"/>
      <c r="T146" s="88"/>
      <c r="U146" s="88"/>
      <c r="V146" s="88"/>
    </row>
    <row r="147" spans="1:13" s="90" customFormat="1" ht="14.25" customHeight="1">
      <c r="A147" s="144" t="s">
        <v>26</v>
      </c>
      <c r="B147" s="113" t="s">
        <v>16</v>
      </c>
      <c r="C147" s="114"/>
      <c r="D147" s="125"/>
      <c r="E147" s="36"/>
      <c r="F147" s="36"/>
      <c r="G147" s="33"/>
      <c r="H147" s="34"/>
      <c r="M147" s="33"/>
    </row>
    <row r="148" spans="1:8" s="94" customFormat="1" ht="53.25" customHeight="1">
      <c r="A148" s="132">
        <v>1</v>
      </c>
      <c r="B148" s="122" t="s">
        <v>41</v>
      </c>
      <c r="C148" s="114">
        <v>1</v>
      </c>
      <c r="D148" s="157" t="s">
        <v>24</v>
      </c>
      <c r="E148" s="91"/>
      <c r="F148" s="92"/>
      <c r="G148" s="33"/>
      <c r="H148" s="93"/>
    </row>
    <row r="149" spans="1:8" s="94" customFormat="1" ht="14.25" customHeight="1">
      <c r="A149" s="132">
        <v>2</v>
      </c>
      <c r="B149" s="122" t="s">
        <v>38</v>
      </c>
      <c r="C149" s="36"/>
      <c r="D149" s="157" t="s">
        <v>39</v>
      </c>
      <c r="E149" s="91"/>
      <c r="F149" s="92"/>
      <c r="G149" s="33"/>
      <c r="H149" s="93"/>
    </row>
    <row r="150" spans="1:8" s="90" customFormat="1" ht="14.25" customHeight="1">
      <c r="A150" s="144"/>
      <c r="B150" s="144" t="s">
        <v>27</v>
      </c>
      <c r="C150" s="114"/>
      <c r="D150" s="125"/>
      <c r="E150" s="36"/>
      <c r="F150" s="32">
        <f>SUM(F148:F149)</f>
        <v>0</v>
      </c>
      <c r="G150" s="50"/>
      <c r="H150" s="34"/>
    </row>
    <row r="151" spans="1:8" s="90" customFormat="1" ht="14.25" customHeight="1">
      <c r="A151" s="144"/>
      <c r="B151" s="144"/>
      <c r="C151" s="158"/>
      <c r="D151" s="125"/>
      <c r="E151" s="36"/>
      <c r="F151" s="32"/>
      <c r="G151" s="50"/>
      <c r="H151" s="34"/>
    </row>
    <row r="152" spans="1:8" s="35" customFormat="1" ht="12.75">
      <c r="A152" s="159"/>
      <c r="B152" s="160" t="s">
        <v>0</v>
      </c>
      <c r="C152" s="159"/>
      <c r="D152" s="159"/>
      <c r="E152" s="95"/>
      <c r="F152" s="96">
        <f>+F150+F145</f>
        <v>0</v>
      </c>
      <c r="G152" s="50"/>
      <c r="H152" s="34"/>
    </row>
    <row r="153" spans="1:8" s="35" customFormat="1" ht="12" customHeight="1">
      <c r="A153" s="111"/>
      <c r="B153" s="144" t="s">
        <v>0</v>
      </c>
      <c r="C153" s="111"/>
      <c r="D153" s="111"/>
      <c r="E153" s="31"/>
      <c r="F153" s="32"/>
      <c r="G153" s="50"/>
      <c r="H153" s="34"/>
    </row>
    <row r="154" spans="1:8" s="35" customFormat="1" ht="12" customHeight="1">
      <c r="A154" s="125"/>
      <c r="B154" s="144"/>
      <c r="C154" s="114"/>
      <c r="D154" s="170"/>
      <c r="E154" s="36"/>
      <c r="F154" s="32"/>
      <c r="G154" s="50"/>
      <c r="H154" s="34"/>
    </row>
    <row r="155" spans="1:8" s="35" customFormat="1" ht="12.75">
      <c r="A155" s="125"/>
      <c r="B155" s="119" t="s">
        <v>1</v>
      </c>
      <c r="C155" s="114"/>
      <c r="D155" s="170"/>
      <c r="E155" s="36"/>
      <c r="F155" s="32"/>
      <c r="G155" s="50"/>
      <c r="H155" s="34"/>
    </row>
    <row r="156" spans="1:9" s="35" customFormat="1" ht="12.75">
      <c r="A156" s="125"/>
      <c r="B156" s="121" t="s">
        <v>2</v>
      </c>
      <c r="C156" s="171">
        <v>0.04</v>
      </c>
      <c r="D156" s="171"/>
      <c r="E156" s="36"/>
      <c r="F156" s="36"/>
      <c r="G156" s="33"/>
      <c r="H156" s="97"/>
      <c r="I156" s="90"/>
    </row>
    <row r="157" spans="1:9" s="35" customFormat="1" ht="12.75">
      <c r="A157" s="125"/>
      <c r="B157" s="121" t="s">
        <v>3</v>
      </c>
      <c r="C157" s="171">
        <v>0.1</v>
      </c>
      <c r="D157" s="171"/>
      <c r="E157" s="36"/>
      <c r="F157" s="36"/>
      <c r="G157" s="33"/>
      <c r="H157" s="97"/>
      <c r="I157" s="90"/>
    </row>
    <row r="158" spans="1:12" s="35" customFormat="1" ht="12.75">
      <c r="A158" s="125"/>
      <c r="B158" s="121" t="s">
        <v>4</v>
      </c>
      <c r="C158" s="171">
        <v>0.04</v>
      </c>
      <c r="D158" s="171"/>
      <c r="E158" s="36"/>
      <c r="F158" s="36"/>
      <c r="G158" s="33"/>
      <c r="H158" s="97"/>
      <c r="I158" s="33"/>
      <c r="J158" s="34"/>
      <c r="L158" s="98"/>
    </row>
    <row r="159" spans="1:14" s="35" customFormat="1" ht="12.75">
      <c r="A159" s="125"/>
      <c r="B159" s="121" t="s">
        <v>17</v>
      </c>
      <c r="C159" s="171">
        <v>0.05</v>
      </c>
      <c r="D159" s="171"/>
      <c r="E159" s="36"/>
      <c r="F159" s="36"/>
      <c r="G159" s="33"/>
      <c r="H159" s="97"/>
      <c r="I159" s="90"/>
      <c r="L159" s="98"/>
      <c r="N159" s="42"/>
    </row>
    <row r="160" spans="1:14" s="35" customFormat="1" ht="12.75">
      <c r="A160" s="125"/>
      <c r="B160" s="121" t="s">
        <v>5</v>
      </c>
      <c r="C160" s="171">
        <v>0.04</v>
      </c>
      <c r="D160" s="171"/>
      <c r="E160" s="36"/>
      <c r="F160" s="36"/>
      <c r="G160" s="33"/>
      <c r="H160" s="97"/>
      <c r="I160" s="33"/>
      <c r="J160" s="34"/>
      <c r="L160" s="98"/>
      <c r="M160" s="42"/>
      <c r="N160" s="42"/>
    </row>
    <row r="161" spans="1:14" s="35" customFormat="1" ht="12.75">
      <c r="A161" s="125"/>
      <c r="B161" s="121" t="s">
        <v>6</v>
      </c>
      <c r="C161" s="171">
        <v>0.01</v>
      </c>
      <c r="D161" s="171"/>
      <c r="E161" s="36"/>
      <c r="F161" s="36"/>
      <c r="G161" s="33"/>
      <c r="H161" s="97"/>
      <c r="I161" s="99"/>
      <c r="L161" s="98"/>
      <c r="M161" s="42"/>
      <c r="N161" s="42"/>
    </row>
    <row r="162" spans="1:11" s="35" customFormat="1" ht="12.75">
      <c r="A162" s="125"/>
      <c r="B162" s="121" t="s">
        <v>32</v>
      </c>
      <c r="C162" s="172">
        <v>0.18</v>
      </c>
      <c r="D162" s="171"/>
      <c r="E162" s="36">
        <f>+F157</f>
        <v>0</v>
      </c>
      <c r="F162" s="36"/>
      <c r="G162" s="33"/>
      <c r="H162" s="100"/>
      <c r="I162" s="90"/>
      <c r="J162" s="34"/>
      <c r="K162" s="101"/>
    </row>
    <row r="163" spans="1:17" s="66" customFormat="1" ht="13.5" customHeight="1">
      <c r="A163" s="173"/>
      <c r="B163" s="132" t="s">
        <v>40</v>
      </c>
      <c r="C163" s="174">
        <v>0.001</v>
      </c>
      <c r="D163" s="175"/>
      <c r="E163" s="37"/>
      <c r="F163" s="92"/>
      <c r="G163" s="102"/>
      <c r="H163" s="103"/>
      <c r="I163" s="104"/>
      <c r="Q163" s="105"/>
    </row>
    <row r="164" spans="1:10" s="35" customFormat="1" ht="12.75">
      <c r="A164" s="125"/>
      <c r="B164" s="121" t="s">
        <v>9</v>
      </c>
      <c r="C164" s="171">
        <v>0.05</v>
      </c>
      <c r="D164" s="171"/>
      <c r="E164" s="36"/>
      <c r="F164" s="36"/>
      <c r="G164" s="33"/>
      <c r="H164" s="34"/>
      <c r="J164" s="42"/>
    </row>
    <row r="165" spans="1:8" s="35" customFormat="1" ht="12.75">
      <c r="A165" s="125"/>
      <c r="B165" s="121" t="s">
        <v>74</v>
      </c>
      <c r="C165" s="171">
        <v>0.1</v>
      </c>
      <c r="D165" s="171"/>
      <c r="E165" s="36"/>
      <c r="F165" s="36"/>
      <c r="G165" s="33"/>
      <c r="H165" s="106"/>
    </row>
    <row r="166" spans="1:8" s="35" customFormat="1" ht="12.75">
      <c r="A166" s="57"/>
      <c r="B166" s="39" t="s">
        <v>7</v>
      </c>
      <c r="C166" s="31"/>
      <c r="D166" s="107"/>
      <c r="E166" s="32"/>
      <c r="F166" s="32"/>
      <c r="G166" s="50"/>
      <c r="H166" s="34"/>
    </row>
    <row r="167" spans="1:8" s="35" customFormat="1" ht="7.5" customHeight="1">
      <c r="A167" s="57"/>
      <c r="B167" s="57"/>
      <c r="C167" s="31"/>
      <c r="D167" s="107"/>
      <c r="E167" s="32"/>
      <c r="F167" s="32"/>
      <c r="G167" s="50"/>
      <c r="H167" s="34"/>
    </row>
    <row r="168" spans="1:8" s="35" customFormat="1" ht="12.75">
      <c r="A168" s="57"/>
      <c r="B168" s="39" t="s">
        <v>8</v>
      </c>
      <c r="C168" s="31"/>
      <c r="D168" s="107"/>
      <c r="E168" s="32"/>
      <c r="F168" s="32"/>
      <c r="G168" s="50"/>
      <c r="H168" s="34"/>
    </row>
    <row r="169" spans="1:9" s="35" customFormat="1" ht="12.75">
      <c r="A169" s="57"/>
      <c r="B169" s="39"/>
      <c r="C169" s="31"/>
      <c r="D169" s="107"/>
      <c r="E169" s="32"/>
      <c r="F169" s="32"/>
      <c r="G169" s="50"/>
      <c r="H169" s="34"/>
      <c r="I169" s="34"/>
    </row>
    <row r="170" spans="1:9" s="35" customFormat="1" ht="12.75">
      <c r="A170" s="108"/>
      <c r="B170" s="109" t="s">
        <v>10</v>
      </c>
      <c r="C170" s="95"/>
      <c r="D170" s="95"/>
      <c r="E170" s="95"/>
      <c r="F170" s="96"/>
      <c r="G170" s="50"/>
      <c r="H170" s="34"/>
      <c r="I170" s="34"/>
    </row>
    <row r="171" ht="12.75">
      <c r="H171" s="6"/>
    </row>
    <row r="172" ht="12.75">
      <c r="H172" s="6"/>
    </row>
    <row r="173" ht="12.75">
      <c r="H173" s="6"/>
    </row>
    <row r="174" ht="12.75">
      <c r="H174" s="6"/>
    </row>
    <row r="175" ht="12.75">
      <c r="H175" s="6"/>
    </row>
    <row r="562" spans="5:255" ht="12.75">
      <c r="E562" s="6"/>
      <c r="H562" s="6"/>
      <c r="IP562" s="2"/>
      <c r="IQ562" s="3"/>
      <c r="IR562" s="4"/>
      <c r="IU562" s="2"/>
    </row>
    <row r="563" spans="5:252" ht="12.75">
      <c r="E563" s="6"/>
      <c r="H563" s="6"/>
      <c r="IP563" s="8"/>
      <c r="IQ563" s="9"/>
      <c r="IR563" s="10"/>
    </row>
    <row r="564" spans="5:255" ht="12.75">
      <c r="E564" s="6"/>
      <c r="H564" s="6"/>
      <c r="IP564" s="8"/>
      <c r="IQ564" s="9"/>
      <c r="IR564" s="10"/>
      <c r="IS564" s="110"/>
      <c r="IU564" s="8"/>
    </row>
    <row r="565" spans="5:255" ht="12.75">
      <c r="E565" s="6"/>
      <c r="H565" s="6"/>
      <c r="IP565" s="8"/>
      <c r="IQ565" s="9"/>
      <c r="IR565" s="10"/>
      <c r="IS565" s="110"/>
      <c r="IU565" s="8"/>
    </row>
    <row r="566" spans="5:255" ht="12.75">
      <c r="E566" s="6"/>
      <c r="H566" s="6"/>
      <c r="IP566" s="8"/>
      <c r="IQ566" s="9"/>
      <c r="IR566" s="10"/>
      <c r="IS566" s="110"/>
      <c r="IU566" s="8"/>
    </row>
    <row r="567" spans="5:255" ht="12.75">
      <c r="E567" s="6"/>
      <c r="H567" s="6"/>
      <c r="IP567" s="8"/>
      <c r="IQ567" s="9"/>
      <c r="IR567" s="10"/>
      <c r="IS567" s="110"/>
      <c r="IU567" s="8"/>
    </row>
    <row r="568" spans="5:255" ht="12.75">
      <c r="E568" s="6"/>
      <c r="H568" s="6"/>
      <c r="IP568" s="8"/>
      <c r="IQ568" s="9"/>
      <c r="IR568" s="10"/>
      <c r="IS568" s="110"/>
      <c r="IU568" s="8"/>
    </row>
    <row r="569" spans="5:255" ht="12.75">
      <c r="E569" s="6"/>
      <c r="H569" s="6"/>
      <c r="IP569" s="8"/>
      <c r="IQ569" s="9"/>
      <c r="IR569" s="10"/>
      <c r="IS569" s="110"/>
      <c r="IU569" s="8"/>
    </row>
    <row r="570" spans="5:255" ht="12.75">
      <c r="E570" s="6"/>
      <c r="H570" s="6"/>
      <c r="IP570" s="8"/>
      <c r="IQ570" s="9"/>
      <c r="IR570" s="10"/>
      <c r="IS570" s="110"/>
      <c r="IU570" s="8"/>
    </row>
    <row r="571" spans="5:255" ht="12.75">
      <c r="E571" s="6"/>
      <c r="H571" s="6"/>
      <c r="IP571" s="8"/>
      <c r="IQ571" s="9"/>
      <c r="IR571" s="10"/>
      <c r="IS571" s="110"/>
      <c r="IU571" s="8"/>
    </row>
    <row r="572" spans="5:255" ht="12.75">
      <c r="E572" s="6"/>
      <c r="H572" s="6"/>
      <c r="IP572" s="8"/>
      <c r="IQ572" s="9"/>
      <c r="IS572" s="110"/>
      <c r="IU572" s="8"/>
    </row>
    <row r="573" spans="5:255" ht="12.75">
      <c r="E573" s="6"/>
      <c r="H573" s="6"/>
      <c r="IP573" s="8"/>
      <c r="IQ573" s="9"/>
      <c r="IR573" s="10"/>
      <c r="IS573" s="110"/>
      <c r="IU573" s="8"/>
    </row>
    <row r="574" spans="5:255" ht="12.75">
      <c r="E574" s="6"/>
      <c r="H574" s="6"/>
      <c r="IP574" s="8"/>
      <c r="IQ574" s="9"/>
      <c r="IR574" s="10"/>
      <c r="IS574" s="110"/>
      <c r="IU574" s="8"/>
    </row>
    <row r="575" spans="5:255" ht="12.75">
      <c r="E575" s="6"/>
      <c r="H575" s="6"/>
      <c r="IP575" s="8"/>
      <c r="IQ575" s="9"/>
      <c r="IR575" s="10"/>
      <c r="IS575" s="110"/>
      <c r="IU575" s="8"/>
    </row>
    <row r="576" spans="5:255" ht="12.75">
      <c r="E576" s="6"/>
      <c r="H576" s="6"/>
      <c r="IP576" s="8"/>
      <c r="IQ576" s="9"/>
      <c r="IR576" s="10"/>
      <c r="IS576" s="110"/>
      <c r="IU576" s="8"/>
    </row>
    <row r="577" spans="5:255" ht="12.75">
      <c r="E577" s="6"/>
      <c r="H577" s="6"/>
      <c r="IP577" s="8"/>
      <c r="IQ577" s="9"/>
      <c r="IR577" s="10"/>
      <c r="IS577" s="110"/>
      <c r="IU577" s="8"/>
    </row>
    <row r="578" spans="5:255" ht="12.75">
      <c r="E578" s="6"/>
      <c r="H578" s="6"/>
      <c r="IP578" s="8"/>
      <c r="IQ578" s="9"/>
      <c r="IR578" s="10"/>
      <c r="IS578" s="110"/>
      <c r="IU578" s="8"/>
    </row>
    <row r="579" spans="5:255" ht="12.75">
      <c r="E579" s="6"/>
      <c r="H579" s="6"/>
      <c r="IP579" s="8"/>
      <c r="IQ579" s="9"/>
      <c r="IR579" s="10"/>
      <c r="IS579" s="110"/>
      <c r="IU579" s="8"/>
    </row>
    <row r="580" spans="5:255" ht="12.75">
      <c r="E580" s="6"/>
      <c r="H580" s="6"/>
      <c r="IP580" s="8"/>
      <c r="IQ580" s="9"/>
      <c r="IR580" s="10"/>
      <c r="IS580" s="110"/>
      <c r="IU580" s="8"/>
    </row>
    <row r="581" spans="5:252" ht="12.75">
      <c r="E581" s="6"/>
      <c r="H581" s="6"/>
      <c r="IP581" s="8"/>
      <c r="IQ581" s="9"/>
      <c r="IR581" s="10"/>
    </row>
    <row r="582" spans="5:252" ht="12.75">
      <c r="E582" s="6"/>
      <c r="H582" s="6"/>
      <c r="IP582" s="8"/>
      <c r="IQ582" s="9"/>
      <c r="IR582" s="10"/>
    </row>
    <row r="583" spans="5:252" ht="12.75">
      <c r="E583" s="6"/>
      <c r="H583" s="6"/>
      <c r="IP583" s="8"/>
      <c r="IQ583" s="9"/>
      <c r="IR583" s="10"/>
    </row>
    <row r="584" spans="5:252" ht="12.75">
      <c r="E584" s="6"/>
      <c r="H584" s="6"/>
      <c r="IP584" s="8"/>
      <c r="IQ584" s="9"/>
      <c r="IR584" s="10"/>
    </row>
    <row r="585" spans="5:252" ht="12.75">
      <c r="E585" s="6"/>
      <c r="H585" s="6"/>
      <c r="IP585" s="8"/>
      <c r="IQ585" s="9"/>
      <c r="IR585" s="10"/>
    </row>
    <row r="586" spans="5:252" ht="12.75">
      <c r="E586" s="6"/>
      <c r="H586" s="6"/>
      <c r="IP586" s="8"/>
      <c r="IQ586" s="9"/>
      <c r="IR586" s="10"/>
    </row>
    <row r="587" spans="5:252" ht="12.75">
      <c r="E587" s="6"/>
      <c r="H587" s="6"/>
      <c r="IP587" s="8"/>
      <c r="IQ587" s="9"/>
      <c r="IR587" s="10"/>
    </row>
    <row r="588" spans="5:252" ht="12.75">
      <c r="E588" s="6"/>
      <c r="H588" s="6"/>
      <c r="IP588" s="8"/>
      <c r="IQ588" s="9"/>
      <c r="IR588" s="10"/>
    </row>
    <row r="589" spans="5:252" ht="12.75">
      <c r="E589" s="6"/>
      <c r="H589" s="6"/>
      <c r="IP589" s="8"/>
      <c r="IQ589" s="9"/>
      <c r="IR589" s="10"/>
    </row>
    <row r="590" spans="5:252" ht="12.75">
      <c r="E590" s="6"/>
      <c r="H590" s="6"/>
      <c r="IP590" s="8"/>
      <c r="IQ590" s="9"/>
      <c r="IR590" s="10"/>
    </row>
    <row r="591" spans="5:252" ht="12.75">
      <c r="E591" s="6"/>
      <c r="H591" s="6"/>
      <c r="IP591" s="8"/>
      <c r="IQ591" s="9"/>
      <c r="IR591" s="10"/>
    </row>
    <row r="592" spans="5:252" ht="12.75">
      <c r="E592" s="6"/>
      <c r="H592" s="6"/>
      <c r="IP592" s="8"/>
      <c r="IQ592" s="9"/>
      <c r="IR592" s="10"/>
    </row>
    <row r="593" spans="5:252" ht="12.75">
      <c r="E593" s="6"/>
      <c r="H593" s="6"/>
      <c r="IP593" s="8"/>
      <c r="IQ593" s="9"/>
      <c r="IR593" s="10"/>
    </row>
    <row r="594" spans="5:252" ht="12.75">
      <c r="E594" s="6"/>
      <c r="H594" s="6"/>
      <c r="IP594" s="8"/>
      <c r="IQ594" s="9"/>
      <c r="IR594" s="10"/>
    </row>
    <row r="595" spans="5:252" ht="12.75">
      <c r="E595" s="6"/>
      <c r="H595" s="6"/>
      <c r="IP595" s="8"/>
      <c r="IQ595" s="9"/>
      <c r="IR595" s="10"/>
    </row>
  </sheetData>
  <sheetProtection password="F585" sheet="1"/>
  <mergeCells count="3">
    <mergeCell ref="A36:F36"/>
    <mergeCell ref="A38:F38"/>
    <mergeCell ref="A41:F41"/>
  </mergeCells>
  <dataValidations count="1">
    <dataValidation type="list" allowBlank="1" showInputMessage="1" showErrorMessage="1" sqref="B40">
      <formula1>$B$2:$B$34</formula1>
    </dataValidation>
  </dataValidations>
  <printOptions horizontalCentered="1"/>
  <pageMargins left="0.1968503937007874" right="0.1968503937007874" top="0.1968503937007874" bottom="0.1968503937007874" header="0" footer="0"/>
  <pageSetup horizontalDpi="600" verticalDpi="600" orientation="portrait" scale="90" r:id="rId1"/>
  <headerFooter alignWithMargins="0">
    <oddFooter>&amp;CPágina &amp;P</oddFooter>
  </headerFooter>
  <rowBreaks count="1" manualBreakCount="1">
    <brk id="1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JOSE-PRESUPUESTO</dc:creator>
  <cp:keywords/>
  <dc:description/>
  <cp:lastModifiedBy>Claudia Sofía De León Rosario</cp:lastModifiedBy>
  <cp:lastPrinted>2019-08-21T13:20:52Z</cp:lastPrinted>
  <dcterms:created xsi:type="dcterms:W3CDTF">2006-09-01T15:53:30Z</dcterms:created>
  <dcterms:modified xsi:type="dcterms:W3CDTF">2019-12-03T20:05:21Z</dcterms:modified>
  <cp:category/>
  <cp:version/>
  <cp:contentType/>
  <cp:contentStatus/>
</cp:coreProperties>
</file>