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APA\LICITACIONES\GRUPO 1\REHABILITACION ALCANTARILLADO SANITARIO FANTINO\"/>
    </mc:Choice>
  </mc:AlternateContent>
  <bookViews>
    <workbookView xWindow="0" yWindow="0" windowWidth="19200" windowHeight="6375" tabRatio="749" firstSheet="1" activeTab="1"/>
  </bookViews>
  <sheets>
    <sheet name="ALCANT. OPCION 1" sheetId="1" state="hidden" r:id="rId1"/>
    <sheet name="LISTADO DE PARTIDAS" sheetId="19" r:id="rId2"/>
    <sheet name="Análisis Por Hacer organizados" sheetId="8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" localSheetId="1">[1]M.O.!#REF!</definedName>
    <definedName name="\">[1]M.O.!#REF!</definedName>
    <definedName name="\a" localSheetId="1">#REF!</definedName>
    <definedName name="\a">#REF!</definedName>
    <definedName name="\b" localSheetId="1">#REF!</definedName>
    <definedName name="\b">#REF!</definedName>
    <definedName name="\c">#N/A</definedName>
    <definedName name="\d">#N/A</definedName>
    <definedName name="\f" localSheetId="1">#REF!</definedName>
    <definedName name="\f">#REF!</definedName>
    <definedName name="\i" localSheetId="1">#REF!</definedName>
    <definedName name="\i">#REF!</definedName>
    <definedName name="\m" localSheetId="1">#REF!</definedName>
    <definedName name="\m">#REF!</definedName>
    <definedName name="\o" localSheetId="1">#REF!</definedName>
    <definedName name="\o">#REF!</definedName>
    <definedName name="\p" localSheetId="1">#REF!</definedName>
    <definedName name="\p">#REF!</definedName>
    <definedName name="\q" localSheetId="1">#REF!</definedName>
    <definedName name="\q">#REF!</definedName>
    <definedName name="\w" localSheetId="1">#REF!</definedName>
    <definedName name="\w">#REF!</definedName>
    <definedName name="\z" localSheetId="1">#REF!</definedName>
    <definedName name="\z">#REF!</definedName>
    <definedName name="___________ZC1" localSheetId="1">#REF!</definedName>
    <definedName name="___________ZC1">#REF!</definedName>
    <definedName name="___________ZE1" localSheetId="1">#REF!</definedName>
    <definedName name="___________ZE1">#REF!</definedName>
    <definedName name="___________ZE2" localSheetId="1">#REF!</definedName>
    <definedName name="___________ZE2">#REF!</definedName>
    <definedName name="___________ZE3" localSheetId="1">#REF!</definedName>
    <definedName name="___________ZE3">#REF!</definedName>
    <definedName name="___________ZE4" localSheetId="1">#REF!</definedName>
    <definedName name="___________ZE4">#REF!</definedName>
    <definedName name="___________ZE5" localSheetId="1">#REF!</definedName>
    <definedName name="___________ZE5">#REF!</definedName>
    <definedName name="___________ZE6" localSheetId="1">#REF!</definedName>
    <definedName name="___________ZE6">#REF!</definedName>
    <definedName name="__________ZC1" localSheetId="1">#REF!</definedName>
    <definedName name="__________ZC1">#REF!</definedName>
    <definedName name="__________ZE1" localSheetId="1">#REF!</definedName>
    <definedName name="__________ZE1">#REF!</definedName>
    <definedName name="__________ZE2" localSheetId="1">#REF!</definedName>
    <definedName name="__________ZE2">#REF!</definedName>
    <definedName name="__________ZE3" localSheetId="1">#REF!</definedName>
    <definedName name="__________ZE3">#REF!</definedName>
    <definedName name="__________ZE4" localSheetId="1">#REF!</definedName>
    <definedName name="__________ZE4">#REF!</definedName>
    <definedName name="__________ZE5" localSheetId="1">#REF!</definedName>
    <definedName name="__________ZE5">#REF!</definedName>
    <definedName name="__________ZE6" localSheetId="1">#REF!</definedName>
    <definedName name="__________ZE6">#REF!</definedName>
    <definedName name="_________ZC1" localSheetId="1">#REF!</definedName>
    <definedName name="_________ZC1">#REF!</definedName>
    <definedName name="_________ZE1" localSheetId="1">#REF!</definedName>
    <definedName name="_________ZE1">#REF!</definedName>
    <definedName name="_________ZE2" localSheetId="1">#REF!</definedName>
    <definedName name="_________ZE2">#REF!</definedName>
    <definedName name="_________ZE3" localSheetId="1">#REF!</definedName>
    <definedName name="_________ZE3">#REF!</definedName>
    <definedName name="_________ZE4" localSheetId="1">#REF!</definedName>
    <definedName name="_________ZE4">#REF!</definedName>
    <definedName name="_________ZE5" localSheetId="1">#REF!</definedName>
    <definedName name="_________ZE5">#REF!</definedName>
    <definedName name="_________ZE6" localSheetId="1">#REF!</definedName>
    <definedName name="_________ZE6">#REF!</definedName>
    <definedName name="________ZC1" localSheetId="1">#REF!</definedName>
    <definedName name="________ZC1">#REF!</definedName>
    <definedName name="________ZE1" localSheetId="1">#REF!</definedName>
    <definedName name="________ZE1">#REF!</definedName>
    <definedName name="________ZE2" localSheetId="1">#REF!</definedName>
    <definedName name="________ZE2">#REF!</definedName>
    <definedName name="________ZE3" localSheetId="1">#REF!</definedName>
    <definedName name="________ZE3">#REF!</definedName>
    <definedName name="________ZE4" localSheetId="1">#REF!</definedName>
    <definedName name="________ZE4">#REF!</definedName>
    <definedName name="________ZE5" localSheetId="1">#REF!</definedName>
    <definedName name="________ZE5">#REF!</definedName>
    <definedName name="________ZE6" localSheetId="1">#REF!</definedName>
    <definedName name="________ZE6">#REF!</definedName>
    <definedName name="_______ZC1" localSheetId="1">#REF!</definedName>
    <definedName name="_______ZC1">#REF!</definedName>
    <definedName name="_______ZE1" localSheetId="1">#REF!</definedName>
    <definedName name="_______ZE1">#REF!</definedName>
    <definedName name="_______ZE2" localSheetId="1">#REF!</definedName>
    <definedName name="_______ZE2">#REF!</definedName>
    <definedName name="_______ZE3" localSheetId="1">#REF!</definedName>
    <definedName name="_______ZE3">#REF!</definedName>
    <definedName name="_______ZE4" localSheetId="1">#REF!</definedName>
    <definedName name="_______ZE4">#REF!</definedName>
    <definedName name="_______ZE5" localSheetId="1">#REF!</definedName>
    <definedName name="_______ZE5">#REF!</definedName>
    <definedName name="_______ZE6" localSheetId="1">#REF!</definedName>
    <definedName name="_______ZE6">#REF!</definedName>
    <definedName name="______ZC1" localSheetId="1">#REF!</definedName>
    <definedName name="______ZC1">#REF!</definedName>
    <definedName name="______ZE1" localSheetId="1">#REF!</definedName>
    <definedName name="______ZE1">#REF!</definedName>
    <definedName name="______ZE2" localSheetId="1">#REF!</definedName>
    <definedName name="______ZE2">#REF!</definedName>
    <definedName name="______ZE3" localSheetId="1">#REF!</definedName>
    <definedName name="______ZE3">#REF!</definedName>
    <definedName name="______ZE4" localSheetId="1">#REF!</definedName>
    <definedName name="______ZE4">#REF!</definedName>
    <definedName name="______ZE5" localSheetId="1">#REF!</definedName>
    <definedName name="______ZE5">#REF!</definedName>
    <definedName name="______ZE6" localSheetId="1">#REF!</definedName>
    <definedName name="______ZE6">#REF!</definedName>
    <definedName name="_____F" localSheetId="1">#REF!</definedName>
    <definedName name="_____F">#REF!</definedName>
    <definedName name="_____ZC1" localSheetId="1">#REF!</definedName>
    <definedName name="_____ZC1">#REF!</definedName>
    <definedName name="_____ZE1" localSheetId="1">#REF!</definedName>
    <definedName name="_____ZE1">#REF!</definedName>
    <definedName name="_____ZE2" localSheetId="1">#REF!</definedName>
    <definedName name="_____ZE2">#REF!</definedName>
    <definedName name="_____ZE3" localSheetId="1">#REF!</definedName>
    <definedName name="_____ZE3">#REF!</definedName>
    <definedName name="_____ZE4" localSheetId="1">#REF!</definedName>
    <definedName name="_____ZE4">#REF!</definedName>
    <definedName name="_____ZE5" localSheetId="1">#REF!</definedName>
    <definedName name="_____ZE5">#REF!</definedName>
    <definedName name="_____ZE6" localSheetId="1">#REF!</definedName>
    <definedName name="_____ZE6">#REF!</definedName>
    <definedName name="____F" localSheetId="1">#REF!</definedName>
    <definedName name="____F">#REF!</definedName>
    <definedName name="____MZ1155">[2]Mezcla!$F$37</definedName>
    <definedName name="____ZC1" localSheetId="1">#REF!</definedName>
    <definedName name="____ZC1">#REF!</definedName>
    <definedName name="____ZE1" localSheetId="1">#REF!</definedName>
    <definedName name="____ZE1">#REF!</definedName>
    <definedName name="____ZE2" localSheetId="1">#REF!</definedName>
    <definedName name="____ZE2">#REF!</definedName>
    <definedName name="____ZE3" localSheetId="1">#REF!</definedName>
    <definedName name="____ZE3">#REF!</definedName>
    <definedName name="____ZE4" localSheetId="1">#REF!</definedName>
    <definedName name="____ZE4">#REF!</definedName>
    <definedName name="____ZE5" localSheetId="1">#REF!</definedName>
    <definedName name="____ZE5">#REF!</definedName>
    <definedName name="____ZE6" localSheetId="1">#REF!</definedName>
    <definedName name="____ZE6">#REF!</definedName>
    <definedName name="___F" localSheetId="1">#REF!</definedName>
    <definedName name="___F">#REF!</definedName>
    <definedName name="___hor280">[3]Analisis!$D$63</definedName>
    <definedName name="___pu5">[4]Sheet5!$E:$E</definedName>
    <definedName name="___ZC1" localSheetId="1">#REF!</definedName>
    <definedName name="___ZC1">#REF!</definedName>
    <definedName name="___ZE1" localSheetId="1">#REF!</definedName>
    <definedName name="___ZE1">#REF!</definedName>
    <definedName name="___ZE2" localSheetId="1">#REF!</definedName>
    <definedName name="___ZE2">#REF!</definedName>
    <definedName name="___ZE3" localSheetId="1">#REF!</definedName>
    <definedName name="___ZE3">#REF!</definedName>
    <definedName name="___ZE4" localSheetId="1">#REF!</definedName>
    <definedName name="___ZE4">#REF!</definedName>
    <definedName name="___ZE5" localSheetId="1">#REF!</definedName>
    <definedName name="___ZE5">#REF!</definedName>
    <definedName name="___ZE6" localSheetId="1">#REF!</definedName>
    <definedName name="___ZE6">#REF!</definedName>
    <definedName name="__F" localSheetId="1">#REF!</definedName>
    <definedName name="__F">#REF!</definedName>
    <definedName name="__pu5">[5]Sheet5!$E:$E</definedName>
    <definedName name="__REALIZADO" localSheetId="1">#REF!</definedName>
    <definedName name="__REALIZADO">#REF!</definedName>
    <definedName name="__REALIZADO_10" localSheetId="1">#REF!</definedName>
    <definedName name="__REALIZADO_10">#REF!</definedName>
    <definedName name="__REALIZADO_11" localSheetId="1">#REF!</definedName>
    <definedName name="__REALIZADO_11">#REF!</definedName>
    <definedName name="__REALIZADO_5" localSheetId="1">#REF!</definedName>
    <definedName name="__REALIZADO_5">#REF!</definedName>
    <definedName name="__REALIZADO_6" localSheetId="1">#REF!</definedName>
    <definedName name="__REALIZADO_6">#REF!</definedName>
    <definedName name="__REALIZADO_7" localSheetId="1">#REF!</definedName>
    <definedName name="__REALIZADO_7">#REF!</definedName>
    <definedName name="__REALIZADO_8" localSheetId="1">#REF!</definedName>
    <definedName name="__REALIZADO_8">#REF!</definedName>
    <definedName name="__REALIZADO_9" localSheetId="1">#REF!</definedName>
    <definedName name="__REALIZADO_9">#REF!</definedName>
    <definedName name="__ZC1" localSheetId="1">#REF!</definedName>
    <definedName name="__ZC1">#REF!</definedName>
    <definedName name="__ZC1_8" localSheetId="1">#REF!</definedName>
    <definedName name="__ZC1_8">#REF!</definedName>
    <definedName name="__ZE1" localSheetId="1">#REF!</definedName>
    <definedName name="__ZE1">#REF!</definedName>
    <definedName name="__ZE1_8" localSheetId="1">#REF!</definedName>
    <definedName name="__ZE1_8">#REF!</definedName>
    <definedName name="__ZE2" localSheetId="1">#REF!</definedName>
    <definedName name="__ZE2">#REF!</definedName>
    <definedName name="__ZE2_8" localSheetId="1">#REF!</definedName>
    <definedName name="__ZE2_8">#REF!</definedName>
    <definedName name="__ZE3" localSheetId="1">#REF!</definedName>
    <definedName name="__ZE3">#REF!</definedName>
    <definedName name="__ZE3_8" localSheetId="1">#REF!</definedName>
    <definedName name="__ZE3_8">#REF!</definedName>
    <definedName name="__ZE4" localSheetId="1">#REF!</definedName>
    <definedName name="__ZE4">#REF!</definedName>
    <definedName name="__ZE4_8" localSheetId="1">#REF!</definedName>
    <definedName name="__ZE4_8">#REF!</definedName>
    <definedName name="__ZE5" localSheetId="1">#REF!</definedName>
    <definedName name="__ZE5">#REF!</definedName>
    <definedName name="__ZE5_8" localSheetId="1">#REF!</definedName>
    <definedName name="__ZE5_8">#REF!</definedName>
    <definedName name="__ZE6" localSheetId="1">#REF!</definedName>
    <definedName name="__ZE6">#REF!</definedName>
    <definedName name="__ZE6_8" localSheetId="1">#REF!</definedName>
    <definedName name="__ZE6_8">#REF!</definedName>
    <definedName name="_1">#N/A</definedName>
    <definedName name="_1_6">NA()</definedName>
    <definedName name="_a" localSheetId="1">#REF!</definedName>
    <definedName name="_a">#REF!</definedName>
    <definedName name="_a_10" localSheetId="1">#REF!</definedName>
    <definedName name="_a_10">#REF!</definedName>
    <definedName name="_a_11" localSheetId="1">#REF!</definedName>
    <definedName name="_a_11">#REF!</definedName>
    <definedName name="_a_5" localSheetId="1">#REF!</definedName>
    <definedName name="_a_5">#REF!</definedName>
    <definedName name="_a_6" localSheetId="1">#REF!</definedName>
    <definedName name="_a_6">#REF!</definedName>
    <definedName name="_a_7" localSheetId="1">#REF!</definedName>
    <definedName name="_a_7">#REF!</definedName>
    <definedName name="_a_8" localSheetId="1">#REF!</definedName>
    <definedName name="_a_8">#REF!</definedName>
    <definedName name="_a_9" localSheetId="1">#REF!</definedName>
    <definedName name="_a_9">#REF!</definedName>
    <definedName name="_b" localSheetId="1">#REF!</definedName>
    <definedName name="_b">#REF!</definedName>
    <definedName name="_b_6" localSheetId="1">#REF!</definedName>
    <definedName name="_b_6">#REF!</definedName>
    <definedName name="_c">NA()</definedName>
    <definedName name="_d">NA()</definedName>
    <definedName name="_F" localSheetId="1">#REF!</definedName>
    <definedName name="_F">#REF!</definedName>
    <definedName name="_f_6" localSheetId="1">#REF!</definedName>
    <definedName name="_f_6">#REF!</definedName>
    <definedName name="_Fill" localSheetId="1" hidden="1">#REF!</definedName>
    <definedName name="_Fill" hidden="1">#REF!</definedName>
    <definedName name="_xlnm._FilterDatabase" localSheetId="0" hidden="1">'ALCANT. OPCION 1'!$A$9:$F$542</definedName>
    <definedName name="_xlnm._FilterDatabase" localSheetId="1" hidden="1">'LISTADO DE PARTIDAS'!#REF!</definedName>
    <definedName name="_i" localSheetId="1">#REF!</definedName>
    <definedName name="_i">#REF!</definedName>
    <definedName name="_i_6" localSheetId="1">#REF!</definedName>
    <definedName name="_i_6">#REF!</definedName>
    <definedName name="_m" localSheetId="1">#REF!</definedName>
    <definedName name="_m">#REF!</definedName>
    <definedName name="_m_6" localSheetId="1">#REF!</definedName>
    <definedName name="_m_6">#REF!</definedName>
    <definedName name="_o" localSheetId="1">#REF!</definedName>
    <definedName name="_o">#REF!</definedName>
    <definedName name="_o_10" localSheetId="1">#REF!</definedName>
    <definedName name="_o_10">#REF!</definedName>
    <definedName name="_o_11" localSheetId="1">#REF!</definedName>
    <definedName name="_o_11">#REF!</definedName>
    <definedName name="_o_5" localSheetId="1">#REF!</definedName>
    <definedName name="_o_5">#REF!</definedName>
    <definedName name="_o_6" localSheetId="1">#REF!</definedName>
    <definedName name="_o_6">#REF!</definedName>
    <definedName name="_o_7" localSheetId="1">#REF!</definedName>
    <definedName name="_o_7">#REF!</definedName>
    <definedName name="_o_8" localSheetId="1">#REF!</definedName>
    <definedName name="_o_8">#REF!</definedName>
    <definedName name="_o_9" localSheetId="1">#REF!</definedName>
    <definedName name="_o_9">#REF!</definedName>
    <definedName name="_Order2" hidden="1">255</definedName>
    <definedName name="_p" localSheetId="1">#REF!</definedName>
    <definedName name="_p">#REF!</definedName>
    <definedName name="_p_10" localSheetId="1">#REF!</definedName>
    <definedName name="_p_10">#REF!</definedName>
    <definedName name="_p_11" localSheetId="1">#REF!</definedName>
    <definedName name="_p_11">#REF!</definedName>
    <definedName name="_p_5" localSheetId="1">#REF!</definedName>
    <definedName name="_p_5">#REF!</definedName>
    <definedName name="_p_6" localSheetId="1">#REF!</definedName>
    <definedName name="_p_6">#REF!</definedName>
    <definedName name="_p_7" localSheetId="1">#REF!</definedName>
    <definedName name="_p_7">#REF!</definedName>
    <definedName name="_p_8" localSheetId="1">#REF!</definedName>
    <definedName name="_p_8">#REF!</definedName>
    <definedName name="_p_9" localSheetId="1">#REF!</definedName>
    <definedName name="_p_9">#REF!</definedName>
    <definedName name="_pl12">[6]analisis!$G$2477</definedName>
    <definedName name="_pl316">[6]analisis!$G$2513</definedName>
    <definedName name="_pl38">[6]analisis!$G$2486</definedName>
    <definedName name="_pu5">[7]Sheet5!$E:$E</definedName>
    <definedName name="_q" localSheetId="1">#REF!</definedName>
    <definedName name="_q">#REF!</definedName>
    <definedName name="_q_10" localSheetId="1">#REF!</definedName>
    <definedName name="_q_10">#REF!</definedName>
    <definedName name="_q_11" localSheetId="1">#REF!</definedName>
    <definedName name="_q_11">#REF!</definedName>
    <definedName name="_q_5" localSheetId="1">#REF!</definedName>
    <definedName name="_q_5">#REF!</definedName>
    <definedName name="_q_6" localSheetId="1">#REF!</definedName>
    <definedName name="_q_6">#REF!</definedName>
    <definedName name="_q_7" localSheetId="1">#REF!</definedName>
    <definedName name="_q_7">#REF!</definedName>
    <definedName name="_q_8" localSheetId="1">#REF!</definedName>
    <definedName name="_q_8">#REF!</definedName>
    <definedName name="_q_9" localSheetId="1">#REF!</definedName>
    <definedName name="_q_9">#REF!</definedName>
    <definedName name="_VAR38">[8]Precio!$F$11</definedName>
    <definedName name="_w" localSheetId="1">#REF!</definedName>
    <definedName name="_w">#REF!</definedName>
    <definedName name="_w_10" localSheetId="1">#REF!</definedName>
    <definedName name="_w_10">#REF!</definedName>
    <definedName name="_w_11" localSheetId="1">#REF!</definedName>
    <definedName name="_w_11">#REF!</definedName>
    <definedName name="_w_5" localSheetId="1">#REF!</definedName>
    <definedName name="_w_5">#REF!</definedName>
    <definedName name="_w_6" localSheetId="1">#REF!</definedName>
    <definedName name="_w_6">#REF!</definedName>
    <definedName name="_w_7" localSheetId="1">#REF!</definedName>
    <definedName name="_w_7">#REF!</definedName>
    <definedName name="_w_8" localSheetId="1">#REF!</definedName>
    <definedName name="_w_8">#REF!</definedName>
    <definedName name="_w_9" localSheetId="1">#REF!</definedName>
    <definedName name="_w_9">#REF!</definedName>
    <definedName name="_z" localSheetId="1">#REF!</definedName>
    <definedName name="_z">#REF!</definedName>
    <definedName name="_z_10" localSheetId="1">#REF!</definedName>
    <definedName name="_z_10">#REF!</definedName>
    <definedName name="_z_11" localSheetId="1">#REF!</definedName>
    <definedName name="_z_11">#REF!</definedName>
    <definedName name="_z_5" localSheetId="1">#REF!</definedName>
    <definedName name="_z_5">#REF!</definedName>
    <definedName name="_z_6" localSheetId="1">#REF!</definedName>
    <definedName name="_z_6">#REF!</definedName>
    <definedName name="_z_7" localSheetId="1">#REF!</definedName>
    <definedName name="_z_7">#REF!</definedName>
    <definedName name="_z_8" localSheetId="1">#REF!</definedName>
    <definedName name="_z_8">#REF!</definedName>
    <definedName name="_z_9" localSheetId="1">#REF!</definedName>
    <definedName name="_z_9">#REF!</definedName>
    <definedName name="_ZC1" localSheetId="1">#REF!</definedName>
    <definedName name="_ZC1">#REF!</definedName>
    <definedName name="_ZC1_8" localSheetId="1">#REF!</definedName>
    <definedName name="_ZC1_8">#REF!</definedName>
    <definedName name="_ZE1" localSheetId="1">#REF!</definedName>
    <definedName name="_ZE1">#REF!</definedName>
    <definedName name="_ZE1_8" localSheetId="1">#REF!</definedName>
    <definedName name="_ZE1_8">#REF!</definedName>
    <definedName name="_ZE2" localSheetId="1">#REF!</definedName>
    <definedName name="_ZE2">#REF!</definedName>
    <definedName name="_ZE2_8" localSheetId="1">#REF!</definedName>
    <definedName name="_ZE2_8">#REF!</definedName>
    <definedName name="_ZE3" localSheetId="1">#REF!</definedName>
    <definedName name="_ZE3">#REF!</definedName>
    <definedName name="_ZE3_8" localSheetId="1">#REF!</definedName>
    <definedName name="_ZE3_8">#REF!</definedName>
    <definedName name="_ZE4" localSheetId="1">#REF!</definedName>
    <definedName name="_ZE4">#REF!</definedName>
    <definedName name="_ZE4_8" localSheetId="1">#REF!</definedName>
    <definedName name="_ZE4_8">#REF!</definedName>
    <definedName name="_ZE5" localSheetId="1">#REF!</definedName>
    <definedName name="_ZE5">#REF!</definedName>
    <definedName name="_ZE5_8" localSheetId="1">#REF!</definedName>
    <definedName name="_ZE5_8">#REF!</definedName>
    <definedName name="_ZE6" localSheetId="1">#REF!</definedName>
    <definedName name="_ZE6">#REF!</definedName>
    <definedName name="_ZE6_8" localSheetId="1">#REF!</definedName>
    <definedName name="_ZE6_8">#REF!</definedName>
    <definedName name="a" localSheetId="1">[9]PVC!#REF!</definedName>
    <definedName name="a">[9]PVC!#REF!</definedName>
    <definedName name="a_10" localSheetId="1">#REF!</definedName>
    <definedName name="a_10">#REF!</definedName>
    <definedName name="a_11" localSheetId="1">#REF!</definedName>
    <definedName name="a_11">#REF!</definedName>
    <definedName name="a_6" localSheetId="1">#REF!</definedName>
    <definedName name="a_6">#REF!</definedName>
    <definedName name="a_7" localSheetId="1">#REF!</definedName>
    <definedName name="a_7">#REF!</definedName>
    <definedName name="a_8" localSheetId="1">#REF!</definedName>
    <definedName name="a_8">#REF!</definedName>
    <definedName name="a_9" localSheetId="1">#REF!</definedName>
    <definedName name="a_9">#REF!</definedName>
    <definedName name="A_IMPRESIÓN_IM" localSheetId="1">#REF!</definedName>
    <definedName name="A_IMPRESIÓN_IM">#REF!</definedName>
    <definedName name="A_IMPRESIÓN_IM_10" localSheetId="1">#REF!</definedName>
    <definedName name="A_IMPRESIÓN_IM_10">#REF!</definedName>
    <definedName name="A_IMPRESIÓN_IM_11" localSheetId="1">#REF!</definedName>
    <definedName name="A_IMPRESIÓN_IM_11">#REF!</definedName>
    <definedName name="A_IMPRESIÓN_IM_5" localSheetId="1">#REF!</definedName>
    <definedName name="A_IMPRESIÓN_IM_5">#REF!</definedName>
    <definedName name="A_IMPRESIÓN_IM_6" localSheetId="1">#REF!</definedName>
    <definedName name="A_IMPRESIÓN_IM_6">#REF!</definedName>
    <definedName name="A_IMPRESIÓN_IM_7" localSheetId="1">#REF!</definedName>
    <definedName name="A_IMPRESIÓN_IM_7">#REF!</definedName>
    <definedName name="A_IMPRESIÓN_IM_8" localSheetId="1">#REF!</definedName>
    <definedName name="A_IMPRESIÓN_IM_8">#REF!</definedName>
    <definedName name="A_IMPRESIÓN_IM_9" localSheetId="1">#REF!</definedName>
    <definedName name="A_IMPRESIÓN_IM_9">#REF!</definedName>
    <definedName name="AA" localSheetId="1">[10]M.O.!#REF!</definedName>
    <definedName name="AA">[10]M.O.!#REF!</definedName>
    <definedName name="aa_3">"$#REF!.$B$109"</definedName>
    <definedName name="AAG">[8]Precio!$F$20</definedName>
    <definedName name="AC">[2]insumo!$D$4</definedName>
    <definedName name="AC38G40">'[11]LISTADO INSUMOS DEL 2000'!$I$29</definedName>
    <definedName name="acero" localSheetId="1">#REF!</definedName>
    <definedName name="acero">#REF!</definedName>
    <definedName name="Acero_1_2_____Grado_40">[12]Insumos!$B$6:$D$6</definedName>
    <definedName name="Acero_1_4______Grado_40">[12]Insumos!$B$7:$D$7</definedName>
    <definedName name="Acero_2">#N/A</definedName>
    <definedName name="Acero_3">#N/A</definedName>
    <definedName name="Acero_3_4__1_____Grado_40">[12]Insumos!$B$8:$D$8</definedName>
    <definedName name="Acero_3_8______Grado_40">[12]Insumos!$B$9:$D$9</definedName>
    <definedName name="acero_6" localSheetId="1">#REF!</definedName>
    <definedName name="acero_6">#REF!</definedName>
    <definedName name="acero_8" localSheetId="1">#REF!</definedName>
    <definedName name="acero_8">#REF!</definedName>
    <definedName name="Acero_QQ">[13]INSU!$D$9</definedName>
    <definedName name="Acero_QQ_10" localSheetId="1">#REF!</definedName>
    <definedName name="Acero_QQ_10">#REF!</definedName>
    <definedName name="Acero_QQ_11" localSheetId="1">#REF!</definedName>
    <definedName name="Acero_QQ_11">#REF!</definedName>
    <definedName name="Acero_QQ_5" localSheetId="1">#REF!</definedName>
    <definedName name="Acero_QQ_5">#REF!</definedName>
    <definedName name="Acero_QQ_6" localSheetId="1">#REF!</definedName>
    <definedName name="Acero_QQ_6">#REF!</definedName>
    <definedName name="Acero_QQ_7" localSheetId="1">#REF!</definedName>
    <definedName name="Acero_QQ_7">#REF!</definedName>
    <definedName name="Acero_QQ_8" localSheetId="1">#REF!</definedName>
    <definedName name="Acero_QQ_8">#REF!</definedName>
    <definedName name="Acero_QQ_9" localSheetId="1">#REF!</definedName>
    <definedName name="Acero_QQ_9">#REF!</definedName>
    <definedName name="acero60" localSheetId="1">#REF!</definedName>
    <definedName name="acero60">#REF!</definedName>
    <definedName name="acero60_8" localSheetId="1">#REF!</definedName>
    <definedName name="acero60_8">#REF!</definedName>
    <definedName name="ACUEDUCTO" localSheetId="1">[14]INS!#REF!</definedName>
    <definedName name="ACUEDUCTO">[14]INS!#REF!</definedName>
    <definedName name="ACUEDUCTO_8" localSheetId="1">#REF!</definedName>
    <definedName name="ACUEDUCTO_8">#REF!</definedName>
    <definedName name="ADA" localSheetId="1">'[15]CUB-10181-3(Rescision)'!#REF!</definedName>
    <definedName name="ADA">'[15]CUB-10181-3(Rescision)'!#REF!</definedName>
    <definedName name="ADAPTADOR_HEM_PVC_1" localSheetId="1">#REF!</definedName>
    <definedName name="ADAPTADOR_HEM_PVC_1">#REF!</definedName>
    <definedName name="ADAPTADOR_HEM_PVC_1_10" localSheetId="1">#REF!</definedName>
    <definedName name="ADAPTADOR_HEM_PVC_1_10">#REF!</definedName>
    <definedName name="ADAPTADOR_HEM_PVC_1_11" localSheetId="1">#REF!</definedName>
    <definedName name="ADAPTADOR_HEM_PVC_1_11">#REF!</definedName>
    <definedName name="ADAPTADOR_HEM_PVC_1_6" localSheetId="1">#REF!</definedName>
    <definedName name="ADAPTADOR_HEM_PVC_1_6">#REF!</definedName>
    <definedName name="ADAPTADOR_HEM_PVC_1_7" localSheetId="1">#REF!</definedName>
    <definedName name="ADAPTADOR_HEM_PVC_1_7">#REF!</definedName>
    <definedName name="ADAPTADOR_HEM_PVC_1_8" localSheetId="1">#REF!</definedName>
    <definedName name="ADAPTADOR_HEM_PVC_1_8">#REF!</definedName>
    <definedName name="ADAPTADOR_HEM_PVC_1_9" localSheetId="1">#REF!</definedName>
    <definedName name="ADAPTADOR_HEM_PVC_1_9">#REF!</definedName>
    <definedName name="ADAPTADOR_HEM_PVC_12" localSheetId="1">#REF!</definedName>
    <definedName name="ADAPTADOR_HEM_PVC_12">#REF!</definedName>
    <definedName name="ADAPTADOR_HEM_PVC_12_10" localSheetId="1">#REF!</definedName>
    <definedName name="ADAPTADOR_HEM_PVC_12_10">#REF!</definedName>
    <definedName name="ADAPTADOR_HEM_PVC_12_11" localSheetId="1">#REF!</definedName>
    <definedName name="ADAPTADOR_HEM_PVC_12_11">#REF!</definedName>
    <definedName name="ADAPTADOR_HEM_PVC_12_6" localSheetId="1">#REF!</definedName>
    <definedName name="ADAPTADOR_HEM_PVC_12_6">#REF!</definedName>
    <definedName name="ADAPTADOR_HEM_PVC_12_7" localSheetId="1">#REF!</definedName>
    <definedName name="ADAPTADOR_HEM_PVC_12_7">#REF!</definedName>
    <definedName name="ADAPTADOR_HEM_PVC_12_8" localSheetId="1">#REF!</definedName>
    <definedName name="ADAPTADOR_HEM_PVC_12_8">#REF!</definedName>
    <definedName name="ADAPTADOR_HEM_PVC_12_9" localSheetId="1">#REF!</definedName>
    <definedName name="ADAPTADOR_HEM_PVC_12_9">#REF!</definedName>
    <definedName name="ADAPTADOR_HEM_PVC_34" localSheetId="1">#REF!</definedName>
    <definedName name="ADAPTADOR_HEM_PVC_34">#REF!</definedName>
    <definedName name="ADAPTADOR_HEM_PVC_34_10" localSheetId="1">#REF!</definedName>
    <definedName name="ADAPTADOR_HEM_PVC_34_10">#REF!</definedName>
    <definedName name="ADAPTADOR_HEM_PVC_34_11" localSheetId="1">#REF!</definedName>
    <definedName name="ADAPTADOR_HEM_PVC_34_11">#REF!</definedName>
    <definedName name="ADAPTADOR_HEM_PVC_34_6" localSheetId="1">#REF!</definedName>
    <definedName name="ADAPTADOR_HEM_PVC_34_6">#REF!</definedName>
    <definedName name="ADAPTADOR_HEM_PVC_34_7" localSheetId="1">#REF!</definedName>
    <definedName name="ADAPTADOR_HEM_PVC_34_7">#REF!</definedName>
    <definedName name="ADAPTADOR_HEM_PVC_34_8" localSheetId="1">#REF!</definedName>
    <definedName name="ADAPTADOR_HEM_PVC_34_8">#REF!</definedName>
    <definedName name="ADAPTADOR_HEM_PVC_34_9" localSheetId="1">#REF!</definedName>
    <definedName name="ADAPTADOR_HEM_PVC_34_9">#REF!</definedName>
    <definedName name="ADAPTADOR_MAC_PVC_1" localSheetId="1">#REF!</definedName>
    <definedName name="ADAPTADOR_MAC_PVC_1">#REF!</definedName>
    <definedName name="ADAPTADOR_MAC_PVC_1_10" localSheetId="1">#REF!</definedName>
    <definedName name="ADAPTADOR_MAC_PVC_1_10">#REF!</definedName>
    <definedName name="ADAPTADOR_MAC_PVC_1_11" localSheetId="1">#REF!</definedName>
    <definedName name="ADAPTADOR_MAC_PVC_1_11">#REF!</definedName>
    <definedName name="ADAPTADOR_MAC_PVC_1_6" localSheetId="1">#REF!</definedName>
    <definedName name="ADAPTADOR_MAC_PVC_1_6">#REF!</definedName>
    <definedName name="ADAPTADOR_MAC_PVC_1_7" localSheetId="1">#REF!</definedName>
    <definedName name="ADAPTADOR_MAC_PVC_1_7">#REF!</definedName>
    <definedName name="ADAPTADOR_MAC_PVC_1_8" localSheetId="1">#REF!</definedName>
    <definedName name="ADAPTADOR_MAC_PVC_1_8">#REF!</definedName>
    <definedName name="ADAPTADOR_MAC_PVC_1_9" localSheetId="1">#REF!</definedName>
    <definedName name="ADAPTADOR_MAC_PVC_1_9">#REF!</definedName>
    <definedName name="ADAPTADOR_MAC_PVC_12" localSheetId="1">#REF!</definedName>
    <definedName name="ADAPTADOR_MAC_PVC_12">#REF!</definedName>
    <definedName name="ADAPTADOR_MAC_PVC_12_10" localSheetId="1">#REF!</definedName>
    <definedName name="ADAPTADOR_MAC_PVC_12_10">#REF!</definedName>
    <definedName name="ADAPTADOR_MAC_PVC_12_11" localSheetId="1">#REF!</definedName>
    <definedName name="ADAPTADOR_MAC_PVC_12_11">#REF!</definedName>
    <definedName name="ADAPTADOR_MAC_PVC_12_6" localSheetId="1">#REF!</definedName>
    <definedName name="ADAPTADOR_MAC_PVC_12_6">#REF!</definedName>
    <definedName name="ADAPTADOR_MAC_PVC_12_7" localSheetId="1">#REF!</definedName>
    <definedName name="ADAPTADOR_MAC_PVC_12_7">#REF!</definedName>
    <definedName name="ADAPTADOR_MAC_PVC_12_8" localSheetId="1">#REF!</definedName>
    <definedName name="ADAPTADOR_MAC_PVC_12_8">#REF!</definedName>
    <definedName name="ADAPTADOR_MAC_PVC_12_9" localSheetId="1">#REF!</definedName>
    <definedName name="ADAPTADOR_MAC_PVC_12_9">#REF!</definedName>
    <definedName name="ADAPTADOR_MAC_PVC_34" localSheetId="1">#REF!</definedName>
    <definedName name="ADAPTADOR_MAC_PVC_34">#REF!</definedName>
    <definedName name="ADAPTADOR_MAC_PVC_34_10" localSheetId="1">#REF!</definedName>
    <definedName name="ADAPTADOR_MAC_PVC_34_10">#REF!</definedName>
    <definedName name="ADAPTADOR_MAC_PVC_34_11" localSheetId="1">#REF!</definedName>
    <definedName name="ADAPTADOR_MAC_PVC_34_11">#REF!</definedName>
    <definedName name="ADAPTADOR_MAC_PVC_34_6" localSheetId="1">#REF!</definedName>
    <definedName name="ADAPTADOR_MAC_PVC_34_6">#REF!</definedName>
    <definedName name="ADAPTADOR_MAC_PVC_34_7" localSheetId="1">#REF!</definedName>
    <definedName name="ADAPTADOR_MAC_PVC_34_7">#REF!</definedName>
    <definedName name="ADAPTADOR_MAC_PVC_34_8" localSheetId="1">#REF!</definedName>
    <definedName name="ADAPTADOR_MAC_PVC_34_8">#REF!</definedName>
    <definedName name="ADAPTADOR_MAC_PVC_34_9" localSheetId="1">#REF!</definedName>
    <definedName name="ADAPTADOR_MAC_PVC_34_9">#REF!</definedName>
    <definedName name="ADICIONAL">#N/A</definedName>
    <definedName name="ADICIONAL_6">NA()</definedName>
    <definedName name="ADITIVO_IMPERMEABILIZANTE" localSheetId="1">#REF!</definedName>
    <definedName name="ADITIVO_IMPERMEABILIZANTE">#REF!</definedName>
    <definedName name="ADITIVO_IMPERMEABILIZANTE_10" localSheetId="1">#REF!</definedName>
    <definedName name="ADITIVO_IMPERMEABILIZANTE_10">#REF!</definedName>
    <definedName name="ADITIVO_IMPERMEABILIZANTE_11" localSheetId="1">#REF!</definedName>
    <definedName name="ADITIVO_IMPERMEABILIZANTE_11">#REF!</definedName>
    <definedName name="ADITIVO_IMPERMEABILIZANTE_6" localSheetId="1">#REF!</definedName>
    <definedName name="ADITIVO_IMPERMEABILIZANTE_6">#REF!</definedName>
    <definedName name="ADITIVO_IMPERMEABILIZANTE_7" localSheetId="1">#REF!</definedName>
    <definedName name="ADITIVO_IMPERMEABILIZANTE_7">#REF!</definedName>
    <definedName name="ADITIVO_IMPERMEABILIZANTE_8" localSheetId="1">#REF!</definedName>
    <definedName name="ADITIVO_IMPERMEABILIZANTE_8">#REF!</definedName>
    <definedName name="ADITIVO_IMPERMEABILIZANTE_9" localSheetId="1">#REF!</definedName>
    <definedName name="ADITIVO_IMPERMEABILIZANTE_9">#REF!</definedName>
    <definedName name="AG">[8]Precio!$F$21</definedName>
    <definedName name="Agregado_3">#N/A</definedName>
    <definedName name="Agua" localSheetId="1">#REF!</definedName>
    <definedName name="Agua">#REF!</definedName>
    <definedName name="Agua_10" localSheetId="1">#REF!</definedName>
    <definedName name="Agua_10">#REF!</definedName>
    <definedName name="Agua_11" localSheetId="1">#REF!</definedName>
    <definedName name="Agua_11">#REF!</definedName>
    <definedName name="Agua_3">#N/A</definedName>
    <definedName name="Agua_6" localSheetId="1">#REF!</definedName>
    <definedName name="Agua_6">#REF!</definedName>
    <definedName name="Agua_7" localSheetId="1">#REF!</definedName>
    <definedName name="Agua_7">#REF!</definedName>
    <definedName name="Agua_8" localSheetId="1">#REF!</definedName>
    <definedName name="Agua_8">#REF!</definedName>
    <definedName name="Agua_9" localSheetId="1">#REF!</definedName>
    <definedName name="Agua_9">#REF!</definedName>
    <definedName name="AL_ELEC_No10" localSheetId="1">#REF!</definedName>
    <definedName name="AL_ELEC_No10">#REF!</definedName>
    <definedName name="AL_ELEC_No10_10" localSheetId="1">#REF!</definedName>
    <definedName name="AL_ELEC_No10_10">#REF!</definedName>
    <definedName name="AL_ELEC_No10_11" localSheetId="1">#REF!</definedName>
    <definedName name="AL_ELEC_No10_11">#REF!</definedName>
    <definedName name="AL_ELEC_No10_6" localSheetId="1">#REF!</definedName>
    <definedName name="AL_ELEC_No10_6">#REF!</definedName>
    <definedName name="AL_ELEC_No10_7" localSheetId="1">#REF!</definedName>
    <definedName name="AL_ELEC_No10_7">#REF!</definedName>
    <definedName name="AL_ELEC_No10_8" localSheetId="1">#REF!</definedName>
    <definedName name="AL_ELEC_No10_8">#REF!</definedName>
    <definedName name="AL_ELEC_No10_9" localSheetId="1">#REF!</definedName>
    <definedName name="AL_ELEC_No10_9">#REF!</definedName>
    <definedName name="AL_ELEC_No12" localSheetId="1">#REF!</definedName>
    <definedName name="AL_ELEC_No12">#REF!</definedName>
    <definedName name="AL_ELEC_No12_10" localSheetId="1">#REF!</definedName>
    <definedName name="AL_ELEC_No12_10">#REF!</definedName>
    <definedName name="AL_ELEC_No12_11" localSheetId="1">#REF!</definedName>
    <definedName name="AL_ELEC_No12_11">#REF!</definedName>
    <definedName name="AL_ELEC_No12_6" localSheetId="1">#REF!</definedName>
    <definedName name="AL_ELEC_No12_6">#REF!</definedName>
    <definedName name="AL_ELEC_No12_7" localSheetId="1">#REF!</definedName>
    <definedName name="AL_ELEC_No12_7">#REF!</definedName>
    <definedName name="AL_ELEC_No12_8" localSheetId="1">#REF!</definedName>
    <definedName name="AL_ELEC_No12_8">#REF!</definedName>
    <definedName name="AL_ELEC_No12_9" localSheetId="1">#REF!</definedName>
    <definedName name="AL_ELEC_No12_9">#REF!</definedName>
    <definedName name="AL_ELEC_No14" localSheetId="1">#REF!</definedName>
    <definedName name="AL_ELEC_No14">#REF!</definedName>
    <definedName name="AL_ELEC_No14_10" localSheetId="1">#REF!</definedName>
    <definedName name="AL_ELEC_No14_10">#REF!</definedName>
    <definedName name="AL_ELEC_No14_11" localSheetId="1">#REF!</definedName>
    <definedName name="AL_ELEC_No14_11">#REF!</definedName>
    <definedName name="AL_ELEC_No14_6" localSheetId="1">#REF!</definedName>
    <definedName name="AL_ELEC_No14_6">#REF!</definedName>
    <definedName name="AL_ELEC_No14_7" localSheetId="1">#REF!</definedName>
    <definedName name="AL_ELEC_No14_7">#REF!</definedName>
    <definedName name="AL_ELEC_No14_8" localSheetId="1">#REF!</definedName>
    <definedName name="AL_ELEC_No14_8">#REF!</definedName>
    <definedName name="AL_ELEC_No14_9" localSheetId="1">#REF!</definedName>
    <definedName name="AL_ELEC_No14_9">#REF!</definedName>
    <definedName name="AL_ELEC_No6" localSheetId="1">#REF!</definedName>
    <definedName name="AL_ELEC_No6">#REF!</definedName>
    <definedName name="AL_ELEC_No6_10" localSheetId="1">#REF!</definedName>
    <definedName name="AL_ELEC_No6_10">#REF!</definedName>
    <definedName name="AL_ELEC_No6_11" localSheetId="1">#REF!</definedName>
    <definedName name="AL_ELEC_No6_11">#REF!</definedName>
    <definedName name="AL_ELEC_No6_6" localSheetId="1">#REF!</definedName>
    <definedName name="AL_ELEC_No6_6">#REF!</definedName>
    <definedName name="AL_ELEC_No6_7" localSheetId="1">#REF!</definedName>
    <definedName name="AL_ELEC_No6_7">#REF!</definedName>
    <definedName name="AL_ELEC_No6_8" localSheetId="1">#REF!</definedName>
    <definedName name="AL_ELEC_No6_8">#REF!</definedName>
    <definedName name="AL_ELEC_No6_9" localSheetId="1">#REF!</definedName>
    <definedName name="AL_ELEC_No6_9">#REF!</definedName>
    <definedName name="AL_ELEC_No8" localSheetId="1">#REF!</definedName>
    <definedName name="AL_ELEC_No8">#REF!</definedName>
    <definedName name="AL_ELEC_No8_10" localSheetId="1">#REF!</definedName>
    <definedName name="AL_ELEC_No8_10">#REF!</definedName>
    <definedName name="AL_ELEC_No8_11" localSheetId="1">#REF!</definedName>
    <definedName name="AL_ELEC_No8_11">#REF!</definedName>
    <definedName name="AL_ELEC_No8_6" localSheetId="1">#REF!</definedName>
    <definedName name="AL_ELEC_No8_6">#REF!</definedName>
    <definedName name="AL_ELEC_No8_7" localSheetId="1">#REF!</definedName>
    <definedName name="AL_ELEC_No8_7">#REF!</definedName>
    <definedName name="AL_ELEC_No8_8" localSheetId="1">#REF!</definedName>
    <definedName name="AL_ELEC_No8_8">#REF!</definedName>
    <definedName name="AL_ELEC_No8_9" localSheetId="1">#REF!</definedName>
    <definedName name="AL_ELEC_No8_9">#REF!</definedName>
    <definedName name="ALAM18">[8]Precio!$F$15</definedName>
    <definedName name="Alambre_3">#N/A</definedName>
    <definedName name="Alambre_No._18">[12]Insumos!$B$20:$D$20</definedName>
    <definedName name="Alambre_No.18_3">#N/A</definedName>
    <definedName name="Alambre_Varilla">[13]INSU!$D$17</definedName>
    <definedName name="Alambre_Varilla_10" localSheetId="1">#REF!</definedName>
    <definedName name="Alambre_Varilla_10">#REF!</definedName>
    <definedName name="Alambre_Varilla_11" localSheetId="1">#REF!</definedName>
    <definedName name="Alambre_Varilla_11">#REF!</definedName>
    <definedName name="Alambre_Varilla_5" localSheetId="1">#REF!</definedName>
    <definedName name="Alambre_Varilla_5">#REF!</definedName>
    <definedName name="Alambre_Varilla_6" localSheetId="1">#REF!</definedName>
    <definedName name="Alambre_Varilla_6">#REF!</definedName>
    <definedName name="Alambre_Varilla_7" localSheetId="1">#REF!</definedName>
    <definedName name="Alambre_Varilla_7">#REF!</definedName>
    <definedName name="Alambre_Varilla_8" localSheetId="1">#REF!</definedName>
    <definedName name="Alambre_Varilla_8">#REF!</definedName>
    <definedName name="Alambre_Varilla_9" localSheetId="1">#REF!</definedName>
    <definedName name="Alambre_Varilla_9">#REF!</definedName>
    <definedName name="alambre18" localSheetId="1">#REF!</definedName>
    <definedName name="alambre18">#REF!</definedName>
    <definedName name="alambre18_8" localSheetId="1">#REF!</definedName>
    <definedName name="alambre18_8">#REF!</definedName>
    <definedName name="ALBANIL" localSheetId="1">#REF!</definedName>
    <definedName name="ALBANIL">#REF!</definedName>
    <definedName name="ALBANIL2">[10]M.O.!$C$12</definedName>
    <definedName name="ALBANIL2_10" localSheetId="1">#REF!</definedName>
    <definedName name="ALBANIL2_10">#REF!</definedName>
    <definedName name="ALBANIL2_11" localSheetId="1">#REF!</definedName>
    <definedName name="ALBANIL2_11">#REF!</definedName>
    <definedName name="ALBANIL2_6" localSheetId="1">#REF!</definedName>
    <definedName name="ALBANIL2_6">#REF!</definedName>
    <definedName name="ALBANIL2_7" localSheetId="1">#REF!</definedName>
    <definedName name="ALBANIL2_7">#REF!</definedName>
    <definedName name="ALBANIL2_8" localSheetId="1">#REF!</definedName>
    <definedName name="ALBANIL2_8">#REF!</definedName>
    <definedName name="ALBANIL2_9" localSheetId="1">#REF!</definedName>
    <definedName name="ALBANIL2_9">#REF!</definedName>
    <definedName name="ALBANIL3" localSheetId="1">#REF!</definedName>
    <definedName name="ALBANIL3">#REF!</definedName>
    <definedName name="Alq._Madera_P_Rampa_____Incl._M_O">[12]Insumos!$B$127:$D$127</definedName>
    <definedName name="Alq._Madera_P_Viga_____Incl._M_O">[12]Insumos!$B$128:$D$128</definedName>
    <definedName name="Alq._Madera_P_Vigas_y_Columnas_Amarre____Incl._M_O">[12]Insumos!$B$129:$D$129</definedName>
    <definedName name="altura" localSheetId="1">[16]presupuesto!#REF!</definedName>
    <definedName name="altura">[16]presupuesto!#REF!</definedName>
    <definedName name="ana" localSheetId="1">#REF!</definedName>
    <definedName name="ana">#REF!</definedName>
    <definedName name="ana_6" localSheetId="1">#REF!</definedName>
    <definedName name="ana_6">#REF!</definedName>
    <definedName name="analiis" localSheetId="1">[17]M.O.!#REF!</definedName>
    <definedName name="analiis">[17]M.O.!#REF!</definedName>
    <definedName name="analisis" localSheetId="1">#REF!</definedName>
    <definedName name="analisis">#REF!</definedName>
    <definedName name="ANALISSSSS" localSheetId="1">#REF!</definedName>
    <definedName name="ANALISSSSS">#REF!</definedName>
    <definedName name="ANALISSSSS_6" localSheetId="1">#REF!</definedName>
    <definedName name="ANALISSSSS_6">#REF!</definedName>
    <definedName name="Anclaje_de_Pilotes_3">#N/A</definedName>
    <definedName name="ANDAMIOS" localSheetId="1">#REF!</definedName>
    <definedName name="ANDAMIOS">#REF!</definedName>
    <definedName name="ANDAMIOS_10" localSheetId="1">#REF!</definedName>
    <definedName name="ANDAMIOS_10">#REF!</definedName>
    <definedName name="ANDAMIOS_11" localSheetId="1">#REF!</definedName>
    <definedName name="ANDAMIOS_11">#REF!</definedName>
    <definedName name="ANDAMIOS_6" localSheetId="1">#REF!</definedName>
    <definedName name="ANDAMIOS_6">#REF!</definedName>
    <definedName name="ANDAMIOS_7" localSheetId="1">#REF!</definedName>
    <definedName name="ANDAMIOS_7">#REF!</definedName>
    <definedName name="ANDAMIOS_8" localSheetId="1">#REF!</definedName>
    <definedName name="ANDAMIOS_8">#REF!</definedName>
    <definedName name="ANDAMIOS_9" localSheetId="1">#REF!</definedName>
    <definedName name="ANDAMIOS_9">#REF!</definedName>
    <definedName name="ANGULAR" localSheetId="1">#REF!</definedName>
    <definedName name="ANGULAR">#REF!</definedName>
    <definedName name="ANGULAR_3">"$#REF!.$B$246"</definedName>
    <definedName name="ANGULAR_8" localSheetId="1">#REF!</definedName>
    <definedName name="ANGULAR_8">#REF!</definedName>
    <definedName name="AP" localSheetId="1">#REF!</definedName>
    <definedName name="AP">#REF!</definedName>
    <definedName name="aqui" localSheetId="1">#REF!</definedName>
    <definedName name="aqui">#REF!</definedName>
    <definedName name="ARANDELA_INODORO_PVC_4" localSheetId="1">#REF!</definedName>
    <definedName name="ARANDELA_INODORO_PVC_4">#REF!</definedName>
    <definedName name="ARANDELA_INODORO_PVC_4_10" localSheetId="1">#REF!</definedName>
    <definedName name="ARANDELA_INODORO_PVC_4_10">#REF!</definedName>
    <definedName name="ARANDELA_INODORO_PVC_4_11" localSheetId="1">#REF!</definedName>
    <definedName name="ARANDELA_INODORO_PVC_4_11">#REF!</definedName>
    <definedName name="ARANDELA_INODORO_PVC_4_6" localSheetId="1">#REF!</definedName>
    <definedName name="ARANDELA_INODORO_PVC_4_6">#REF!</definedName>
    <definedName name="ARANDELA_INODORO_PVC_4_7" localSheetId="1">#REF!</definedName>
    <definedName name="ARANDELA_INODORO_PVC_4_7">#REF!</definedName>
    <definedName name="ARANDELA_INODORO_PVC_4_8" localSheetId="1">#REF!</definedName>
    <definedName name="ARANDELA_INODORO_PVC_4_8">#REF!</definedName>
    <definedName name="ARANDELA_INODORO_PVC_4_9" localSheetId="1">#REF!</definedName>
    <definedName name="ARANDELA_INODORO_PVC_4_9">#REF!</definedName>
    <definedName name="ARCILLA_ROJA" localSheetId="1">#REF!</definedName>
    <definedName name="ARCILLA_ROJA">#REF!</definedName>
    <definedName name="ARCILLA_ROJA_10" localSheetId="1">#REF!</definedName>
    <definedName name="ARCILLA_ROJA_10">#REF!</definedName>
    <definedName name="ARCILLA_ROJA_11" localSheetId="1">#REF!</definedName>
    <definedName name="ARCILLA_ROJA_11">#REF!</definedName>
    <definedName name="ARCILLA_ROJA_6" localSheetId="1">#REF!</definedName>
    <definedName name="ARCILLA_ROJA_6">#REF!</definedName>
    <definedName name="ARCILLA_ROJA_7" localSheetId="1">#REF!</definedName>
    <definedName name="ARCILLA_ROJA_7">#REF!</definedName>
    <definedName name="ARCILLA_ROJA_8" localSheetId="1">#REF!</definedName>
    <definedName name="ARCILLA_ROJA_8">#REF!</definedName>
    <definedName name="ARCILLA_ROJA_9" localSheetId="1">#REF!</definedName>
    <definedName name="ARCILLA_ROJA_9">#REF!</definedName>
    <definedName name="area" localSheetId="1">[16]presupuesto!#REF!</definedName>
    <definedName name="area">[16]presupuesto!#REF!</definedName>
    <definedName name="_xlnm.Extract" localSheetId="1">#REF!</definedName>
    <definedName name="_xlnm.Extract">#REF!</definedName>
    <definedName name="_xlnm.Print_Area" localSheetId="0">'ALCANT. OPCION 1'!$A$1:$F$565</definedName>
    <definedName name="_xlnm.Print_Area" localSheetId="2">'Análisis Por Hacer organizados'!$A$1:$F$81</definedName>
    <definedName name="_xlnm.Print_Area" localSheetId="1">'LISTADO DE PARTIDAS'!$A$1:$F$510</definedName>
    <definedName name="_xlnm.Print_Area">#REF!</definedName>
    <definedName name="Arena_Gruesa_Lavada">[12]Insumos!$B$16:$D$16</definedName>
    <definedName name="ARENA_LAV_CLASIF">'[18]MATERIALES LISTADO'!$D$9</definedName>
    <definedName name="ARENA_PAÑETE" localSheetId="1">#REF!</definedName>
    <definedName name="ARENA_PAÑETE">#REF!</definedName>
    <definedName name="ARENA_PAÑETE_10" localSheetId="1">#REF!</definedName>
    <definedName name="ARENA_PAÑETE_10">#REF!</definedName>
    <definedName name="ARENA_PAÑETE_11" localSheetId="1">#REF!</definedName>
    <definedName name="ARENA_PAÑETE_11">#REF!</definedName>
    <definedName name="ARENA_PAÑETE_6" localSheetId="1">#REF!</definedName>
    <definedName name="ARENA_PAÑETE_6">#REF!</definedName>
    <definedName name="ARENA_PAÑETE_7" localSheetId="1">#REF!</definedName>
    <definedName name="ARENA_PAÑETE_7">#REF!</definedName>
    <definedName name="ARENA_PAÑETE_8" localSheetId="1">#REF!</definedName>
    <definedName name="ARENA_PAÑETE_8">#REF!</definedName>
    <definedName name="ARENA_PAÑETE_9" localSheetId="1">#REF!</definedName>
    <definedName name="ARENA_PAÑETE_9">#REF!</definedName>
    <definedName name="ArenaItabo" localSheetId="1">#REF!</definedName>
    <definedName name="ArenaItabo">#REF!</definedName>
    <definedName name="ArenaItabo_10" localSheetId="1">#REF!</definedName>
    <definedName name="ArenaItabo_10">#REF!</definedName>
    <definedName name="ArenaItabo_11" localSheetId="1">#REF!</definedName>
    <definedName name="ArenaItabo_11">#REF!</definedName>
    <definedName name="ArenaItabo_6" localSheetId="1">#REF!</definedName>
    <definedName name="ArenaItabo_6">#REF!</definedName>
    <definedName name="ArenaItabo_7" localSheetId="1">#REF!</definedName>
    <definedName name="ArenaItabo_7">#REF!</definedName>
    <definedName name="ArenaItabo_8" localSheetId="1">#REF!</definedName>
    <definedName name="ArenaItabo_8">#REF!</definedName>
    <definedName name="ArenaItabo_9" localSheetId="1">#REF!</definedName>
    <definedName name="ArenaItabo_9">#REF!</definedName>
    <definedName name="ArenaPlanta" localSheetId="1">#REF!</definedName>
    <definedName name="ArenaPlanta">#REF!</definedName>
    <definedName name="ArenaPlanta_10" localSheetId="1">#REF!</definedName>
    <definedName name="ArenaPlanta_10">#REF!</definedName>
    <definedName name="ArenaPlanta_11" localSheetId="1">#REF!</definedName>
    <definedName name="ArenaPlanta_11">#REF!</definedName>
    <definedName name="ArenaPlanta_6" localSheetId="1">#REF!</definedName>
    <definedName name="ArenaPlanta_6">#REF!</definedName>
    <definedName name="ArenaPlanta_7" localSheetId="1">#REF!</definedName>
    <definedName name="ArenaPlanta_7">#REF!</definedName>
    <definedName name="ArenaPlanta_8" localSheetId="1">#REF!</definedName>
    <definedName name="ArenaPlanta_8">#REF!</definedName>
    <definedName name="ArenaPlanta_9" localSheetId="1">#REF!</definedName>
    <definedName name="ArenaPlanta_9">#REF!</definedName>
    <definedName name="as" localSheetId="1">[19]M.O.!#REF!</definedName>
    <definedName name="as">[19]M.O.!#REF!</definedName>
    <definedName name="as_10" localSheetId="1">#REF!</definedName>
    <definedName name="as_10">#REF!</definedName>
    <definedName name="as_11" localSheetId="1">#REF!</definedName>
    <definedName name="as_11">#REF!</definedName>
    <definedName name="as_5" localSheetId="1">#REF!</definedName>
    <definedName name="as_5">#REF!</definedName>
    <definedName name="as_6" localSheetId="1">#REF!</definedName>
    <definedName name="as_6">#REF!</definedName>
    <definedName name="as_7" localSheetId="1">#REF!</definedName>
    <definedName name="as_7">#REF!</definedName>
    <definedName name="as_8" localSheetId="1">#REF!</definedName>
    <definedName name="as_8">#REF!</definedName>
    <definedName name="as_9" localSheetId="1">#REF!</definedName>
    <definedName name="as_9">#REF!</definedName>
    <definedName name="asd" localSheetId="1">#REF!</definedName>
    <definedName name="asd">#REF!</definedName>
    <definedName name="AT" localSheetId="1">#REF!</definedName>
    <definedName name="AT">#REF!</definedName>
    <definedName name="AY" localSheetId="1">#REF!</definedName>
    <definedName name="AY">#REF!</definedName>
    <definedName name="AYCARP" localSheetId="1">[20]INS!#REF!</definedName>
    <definedName name="AYCARP">[20]INS!#REF!</definedName>
    <definedName name="AYCARP_6" localSheetId="1">#REF!</definedName>
    <definedName name="AYCARP_6">#REF!</definedName>
    <definedName name="AYCARP_8" localSheetId="1">#REF!</definedName>
    <definedName name="AYCARP_8">#REF!</definedName>
    <definedName name="AYUDANTE" localSheetId="1">#REF!</definedName>
    <definedName name="AYUDANTE">#REF!</definedName>
    <definedName name="Ayudante_2da" localSheetId="1">#REF!</definedName>
    <definedName name="Ayudante_2da">#REF!</definedName>
    <definedName name="Ayudante_2da_10" localSheetId="1">#REF!</definedName>
    <definedName name="Ayudante_2da_10">#REF!</definedName>
    <definedName name="Ayudante_2da_11" localSheetId="1">#REF!</definedName>
    <definedName name="Ayudante_2da_11">#REF!</definedName>
    <definedName name="Ayudante_2da_6" localSheetId="1">#REF!</definedName>
    <definedName name="Ayudante_2da_6">#REF!</definedName>
    <definedName name="Ayudante_2da_7" localSheetId="1">#REF!</definedName>
    <definedName name="Ayudante_2da_7">#REF!</definedName>
    <definedName name="Ayudante_2da_8" localSheetId="1">#REF!</definedName>
    <definedName name="Ayudante_2da_8">#REF!</definedName>
    <definedName name="Ayudante_2da_9" localSheetId="1">#REF!</definedName>
    <definedName name="Ayudante_2da_9">#REF!</definedName>
    <definedName name="Ayudante_6" localSheetId="1">#REF!</definedName>
    <definedName name="Ayudante_6">#REF!</definedName>
    <definedName name="Ayudante_Soldador" localSheetId="1">#REF!</definedName>
    <definedName name="Ayudante_Soldador">#REF!</definedName>
    <definedName name="Ayudante_Soldador_10" localSheetId="1">#REF!</definedName>
    <definedName name="Ayudante_Soldador_10">#REF!</definedName>
    <definedName name="Ayudante_Soldador_11" localSheetId="1">#REF!</definedName>
    <definedName name="Ayudante_Soldador_11">#REF!</definedName>
    <definedName name="Ayudante_Soldador_6" localSheetId="1">#REF!</definedName>
    <definedName name="Ayudante_Soldador_6">#REF!</definedName>
    <definedName name="Ayudante_Soldador_7" localSheetId="1">#REF!</definedName>
    <definedName name="Ayudante_Soldador_7">#REF!</definedName>
    <definedName name="Ayudante_Soldador_8" localSheetId="1">#REF!</definedName>
    <definedName name="Ayudante_Soldador_8">#REF!</definedName>
    <definedName name="Ayudante_Soldador_9" localSheetId="1">#REF!</definedName>
    <definedName name="Ayudante_Soldador_9">#REF!</definedName>
    <definedName name="b" localSheetId="1">[21]ADDENDA!#REF!</definedName>
    <definedName name="b">[21]ADDENDA!#REF!</definedName>
    <definedName name="b_6" localSheetId="1">#REF!</definedName>
    <definedName name="b_6">#REF!</definedName>
    <definedName name="b_8" localSheetId="1">#REF!</definedName>
    <definedName name="b_8">#REF!</definedName>
    <definedName name="BALDOSAS_TRANSPARENTE" localSheetId="1">#REF!</definedName>
    <definedName name="BALDOSAS_TRANSPARENTE">#REF!</definedName>
    <definedName name="BALDOSAS_TRANSPARENTE_10" localSheetId="1">#REF!</definedName>
    <definedName name="BALDOSAS_TRANSPARENTE_10">#REF!</definedName>
    <definedName name="BALDOSAS_TRANSPARENTE_11" localSheetId="1">#REF!</definedName>
    <definedName name="BALDOSAS_TRANSPARENTE_11">#REF!</definedName>
    <definedName name="BALDOSAS_TRANSPARENTE_6" localSheetId="1">#REF!</definedName>
    <definedName name="BALDOSAS_TRANSPARENTE_6">#REF!</definedName>
    <definedName name="BALDOSAS_TRANSPARENTE_7" localSheetId="1">#REF!</definedName>
    <definedName name="BALDOSAS_TRANSPARENTE_7">#REF!</definedName>
    <definedName name="BALDOSAS_TRANSPARENTE_8" localSheetId="1">#REF!</definedName>
    <definedName name="BALDOSAS_TRANSPARENTE_8">#REF!</definedName>
    <definedName name="BALDOSAS_TRANSPARENTE_9" localSheetId="1">#REF!</definedName>
    <definedName name="BALDOSAS_TRANSPARENTE_9">#REF!</definedName>
    <definedName name="BARANDILLA_3">#N/A</definedName>
    <definedName name="barra12">[6]analisis!$G$2860</definedName>
    <definedName name="bas3e" localSheetId="1">#REF!</definedName>
    <definedName name="bas3e">#REF!</definedName>
    <definedName name="bas3e_6" localSheetId="1">#REF!</definedName>
    <definedName name="bas3e_6">#REF!</definedName>
    <definedName name="base" localSheetId="1">#REF!</definedName>
    <definedName name="base">#REF!</definedName>
    <definedName name="BASE_CONTEN" localSheetId="1">#REF!</definedName>
    <definedName name="BASE_CONTEN">#REF!</definedName>
    <definedName name="BASE_CONTEN_10" localSheetId="1">#REF!</definedName>
    <definedName name="BASE_CONTEN_10">#REF!</definedName>
    <definedName name="BASE_CONTEN_11" localSheetId="1">#REF!</definedName>
    <definedName name="BASE_CONTEN_11">#REF!</definedName>
    <definedName name="BASE_CONTEN_6" localSheetId="1">#REF!</definedName>
    <definedName name="BASE_CONTEN_6">#REF!</definedName>
    <definedName name="BASE_CONTEN_7" localSheetId="1">#REF!</definedName>
    <definedName name="BASE_CONTEN_7">#REF!</definedName>
    <definedName name="BASE_CONTEN_8" localSheetId="1">#REF!</definedName>
    <definedName name="BASE_CONTEN_8">#REF!</definedName>
    <definedName name="BASE_CONTEN_9" localSheetId="1">#REF!</definedName>
    <definedName name="BASE_CONTEN_9">#REF!</definedName>
    <definedName name="BBB" localSheetId="1">#REF!</definedName>
    <definedName name="BBB">#REF!</definedName>
    <definedName name="BLOCK_4" localSheetId="1">#REF!</definedName>
    <definedName name="BLOCK_4">#REF!</definedName>
    <definedName name="BLOCK_4_10" localSheetId="1">#REF!</definedName>
    <definedName name="BLOCK_4_10">#REF!</definedName>
    <definedName name="BLOCK_4_11" localSheetId="1">#REF!</definedName>
    <definedName name="BLOCK_4_11">#REF!</definedName>
    <definedName name="BLOCK_4_6" localSheetId="1">#REF!</definedName>
    <definedName name="BLOCK_4_6">#REF!</definedName>
    <definedName name="BLOCK_4_7" localSheetId="1">#REF!</definedName>
    <definedName name="BLOCK_4_7">#REF!</definedName>
    <definedName name="BLOCK_4_8" localSheetId="1">#REF!</definedName>
    <definedName name="BLOCK_4_8">#REF!</definedName>
    <definedName name="BLOCK_4_9" localSheetId="1">#REF!</definedName>
    <definedName name="BLOCK_4_9">#REF!</definedName>
    <definedName name="BLOCK_6" localSheetId="1">#REF!</definedName>
    <definedName name="BLOCK_6">#REF!</definedName>
    <definedName name="BLOCK_6_10" localSheetId="1">#REF!</definedName>
    <definedName name="BLOCK_6_10">#REF!</definedName>
    <definedName name="BLOCK_6_11" localSheetId="1">#REF!</definedName>
    <definedName name="BLOCK_6_11">#REF!</definedName>
    <definedName name="BLOCK_6_6" localSheetId="1">#REF!</definedName>
    <definedName name="BLOCK_6_6">#REF!</definedName>
    <definedName name="BLOCK_6_7" localSheetId="1">#REF!</definedName>
    <definedName name="BLOCK_6_7">#REF!</definedName>
    <definedName name="BLOCK_6_8" localSheetId="1">#REF!</definedName>
    <definedName name="BLOCK_6_8">#REF!</definedName>
    <definedName name="BLOCK_6_9" localSheetId="1">#REF!</definedName>
    <definedName name="BLOCK_6_9">#REF!</definedName>
    <definedName name="BLOCK_8" localSheetId="1">#REF!</definedName>
    <definedName name="BLOCK_8">#REF!</definedName>
    <definedName name="BLOCK_8_10" localSheetId="1">#REF!</definedName>
    <definedName name="BLOCK_8_10">#REF!</definedName>
    <definedName name="BLOCK_8_11" localSheetId="1">#REF!</definedName>
    <definedName name="BLOCK_8_11">#REF!</definedName>
    <definedName name="BLOCK_8_6" localSheetId="1">#REF!</definedName>
    <definedName name="BLOCK_8_6">#REF!</definedName>
    <definedName name="BLOCK_8_7" localSheetId="1">#REF!</definedName>
    <definedName name="BLOCK_8_7">#REF!</definedName>
    <definedName name="BLOCK_8_8" localSheetId="1">#REF!</definedName>
    <definedName name="BLOCK_8_8">#REF!</definedName>
    <definedName name="BLOCK_8_9" localSheetId="1">#REF!</definedName>
    <definedName name="BLOCK_8_9">#REF!</definedName>
    <definedName name="BLOCK_CALADO" localSheetId="1">#REF!</definedName>
    <definedName name="BLOCK_CALADO">#REF!</definedName>
    <definedName name="BLOCK_CALADO_10" localSheetId="1">#REF!</definedName>
    <definedName name="BLOCK_CALADO_10">#REF!</definedName>
    <definedName name="BLOCK_CALADO_11" localSheetId="1">#REF!</definedName>
    <definedName name="BLOCK_CALADO_11">#REF!</definedName>
    <definedName name="BLOCK_CALADO_6" localSheetId="1">#REF!</definedName>
    <definedName name="BLOCK_CALADO_6">#REF!</definedName>
    <definedName name="BLOCK_CALADO_7" localSheetId="1">#REF!</definedName>
    <definedName name="BLOCK_CALADO_7">#REF!</definedName>
    <definedName name="BLOCK_CALADO_8" localSheetId="1">#REF!</definedName>
    <definedName name="BLOCK_CALADO_8">#REF!</definedName>
    <definedName name="BLOCK_CALADO_9" localSheetId="1">#REF!</definedName>
    <definedName name="BLOCK_CALADO_9">#REF!</definedName>
    <definedName name="BLOCK0.15M">[2]insumo!$D$9</definedName>
    <definedName name="BLOCK0.20M">[2]insumo!$D$10</definedName>
    <definedName name="bloque8" localSheetId="1">#REF!</definedName>
    <definedName name="bloque8">#REF!</definedName>
    <definedName name="bloque8_6" localSheetId="1">#REF!</definedName>
    <definedName name="bloque8_6">#REF!</definedName>
    <definedName name="bloque8_8" localSheetId="1">#REF!</definedName>
    <definedName name="bloque8_8">#REF!</definedName>
    <definedName name="Bloques_de_6">[12]Insumos!$B$22:$D$22</definedName>
    <definedName name="Bloques_de_8">[12]Insumos!$B$23:$D$23</definedName>
    <definedName name="BOMBA_ACHIQUE" localSheetId="1">#REF!</definedName>
    <definedName name="BOMBA_ACHIQUE">#REF!</definedName>
    <definedName name="BOMBA_ACHIQUE_10" localSheetId="1">#REF!</definedName>
    <definedName name="BOMBA_ACHIQUE_10">#REF!</definedName>
    <definedName name="BOMBA_ACHIQUE_11" localSheetId="1">#REF!</definedName>
    <definedName name="BOMBA_ACHIQUE_11">#REF!</definedName>
    <definedName name="BOMBA_ACHIQUE_6" localSheetId="1">#REF!</definedName>
    <definedName name="BOMBA_ACHIQUE_6">#REF!</definedName>
    <definedName name="BOMBA_ACHIQUE_7" localSheetId="1">#REF!</definedName>
    <definedName name="BOMBA_ACHIQUE_7">#REF!</definedName>
    <definedName name="BOMBA_ACHIQUE_8" localSheetId="1">#REF!</definedName>
    <definedName name="BOMBA_ACHIQUE_8">#REF!</definedName>
    <definedName name="BOMBA_ACHIQUE_9" localSheetId="1">#REF!</definedName>
    <definedName name="BOMBA_ACHIQUE_9">#REF!</definedName>
    <definedName name="BOMBILLAS_1500W">[22]INSU!$B$42</definedName>
    <definedName name="BOQUILLA_FREGADERO_CROMO" localSheetId="1">#REF!</definedName>
    <definedName name="BOQUILLA_FREGADERO_CROMO">#REF!</definedName>
    <definedName name="BOQUILLA_FREGADERO_CROMO_10" localSheetId="1">#REF!</definedName>
    <definedName name="BOQUILLA_FREGADERO_CROMO_10">#REF!</definedName>
    <definedName name="BOQUILLA_FREGADERO_CROMO_11" localSheetId="1">#REF!</definedName>
    <definedName name="BOQUILLA_FREGADERO_CROMO_11">#REF!</definedName>
    <definedName name="BOQUILLA_FREGADERO_CROMO_6" localSheetId="1">#REF!</definedName>
    <definedName name="BOQUILLA_FREGADERO_CROMO_6">#REF!</definedName>
    <definedName name="BOQUILLA_FREGADERO_CROMO_7" localSheetId="1">#REF!</definedName>
    <definedName name="BOQUILLA_FREGADERO_CROMO_7">#REF!</definedName>
    <definedName name="BOQUILLA_FREGADERO_CROMO_8" localSheetId="1">#REF!</definedName>
    <definedName name="BOQUILLA_FREGADERO_CROMO_8">#REF!</definedName>
    <definedName name="BOQUILLA_FREGADERO_CROMO_9" localSheetId="1">#REF!</definedName>
    <definedName name="BOQUILLA_FREGADERO_CROMO_9">#REF!</definedName>
    <definedName name="BOQUILLA_LAVADERO_CROMO" localSheetId="1">#REF!</definedName>
    <definedName name="BOQUILLA_LAVADERO_CROMO">#REF!</definedName>
    <definedName name="BOQUILLA_LAVADERO_CROMO_10" localSheetId="1">#REF!</definedName>
    <definedName name="BOQUILLA_LAVADERO_CROMO_10">#REF!</definedName>
    <definedName name="BOQUILLA_LAVADERO_CROMO_11" localSheetId="1">#REF!</definedName>
    <definedName name="BOQUILLA_LAVADERO_CROMO_11">#REF!</definedName>
    <definedName name="BOQUILLA_LAVADERO_CROMO_6" localSheetId="1">#REF!</definedName>
    <definedName name="BOQUILLA_LAVADERO_CROMO_6">#REF!</definedName>
    <definedName name="BOQUILLA_LAVADERO_CROMO_7" localSheetId="1">#REF!</definedName>
    <definedName name="BOQUILLA_LAVADERO_CROMO_7">#REF!</definedName>
    <definedName name="BOQUILLA_LAVADERO_CROMO_8" localSheetId="1">#REF!</definedName>
    <definedName name="BOQUILLA_LAVADERO_CROMO_8">#REF!</definedName>
    <definedName name="BOQUILLA_LAVADERO_CROMO_9" localSheetId="1">#REF!</definedName>
    <definedName name="BOQUILLA_LAVADERO_CROMO_9">#REF!</definedName>
    <definedName name="Borrar_Esc.">[23]Escalera!$J$9:$M$9,[23]Escalera!$J$10:$R$10,[23]Escalera!$AL$14:$AM$14,[23]Escalera!$AL$16:$AM$16,[23]Escalera!$I$16:$M$16,[23]Escalera!$B$19:$AE$32,[23]Escalera!$AN$19:$AQ$32</definedName>
    <definedName name="Borrar_Muros">[23]Muros!$W$15:$Z$15,[23]Muros!$AA$15:$AD$15,[23]Muros!$AF$13,[23]Muros!$K$20:$L$20,[23]Muros!$O$26:$P$26</definedName>
    <definedName name="Borrar_Precio">'[24]Cotz.'!$F$23:$F$800,'[24]Cotz.'!$K$280:$K$800</definedName>
    <definedName name="Borrar_V.C1">[25]qqVgas!$J$9:$M$9,[25]qqVgas!$J$10:$R$10,[25]qqVgas!$AJ$11:$AK$11,[25]qqVgas!$AR$11:$AS$11,[25]qqVgas!$AG$13:$AH$13,[25]qqVgas!$AP$13:$AQ$13,[25]qqVgas!$D$16:$AC$195</definedName>
    <definedName name="BOTE" localSheetId="1">#REF!</definedName>
    <definedName name="BOTE">#REF!</definedName>
    <definedName name="BOTE_10" localSheetId="1">#REF!</definedName>
    <definedName name="BOTE_10">#REF!</definedName>
    <definedName name="BOTE_11" localSheetId="1">#REF!</definedName>
    <definedName name="BOTE_11">#REF!</definedName>
    <definedName name="BOTE_6" localSheetId="1">#REF!</definedName>
    <definedName name="BOTE_6">#REF!</definedName>
    <definedName name="BOTE_7" localSheetId="1">#REF!</definedName>
    <definedName name="BOTE_7">#REF!</definedName>
    <definedName name="BOTE_8" localSheetId="1">#REF!</definedName>
    <definedName name="BOTE_8">#REF!</definedName>
    <definedName name="BOTE_9" localSheetId="1">#REF!</definedName>
    <definedName name="BOTE_9">#REF!</definedName>
    <definedName name="BREAKERS" localSheetId="1">#REF!</definedName>
    <definedName name="BREAKERS">#REF!</definedName>
    <definedName name="BREAKERS_10" localSheetId="1">#REF!</definedName>
    <definedName name="BREAKERS_10">#REF!</definedName>
    <definedName name="BREAKERS_11" localSheetId="1">#REF!</definedName>
    <definedName name="BREAKERS_11">#REF!</definedName>
    <definedName name="BREAKERS_15A" localSheetId="1">#REF!</definedName>
    <definedName name="BREAKERS_15A">#REF!</definedName>
    <definedName name="BREAKERS_15A_10" localSheetId="1">#REF!</definedName>
    <definedName name="BREAKERS_15A_10">#REF!</definedName>
    <definedName name="BREAKERS_15A_11" localSheetId="1">#REF!</definedName>
    <definedName name="BREAKERS_15A_11">#REF!</definedName>
    <definedName name="BREAKERS_15A_6" localSheetId="1">#REF!</definedName>
    <definedName name="BREAKERS_15A_6">#REF!</definedName>
    <definedName name="BREAKERS_15A_7" localSheetId="1">#REF!</definedName>
    <definedName name="BREAKERS_15A_7">#REF!</definedName>
    <definedName name="BREAKERS_15A_8" localSheetId="1">#REF!</definedName>
    <definedName name="BREAKERS_15A_8">#REF!</definedName>
    <definedName name="BREAKERS_15A_9" localSheetId="1">#REF!</definedName>
    <definedName name="BREAKERS_15A_9">#REF!</definedName>
    <definedName name="BREAKERS_20A" localSheetId="1">#REF!</definedName>
    <definedName name="BREAKERS_20A">#REF!</definedName>
    <definedName name="BREAKERS_20A_10" localSheetId="1">#REF!</definedName>
    <definedName name="BREAKERS_20A_10">#REF!</definedName>
    <definedName name="BREAKERS_20A_11" localSheetId="1">#REF!</definedName>
    <definedName name="BREAKERS_20A_11">#REF!</definedName>
    <definedName name="BREAKERS_20A_6" localSheetId="1">#REF!</definedName>
    <definedName name="BREAKERS_20A_6">#REF!</definedName>
    <definedName name="BREAKERS_20A_7" localSheetId="1">#REF!</definedName>
    <definedName name="BREAKERS_20A_7">#REF!</definedName>
    <definedName name="BREAKERS_20A_8" localSheetId="1">#REF!</definedName>
    <definedName name="BREAKERS_20A_8">#REF!</definedName>
    <definedName name="BREAKERS_20A_9" localSheetId="1">#REF!</definedName>
    <definedName name="BREAKERS_20A_9">#REF!</definedName>
    <definedName name="BREAKERS_30A" localSheetId="1">#REF!</definedName>
    <definedName name="BREAKERS_30A">#REF!</definedName>
    <definedName name="BREAKERS_30A_10" localSheetId="1">#REF!</definedName>
    <definedName name="BREAKERS_30A_10">#REF!</definedName>
    <definedName name="BREAKERS_30A_11" localSheetId="1">#REF!</definedName>
    <definedName name="BREAKERS_30A_11">#REF!</definedName>
    <definedName name="BREAKERS_30A_6" localSheetId="1">#REF!</definedName>
    <definedName name="BREAKERS_30A_6">#REF!</definedName>
    <definedName name="BREAKERS_30A_7" localSheetId="1">#REF!</definedName>
    <definedName name="BREAKERS_30A_7">#REF!</definedName>
    <definedName name="BREAKERS_30A_8" localSheetId="1">#REF!</definedName>
    <definedName name="BREAKERS_30A_8">#REF!</definedName>
    <definedName name="BREAKERS_30A_9" localSheetId="1">#REF!</definedName>
    <definedName name="BREAKERS_30A_9">#REF!</definedName>
    <definedName name="BREAKERS_6" localSheetId="1">#REF!</definedName>
    <definedName name="BREAKERS_6">#REF!</definedName>
    <definedName name="BREAKERS_7" localSheetId="1">#REF!</definedName>
    <definedName name="BREAKERS_7">#REF!</definedName>
    <definedName name="BREAKERS_8" localSheetId="1">#REF!</definedName>
    <definedName name="BREAKERS_8">#REF!</definedName>
    <definedName name="BREAKERS_9" localSheetId="1">#REF!</definedName>
    <definedName name="BREAKERS_9">#REF!</definedName>
    <definedName name="BRIGADATOPOGRAFICA">[10]M.O.!$C$9</definedName>
    <definedName name="BRIGADATOPOGRAFICA_6" localSheetId="1">#REF!</definedName>
    <definedName name="BRIGADATOPOGRAFICA_6">#REF!</definedName>
    <definedName name="BVNBVNBV" localSheetId="1">[26]M.O.!#REF!</definedName>
    <definedName name="BVNBVNBV">[26]M.O.!#REF!</definedName>
    <definedName name="BVNBVNBV_6" localSheetId="1">#REF!</definedName>
    <definedName name="BVNBVNBV_6">#REF!</definedName>
    <definedName name="C._ADICIONAL">#N/A</definedName>
    <definedName name="C._ADICIONAL_6">NA()</definedName>
    <definedName name="caballeteasbecto" localSheetId="1">[27]precios!#REF!</definedName>
    <definedName name="caballeteasbecto">[27]precios!#REF!</definedName>
    <definedName name="caballeteasbecto_8" localSheetId="1">#REF!</definedName>
    <definedName name="caballeteasbecto_8">#REF!</definedName>
    <definedName name="caballeteasbeto" localSheetId="1">[27]precios!#REF!</definedName>
    <definedName name="caballeteasbeto">[27]precios!#REF!</definedName>
    <definedName name="caballeteasbeto_8" localSheetId="1">#REF!</definedName>
    <definedName name="caballeteasbeto_8">#REF!</definedName>
    <definedName name="Cable_de_Postensado_3">#N/A</definedName>
    <definedName name="CAJA_2x4_12" localSheetId="1">#REF!</definedName>
    <definedName name="CAJA_2x4_12">#REF!</definedName>
    <definedName name="CAJA_2x4_12_10" localSheetId="1">#REF!</definedName>
    <definedName name="CAJA_2x4_12_10">#REF!</definedName>
    <definedName name="CAJA_2x4_12_11" localSheetId="1">#REF!</definedName>
    <definedName name="CAJA_2x4_12_11">#REF!</definedName>
    <definedName name="CAJA_2x4_12_6" localSheetId="1">#REF!</definedName>
    <definedName name="CAJA_2x4_12_6">#REF!</definedName>
    <definedName name="CAJA_2x4_12_7" localSheetId="1">#REF!</definedName>
    <definedName name="CAJA_2x4_12_7">#REF!</definedName>
    <definedName name="CAJA_2x4_12_8" localSheetId="1">#REF!</definedName>
    <definedName name="CAJA_2x4_12_8">#REF!</definedName>
    <definedName name="CAJA_2x4_12_9" localSheetId="1">#REF!</definedName>
    <definedName name="CAJA_2x4_12_9">#REF!</definedName>
    <definedName name="CAJA_2x4_34" localSheetId="1">#REF!</definedName>
    <definedName name="CAJA_2x4_34">#REF!</definedName>
    <definedName name="CAJA_2x4_34_10" localSheetId="1">#REF!</definedName>
    <definedName name="CAJA_2x4_34_10">#REF!</definedName>
    <definedName name="CAJA_2x4_34_11" localSheetId="1">#REF!</definedName>
    <definedName name="CAJA_2x4_34_11">#REF!</definedName>
    <definedName name="CAJA_2x4_34_6" localSheetId="1">#REF!</definedName>
    <definedName name="CAJA_2x4_34_6">#REF!</definedName>
    <definedName name="CAJA_2x4_34_7" localSheetId="1">#REF!</definedName>
    <definedName name="CAJA_2x4_34_7">#REF!</definedName>
    <definedName name="CAJA_2x4_34_8" localSheetId="1">#REF!</definedName>
    <definedName name="CAJA_2x4_34_8">#REF!</definedName>
    <definedName name="CAJA_2x4_34_9" localSheetId="1">#REF!</definedName>
    <definedName name="CAJA_2x4_34_9">#REF!</definedName>
    <definedName name="CAJA_OCTAGONAL" localSheetId="1">#REF!</definedName>
    <definedName name="CAJA_OCTAGONAL">#REF!</definedName>
    <definedName name="CAJA_OCTAGONAL_10" localSheetId="1">#REF!</definedName>
    <definedName name="CAJA_OCTAGONAL_10">#REF!</definedName>
    <definedName name="CAJA_OCTAGONAL_11" localSheetId="1">#REF!</definedName>
    <definedName name="CAJA_OCTAGONAL_11">#REF!</definedName>
    <definedName name="CAJA_OCTAGONAL_6" localSheetId="1">#REF!</definedName>
    <definedName name="CAJA_OCTAGONAL_6">#REF!</definedName>
    <definedName name="CAJA_OCTAGONAL_7" localSheetId="1">#REF!</definedName>
    <definedName name="CAJA_OCTAGONAL_7">#REF!</definedName>
    <definedName name="CAJA_OCTAGONAL_8" localSheetId="1">#REF!</definedName>
    <definedName name="CAJA_OCTAGONAL_8">#REF!</definedName>
    <definedName name="CAJA_OCTAGONAL_9" localSheetId="1">#REF!</definedName>
    <definedName name="CAJA_OCTAGONAL_9">#REF!</definedName>
    <definedName name="Cal" localSheetId="1">#REF!</definedName>
    <definedName name="Cal">#REF!</definedName>
    <definedName name="Cal_10" localSheetId="1">#REF!</definedName>
    <definedName name="Cal_10">#REF!</definedName>
    <definedName name="Cal_11" localSheetId="1">#REF!</definedName>
    <definedName name="Cal_11">#REF!</definedName>
    <definedName name="Cal_6" localSheetId="1">#REF!</definedName>
    <definedName name="Cal_6">#REF!</definedName>
    <definedName name="Cal_7" localSheetId="1">#REF!</definedName>
    <definedName name="Cal_7">#REF!</definedName>
    <definedName name="Cal_8" localSheetId="1">#REF!</definedName>
    <definedName name="Cal_8">#REF!</definedName>
    <definedName name="Cal_9" localSheetId="1">#REF!</definedName>
    <definedName name="Cal_9">#REF!</definedName>
    <definedName name="CALICHE" localSheetId="1">#REF!</definedName>
    <definedName name="CALICHE">#REF!</definedName>
    <definedName name="CALICHE_10" localSheetId="1">#REF!</definedName>
    <definedName name="CALICHE_10">#REF!</definedName>
    <definedName name="CALICHE_11" localSheetId="1">#REF!</definedName>
    <definedName name="CALICHE_11">#REF!</definedName>
    <definedName name="CALICHE_6" localSheetId="1">#REF!</definedName>
    <definedName name="CALICHE_6">#REF!</definedName>
    <definedName name="CALICHE_7" localSheetId="1">#REF!</definedName>
    <definedName name="CALICHE_7">#REF!</definedName>
    <definedName name="CALICHE_8" localSheetId="1">#REF!</definedName>
    <definedName name="CALICHE_8">#REF!</definedName>
    <definedName name="CALICHE_9" localSheetId="1">#REF!</definedName>
    <definedName name="CALICHE_9">#REF!</definedName>
    <definedName name="CAMION_BOTE" localSheetId="1">#REF!</definedName>
    <definedName name="CAMION_BOTE">#REF!</definedName>
    <definedName name="CAMION_BOTE_10" localSheetId="1">#REF!</definedName>
    <definedName name="CAMION_BOTE_10">#REF!</definedName>
    <definedName name="CAMION_BOTE_11" localSheetId="1">#REF!</definedName>
    <definedName name="CAMION_BOTE_11">#REF!</definedName>
    <definedName name="CAMION_BOTE_6" localSheetId="1">#REF!</definedName>
    <definedName name="CAMION_BOTE_6">#REF!</definedName>
    <definedName name="CAMION_BOTE_7" localSheetId="1">#REF!</definedName>
    <definedName name="CAMION_BOTE_7">#REF!</definedName>
    <definedName name="CAMION_BOTE_8" localSheetId="1">#REF!</definedName>
    <definedName name="CAMION_BOTE_8">#REF!</definedName>
    <definedName name="CAMION_BOTE_9" localSheetId="1">#REF!</definedName>
    <definedName name="CAMION_BOTE_9">#REF!</definedName>
    <definedName name="Cant_3">"$#REF!.$D$1:$D$65534"</definedName>
    <definedName name="CANT1_3">"$#REF!.$D$1:$D$65534"</definedName>
    <definedName name="cant5">[4]Sheet5!$C:$C</definedName>
    <definedName name="CANT6_3">"$#REF!.$C$1:$C$65534"</definedName>
    <definedName name="canta_3">"$#REF!.$H$1:$H$65534"</definedName>
    <definedName name="CANTIDADPRESUPUESTO_3">"$#REF!.$C$1:$C$65534"</definedName>
    <definedName name="cantp_3">"$#REF!.$J$1:$J$65534"</definedName>
    <definedName name="cantpre_3">"$#REF!.$D$1:$D$65534"</definedName>
    <definedName name="cantt_3">"$#REF!.$L$1:$L$65534"</definedName>
    <definedName name="CAR.SOC">'[28]Cargas Sociales'!$G$23</definedName>
    <definedName name="CARACOL" localSheetId="1">[17]M.O.!#REF!</definedName>
    <definedName name="CARACOL">[17]M.O.!#REF!</definedName>
    <definedName name="CARANTEPECHO" localSheetId="1">[10]M.O.!#REF!</definedName>
    <definedName name="CARANTEPECHO">[10]M.O.!#REF!</definedName>
    <definedName name="CARANTEPECHO_6" localSheetId="1">#REF!</definedName>
    <definedName name="CARANTEPECHO_6">#REF!</definedName>
    <definedName name="CARANTEPECHO_8" localSheetId="1">#REF!</definedName>
    <definedName name="CARANTEPECHO_8">#REF!</definedName>
    <definedName name="CARCOL30" localSheetId="1">[10]M.O.!#REF!</definedName>
    <definedName name="CARCOL30">[10]M.O.!#REF!</definedName>
    <definedName name="CARCOL30_6" localSheetId="1">#REF!</definedName>
    <definedName name="CARCOL30_6">#REF!</definedName>
    <definedName name="CARCOL30_8" localSheetId="1">#REF!</definedName>
    <definedName name="CARCOL30_8">#REF!</definedName>
    <definedName name="CARCOL50" localSheetId="1">[10]M.O.!#REF!</definedName>
    <definedName name="CARCOL50">[10]M.O.!#REF!</definedName>
    <definedName name="CARCOL50_6" localSheetId="1">#REF!</definedName>
    <definedName name="CARCOL50_6">#REF!</definedName>
    <definedName name="CARCOL50_8" localSheetId="1">#REF!</definedName>
    <definedName name="CARCOL50_8">#REF!</definedName>
    <definedName name="CARCOL51" localSheetId="1">[17]M.O.!#REF!</definedName>
    <definedName name="CARCOL51">[17]M.O.!#REF!</definedName>
    <definedName name="CARCOLAMARRE" localSheetId="1">[10]M.O.!#REF!</definedName>
    <definedName name="CARCOLAMARRE">[10]M.O.!#REF!</definedName>
    <definedName name="CARCOLAMARRE_6" localSheetId="1">#REF!</definedName>
    <definedName name="CARCOLAMARRE_6">#REF!</definedName>
    <definedName name="CARCOLAMARRE_8" localSheetId="1">#REF!</definedName>
    <definedName name="CARCOLAMARRE_8">#REF!</definedName>
    <definedName name="CARGA_SOCIAL" localSheetId="1">#REF!</definedName>
    <definedName name="CARGA_SOCIAL">#REF!</definedName>
    <definedName name="CARGA_SOCIAL_10" localSheetId="1">#REF!</definedName>
    <definedName name="CARGA_SOCIAL_10">#REF!</definedName>
    <definedName name="CARGA_SOCIAL_11" localSheetId="1">#REF!</definedName>
    <definedName name="CARGA_SOCIAL_11">#REF!</definedName>
    <definedName name="CARGA_SOCIAL_6" localSheetId="1">#REF!</definedName>
    <definedName name="CARGA_SOCIAL_6">#REF!</definedName>
    <definedName name="CARGA_SOCIAL_7" localSheetId="1">#REF!</definedName>
    <definedName name="CARGA_SOCIAL_7">#REF!</definedName>
    <definedName name="CARGA_SOCIAL_8" localSheetId="1">#REF!</definedName>
    <definedName name="CARGA_SOCIAL_8">#REF!</definedName>
    <definedName name="CARGA_SOCIAL_9" localSheetId="1">#REF!</definedName>
    <definedName name="CARGA_SOCIAL_9">#REF!</definedName>
    <definedName name="CARLOSAPLA" localSheetId="1">[10]M.O.!#REF!</definedName>
    <definedName name="CARLOSAPLA">[10]M.O.!#REF!</definedName>
    <definedName name="CARLOSAPLA_6" localSheetId="1">#REF!</definedName>
    <definedName name="CARLOSAPLA_6">#REF!</definedName>
    <definedName name="CARLOSAPLA_8" localSheetId="1">#REF!</definedName>
    <definedName name="CARLOSAPLA_8">#REF!</definedName>
    <definedName name="CARLOSAVARIASAGUAS" localSheetId="1">[10]M.O.!#REF!</definedName>
    <definedName name="CARLOSAVARIASAGUAS">[10]M.O.!#REF!</definedName>
    <definedName name="CARLOSAVARIASAGUAS_6" localSheetId="1">#REF!</definedName>
    <definedName name="CARLOSAVARIASAGUAS_6">#REF!</definedName>
    <definedName name="CARLOSAVARIASAGUAS_8" localSheetId="1">#REF!</definedName>
    <definedName name="CARLOSAVARIASAGUAS_8">#REF!</definedName>
    <definedName name="CARMURO" localSheetId="1">[10]M.O.!#REF!</definedName>
    <definedName name="CARMURO">[10]M.O.!#REF!</definedName>
    <definedName name="CARMURO_6" localSheetId="1">#REF!</definedName>
    <definedName name="CARMURO_6">#REF!</definedName>
    <definedName name="CARMURO_8" localSheetId="1">#REF!</definedName>
    <definedName name="CARMURO_8">#REF!</definedName>
    <definedName name="CARP1" localSheetId="1">[20]INS!#REF!</definedName>
    <definedName name="CARP1">[20]INS!#REF!</definedName>
    <definedName name="CARP1_6" localSheetId="1">#REF!</definedName>
    <definedName name="CARP1_6">#REF!</definedName>
    <definedName name="CARP1_8" localSheetId="1">#REF!</definedName>
    <definedName name="CARP1_8">#REF!</definedName>
    <definedName name="CARP2" localSheetId="1">[20]INS!#REF!</definedName>
    <definedName name="CARP2">[20]INS!#REF!</definedName>
    <definedName name="CARP2_6" localSheetId="1">#REF!</definedName>
    <definedName name="CARP2_6">#REF!</definedName>
    <definedName name="CARP2_8" localSheetId="1">#REF!</definedName>
    <definedName name="CARP2_8">#REF!</definedName>
    <definedName name="CARPDINTEL" localSheetId="1">[10]M.O.!#REF!</definedName>
    <definedName name="CARPDINTEL">[10]M.O.!#REF!</definedName>
    <definedName name="CARPDINTEL_6" localSheetId="1">#REF!</definedName>
    <definedName name="CARPDINTEL_6">#REF!</definedName>
    <definedName name="CARPDINTEL_8" localSheetId="1">#REF!</definedName>
    <definedName name="CARPDINTEL_8">#REF!</definedName>
    <definedName name="CARPINTERIA_COL_PERIMETRO" localSheetId="1">#REF!</definedName>
    <definedName name="CARPINTERIA_COL_PERIMETRO">#REF!</definedName>
    <definedName name="CARPINTERIA_COL_PERIMETRO_10" localSheetId="1">#REF!</definedName>
    <definedName name="CARPINTERIA_COL_PERIMETRO_10">#REF!</definedName>
    <definedName name="CARPINTERIA_COL_PERIMETRO_11" localSheetId="1">#REF!</definedName>
    <definedName name="CARPINTERIA_COL_PERIMETRO_11">#REF!</definedName>
    <definedName name="CARPINTERIA_COL_PERIMETRO_6" localSheetId="1">#REF!</definedName>
    <definedName name="CARPINTERIA_COL_PERIMETRO_6">#REF!</definedName>
    <definedName name="CARPINTERIA_COL_PERIMETRO_7" localSheetId="1">#REF!</definedName>
    <definedName name="CARPINTERIA_COL_PERIMETRO_7">#REF!</definedName>
    <definedName name="CARPINTERIA_COL_PERIMETRO_8" localSheetId="1">#REF!</definedName>
    <definedName name="CARPINTERIA_COL_PERIMETRO_8">#REF!</definedName>
    <definedName name="CARPINTERIA_COL_PERIMETRO_9" localSheetId="1">#REF!</definedName>
    <definedName name="CARPINTERIA_COL_PERIMETRO_9">#REF!</definedName>
    <definedName name="CARPINTERIA_INSTAL_COL_PERIMETRO" localSheetId="1">#REF!</definedName>
    <definedName name="CARPINTERIA_INSTAL_COL_PERIMETRO">#REF!</definedName>
    <definedName name="CARPINTERIA_INSTAL_COL_PERIMETRO_10" localSheetId="1">#REF!</definedName>
    <definedName name="CARPINTERIA_INSTAL_COL_PERIMETRO_10">#REF!</definedName>
    <definedName name="CARPINTERIA_INSTAL_COL_PERIMETRO_11" localSheetId="1">#REF!</definedName>
    <definedName name="CARPINTERIA_INSTAL_COL_PERIMETRO_11">#REF!</definedName>
    <definedName name="CARPINTERIA_INSTAL_COL_PERIMETRO_6" localSheetId="1">#REF!</definedName>
    <definedName name="CARPINTERIA_INSTAL_COL_PERIMETRO_6">#REF!</definedName>
    <definedName name="CARPINTERIA_INSTAL_COL_PERIMETRO_7" localSheetId="1">#REF!</definedName>
    <definedName name="CARPINTERIA_INSTAL_COL_PERIMETRO_7">#REF!</definedName>
    <definedName name="CARPINTERIA_INSTAL_COL_PERIMETRO_8" localSheetId="1">#REF!</definedName>
    <definedName name="CARPINTERIA_INSTAL_COL_PERIMETRO_8">#REF!</definedName>
    <definedName name="CARPINTERIA_INSTAL_COL_PERIMETRO_9" localSheetId="1">#REF!</definedName>
    <definedName name="CARPINTERIA_INSTAL_COL_PERIMETRO_9">#REF!</definedName>
    <definedName name="CARPVIGA2040" localSheetId="1">[10]M.O.!#REF!</definedName>
    <definedName name="CARPVIGA2040">[10]M.O.!#REF!</definedName>
    <definedName name="CARPVIGA2040_6" localSheetId="1">#REF!</definedName>
    <definedName name="CARPVIGA2040_6">#REF!</definedName>
    <definedName name="CARPVIGA2040_8" localSheetId="1">#REF!</definedName>
    <definedName name="CARPVIGA2040_8">#REF!</definedName>
    <definedName name="CARPVIGA3050" localSheetId="1">[10]M.O.!#REF!</definedName>
    <definedName name="CARPVIGA3050">[10]M.O.!#REF!</definedName>
    <definedName name="CARPVIGA3050_6" localSheetId="1">#REF!</definedName>
    <definedName name="CARPVIGA3050_6">#REF!</definedName>
    <definedName name="CARPVIGA3050_8" localSheetId="1">#REF!</definedName>
    <definedName name="CARPVIGA3050_8">#REF!</definedName>
    <definedName name="CARPVIGA3060" localSheetId="1">[10]M.O.!#REF!</definedName>
    <definedName name="CARPVIGA3060">[10]M.O.!#REF!</definedName>
    <definedName name="CARPVIGA3060_6" localSheetId="1">#REF!</definedName>
    <definedName name="CARPVIGA3060_6">#REF!</definedName>
    <definedName name="CARPVIGA3060_8" localSheetId="1">#REF!</definedName>
    <definedName name="CARPVIGA3060_8">#REF!</definedName>
    <definedName name="CARPVIGA4080" localSheetId="1">[10]M.O.!#REF!</definedName>
    <definedName name="CARPVIGA4080">[10]M.O.!#REF!</definedName>
    <definedName name="CARPVIGA4080_6" localSheetId="1">#REF!</definedName>
    <definedName name="CARPVIGA4080_6">#REF!</definedName>
    <definedName name="CARPVIGA4080_8" localSheetId="1">#REF!</definedName>
    <definedName name="CARPVIGA4080_8">#REF!</definedName>
    <definedName name="CARRAMPA" localSheetId="1">[10]M.O.!#REF!</definedName>
    <definedName name="CARRAMPA">[10]M.O.!#REF!</definedName>
    <definedName name="CARRAMPA_6" localSheetId="1">#REF!</definedName>
    <definedName name="CARRAMPA_6">#REF!</definedName>
    <definedName name="CARRAMPA_8" localSheetId="1">#REF!</definedName>
    <definedName name="CARRAMPA_8">#REF!</definedName>
    <definedName name="CARRETILLA" localSheetId="1">#REF!</definedName>
    <definedName name="CARRETILLA">#REF!</definedName>
    <definedName name="CARRETILLA_10" localSheetId="1">#REF!</definedName>
    <definedName name="CARRETILLA_10">#REF!</definedName>
    <definedName name="CARRETILLA_11" localSheetId="1">#REF!</definedName>
    <definedName name="CARRETILLA_11">#REF!</definedName>
    <definedName name="CARRETILLA_6" localSheetId="1">#REF!</definedName>
    <definedName name="CARRETILLA_6">#REF!</definedName>
    <definedName name="CARRETILLA_7" localSheetId="1">#REF!</definedName>
    <definedName name="CARRETILLA_7">#REF!</definedName>
    <definedName name="CARRETILLA_8" localSheetId="1">#REF!</definedName>
    <definedName name="CARRETILLA_8">#REF!</definedName>
    <definedName name="CARRETILLA_9" localSheetId="1">#REF!</definedName>
    <definedName name="CARRETILLA_9">#REF!</definedName>
    <definedName name="CASABE" localSheetId="1">[17]M.O.!#REF!</definedName>
    <definedName name="CASABE">[17]M.O.!#REF!</definedName>
    <definedName name="CASABE_8" localSheetId="1">#REF!</definedName>
    <definedName name="CASABE_8">#REF!</definedName>
    <definedName name="CASBESTO" localSheetId="1">[10]M.O.!#REF!</definedName>
    <definedName name="CASBESTO">[10]M.O.!#REF!</definedName>
    <definedName name="CASBESTO_6" localSheetId="1">#REF!</definedName>
    <definedName name="CASBESTO_6">#REF!</definedName>
    <definedName name="CASBESTO_8" localSheetId="1">#REF!</definedName>
    <definedName name="CASBESTO_8">#REF!</definedName>
    <definedName name="Casting_Bed_3">#N/A</definedName>
    <definedName name="CAT214BFT">[29]EQUIPOS!$I$15</definedName>
    <definedName name="Cat950B">[29]EQUIPOS!$I$14</definedName>
    <definedName name="CBLOCK10" localSheetId="1">[20]INS!#REF!</definedName>
    <definedName name="CBLOCK10">[20]INS!#REF!</definedName>
    <definedName name="CBLOCK10_6" localSheetId="1">#REF!</definedName>
    <definedName name="CBLOCK10_6">#REF!</definedName>
    <definedName name="CBLOCK10_8" localSheetId="1">#REF!</definedName>
    <definedName name="CBLOCK10_8">#REF!</definedName>
    <definedName name="cell">'[30]LISTADO INSUMOS DEL 2000'!$I$29</definedName>
    <definedName name="cem">[8]Precio!$F$9</definedName>
    <definedName name="CEMENTO" localSheetId="1">#REF!</definedName>
    <definedName name="CEMENTO">#REF!</definedName>
    <definedName name="CEMENTO_10" localSheetId="1">#REF!</definedName>
    <definedName name="CEMENTO_10">#REF!</definedName>
    <definedName name="CEMENTO_11" localSheetId="1">#REF!</definedName>
    <definedName name="CEMENTO_11">#REF!</definedName>
    <definedName name="Cemento_3">#N/A</definedName>
    <definedName name="CEMENTO_6" localSheetId="1">#REF!</definedName>
    <definedName name="CEMENTO_6">#REF!</definedName>
    <definedName name="CEMENTO_7" localSheetId="1">#REF!</definedName>
    <definedName name="CEMENTO_7">#REF!</definedName>
    <definedName name="CEMENTO_8" localSheetId="1">#REF!</definedName>
    <definedName name="CEMENTO_8">#REF!</definedName>
    <definedName name="CEMENTO_9" localSheetId="1">#REF!</definedName>
    <definedName name="CEMENTO_9">#REF!</definedName>
    <definedName name="CEMENTO_BLANCO" localSheetId="1">#REF!</definedName>
    <definedName name="CEMENTO_BLANCO">#REF!</definedName>
    <definedName name="CEMENTO_BLANCO_10" localSheetId="1">#REF!</definedName>
    <definedName name="CEMENTO_BLANCO_10">#REF!</definedName>
    <definedName name="CEMENTO_BLANCO_11" localSheetId="1">#REF!</definedName>
    <definedName name="CEMENTO_BLANCO_11">#REF!</definedName>
    <definedName name="CEMENTO_BLANCO_6" localSheetId="1">#REF!</definedName>
    <definedName name="CEMENTO_BLANCO_6">#REF!</definedName>
    <definedName name="CEMENTO_BLANCO_7" localSheetId="1">#REF!</definedName>
    <definedName name="CEMENTO_BLANCO_7">#REF!</definedName>
    <definedName name="CEMENTO_BLANCO_8" localSheetId="1">#REF!</definedName>
    <definedName name="CEMENTO_BLANCO_8">#REF!</definedName>
    <definedName name="CEMENTO_BLANCO_9" localSheetId="1">#REF!</definedName>
    <definedName name="CEMENTO_BLANCO_9">#REF!</definedName>
    <definedName name="CEMENTO_PVC" localSheetId="1">#REF!</definedName>
    <definedName name="CEMENTO_PVC">#REF!</definedName>
    <definedName name="CEMENTO_PVC_10" localSheetId="1">#REF!</definedName>
    <definedName name="CEMENTO_PVC_10">#REF!</definedName>
    <definedName name="CEMENTO_PVC_11" localSheetId="1">#REF!</definedName>
    <definedName name="CEMENTO_PVC_11">#REF!</definedName>
    <definedName name="CEMENTO_PVC_6" localSheetId="1">#REF!</definedName>
    <definedName name="CEMENTO_PVC_6">#REF!</definedName>
    <definedName name="CEMENTO_PVC_7" localSheetId="1">#REF!</definedName>
    <definedName name="CEMENTO_PVC_7">#REF!</definedName>
    <definedName name="CEMENTO_PVC_8" localSheetId="1">#REF!</definedName>
    <definedName name="CEMENTO_PVC_8">#REF!</definedName>
    <definedName name="CEMENTO_PVC_9" localSheetId="1">#REF!</definedName>
    <definedName name="CEMENTO_PVC_9">#REF!</definedName>
    <definedName name="CEMENTOP">[2]insumo!$D$13</definedName>
    <definedName name="CEN" localSheetId="1">#REF!</definedName>
    <definedName name="CEN">#REF!</definedName>
    <definedName name="CERAMICA" localSheetId="1">#REF!</definedName>
    <definedName name="CERAMICA">#REF!</definedName>
    <definedName name="CERAMICA_20x20_BLANCA" localSheetId="1">#REF!</definedName>
    <definedName name="CERAMICA_20x20_BLANCA">#REF!</definedName>
    <definedName name="CERAMICA_20x20_BLANCA_10" localSheetId="1">#REF!</definedName>
    <definedName name="CERAMICA_20x20_BLANCA_10">#REF!</definedName>
    <definedName name="CERAMICA_20x20_BLANCA_11" localSheetId="1">#REF!</definedName>
    <definedName name="CERAMICA_20x20_BLANCA_11">#REF!</definedName>
    <definedName name="CERAMICA_20x20_BLANCA_6" localSheetId="1">#REF!</definedName>
    <definedName name="CERAMICA_20x20_BLANCA_6">#REF!</definedName>
    <definedName name="CERAMICA_20x20_BLANCA_7" localSheetId="1">#REF!</definedName>
    <definedName name="CERAMICA_20x20_BLANCA_7">#REF!</definedName>
    <definedName name="CERAMICA_20x20_BLANCA_8" localSheetId="1">#REF!</definedName>
    <definedName name="CERAMICA_20x20_BLANCA_8">#REF!</definedName>
    <definedName name="CERAMICA_20x20_BLANCA_9" localSheetId="1">#REF!</definedName>
    <definedName name="CERAMICA_20x20_BLANCA_9">#REF!</definedName>
    <definedName name="CERAMICA_ANTIDESLIZANTE" localSheetId="1">#REF!</definedName>
    <definedName name="CERAMICA_ANTIDESLIZANTE">#REF!</definedName>
    <definedName name="CERAMICA_ANTIDESLIZANTE_10" localSheetId="1">#REF!</definedName>
    <definedName name="CERAMICA_ANTIDESLIZANTE_10">#REF!</definedName>
    <definedName name="CERAMICA_ANTIDESLIZANTE_11" localSheetId="1">#REF!</definedName>
    <definedName name="CERAMICA_ANTIDESLIZANTE_11">#REF!</definedName>
    <definedName name="CERAMICA_ANTIDESLIZANTE_6" localSheetId="1">#REF!</definedName>
    <definedName name="CERAMICA_ANTIDESLIZANTE_6">#REF!</definedName>
    <definedName name="CERAMICA_ANTIDESLIZANTE_7" localSheetId="1">#REF!</definedName>
    <definedName name="CERAMICA_ANTIDESLIZANTE_7">#REF!</definedName>
    <definedName name="CERAMICA_ANTIDESLIZANTE_8" localSheetId="1">#REF!</definedName>
    <definedName name="CERAMICA_ANTIDESLIZANTE_8">#REF!</definedName>
    <definedName name="CERAMICA_ANTIDESLIZANTE_9" localSheetId="1">#REF!</definedName>
    <definedName name="CERAMICA_ANTIDESLIZANTE_9">#REF!</definedName>
    <definedName name="CERAMICA_PISOS_40x40" localSheetId="1">#REF!</definedName>
    <definedName name="CERAMICA_PISOS_40x40">#REF!</definedName>
    <definedName name="CERAMICA_PISOS_40x40_10" localSheetId="1">#REF!</definedName>
    <definedName name="CERAMICA_PISOS_40x40_10">#REF!</definedName>
    <definedName name="CERAMICA_PISOS_40x40_11" localSheetId="1">#REF!</definedName>
    <definedName name="CERAMICA_PISOS_40x40_11">#REF!</definedName>
    <definedName name="CERAMICA_PISOS_40x40_6" localSheetId="1">#REF!</definedName>
    <definedName name="CERAMICA_PISOS_40x40_6">#REF!</definedName>
    <definedName name="CERAMICA_PISOS_40x40_7" localSheetId="1">#REF!</definedName>
    <definedName name="CERAMICA_PISOS_40x40_7">#REF!</definedName>
    <definedName name="CERAMICA_PISOS_40x40_8" localSheetId="1">#REF!</definedName>
    <definedName name="CERAMICA_PISOS_40x40_8">#REF!</definedName>
    <definedName name="CERAMICA_PISOS_40x40_9" localSheetId="1">#REF!</definedName>
    <definedName name="CERAMICA_PISOS_40x40_9">#REF!</definedName>
    <definedName name="CERAMICAPAREDP">[2]insumo!$D$16</definedName>
    <definedName name="CERAMICAPAREDS">[2]insumo!$D$17</definedName>
    <definedName name="CERAMICAPISOP">[2]insumo!$D$14</definedName>
    <definedName name="CERAMICAPISOS">[2]insumo!$D$15</definedName>
    <definedName name="CHAZO">[22]INSU!$B$104</definedName>
    <definedName name="CHAZOS" localSheetId="1">#REF!</definedName>
    <definedName name="CHAZOS">#REF!</definedName>
    <definedName name="CHAZOS_10" localSheetId="1">#REF!</definedName>
    <definedName name="CHAZOS_10">#REF!</definedName>
    <definedName name="CHAZOS_11" localSheetId="1">#REF!</definedName>
    <definedName name="CHAZOS_11">#REF!</definedName>
    <definedName name="CHAZOS_6" localSheetId="1">#REF!</definedName>
    <definedName name="CHAZOS_6">#REF!</definedName>
    <definedName name="CHAZOS_7" localSheetId="1">#REF!</definedName>
    <definedName name="CHAZOS_7">#REF!</definedName>
    <definedName name="CHAZOS_8" localSheetId="1">#REF!</definedName>
    <definedName name="CHAZOS_8">#REF!</definedName>
    <definedName name="CHAZOS_9" localSheetId="1">#REF!</definedName>
    <definedName name="CHAZOS_9">#REF!</definedName>
    <definedName name="CHEQUE_HORZ_34" localSheetId="1">#REF!</definedName>
    <definedName name="CHEQUE_HORZ_34">#REF!</definedName>
    <definedName name="CHEQUE_HORZ_34_10" localSheetId="1">#REF!</definedName>
    <definedName name="CHEQUE_HORZ_34_10">#REF!</definedName>
    <definedName name="CHEQUE_HORZ_34_11" localSheetId="1">#REF!</definedName>
    <definedName name="CHEQUE_HORZ_34_11">#REF!</definedName>
    <definedName name="CHEQUE_HORZ_34_6" localSheetId="1">#REF!</definedName>
    <definedName name="CHEQUE_HORZ_34_6">#REF!</definedName>
    <definedName name="CHEQUE_HORZ_34_7" localSheetId="1">#REF!</definedName>
    <definedName name="CHEQUE_HORZ_34_7">#REF!</definedName>
    <definedName name="CHEQUE_HORZ_34_8" localSheetId="1">#REF!</definedName>
    <definedName name="CHEQUE_HORZ_34_8">#REF!</definedName>
    <definedName name="CHEQUE_HORZ_34_9" localSheetId="1">#REF!</definedName>
    <definedName name="CHEQUE_HORZ_34_9">#REF!</definedName>
    <definedName name="CHEQUE_VERT_34" localSheetId="1">#REF!</definedName>
    <definedName name="CHEQUE_VERT_34">#REF!</definedName>
    <definedName name="CHEQUE_VERT_34_10" localSheetId="1">#REF!</definedName>
    <definedName name="CHEQUE_VERT_34_10">#REF!</definedName>
    <definedName name="CHEQUE_VERT_34_11" localSheetId="1">#REF!</definedName>
    <definedName name="CHEQUE_VERT_34_11">#REF!</definedName>
    <definedName name="CHEQUE_VERT_34_6" localSheetId="1">#REF!</definedName>
    <definedName name="CHEQUE_VERT_34_6">#REF!</definedName>
    <definedName name="CHEQUE_VERT_34_7" localSheetId="1">#REF!</definedName>
    <definedName name="CHEQUE_VERT_34_7">#REF!</definedName>
    <definedName name="CHEQUE_VERT_34_8" localSheetId="1">#REF!</definedName>
    <definedName name="CHEQUE_VERT_34_8">#REF!</definedName>
    <definedName name="CHEQUE_VERT_34_9" localSheetId="1">#REF!</definedName>
    <definedName name="CHEQUE_VERT_34_9">#REF!</definedName>
    <definedName name="CLAVO_ACERO">[13]INSU!$D$130</definedName>
    <definedName name="CLAVO_ACERO_10" localSheetId="1">#REF!</definedName>
    <definedName name="CLAVO_ACERO_10">#REF!</definedName>
    <definedName name="CLAVO_ACERO_11" localSheetId="1">#REF!</definedName>
    <definedName name="CLAVO_ACERO_11">#REF!</definedName>
    <definedName name="CLAVO_ACERO_5" localSheetId="1">#REF!</definedName>
    <definedName name="CLAVO_ACERO_5">#REF!</definedName>
    <definedName name="CLAVO_ACERO_6" localSheetId="1">#REF!</definedName>
    <definedName name="CLAVO_ACERO_6">#REF!</definedName>
    <definedName name="CLAVO_ACERO_7" localSheetId="1">#REF!</definedName>
    <definedName name="CLAVO_ACERO_7">#REF!</definedName>
    <definedName name="CLAVO_ACERO_8" localSheetId="1">#REF!</definedName>
    <definedName name="CLAVO_ACERO_8">#REF!</definedName>
    <definedName name="CLAVO_ACERO_9" localSheetId="1">#REF!</definedName>
    <definedName name="CLAVO_ACERO_9">#REF!</definedName>
    <definedName name="CLAVO_CORRIENTE">[13]INSU!$D$131</definedName>
    <definedName name="CLAVO_CORRIENTE_10" localSheetId="1">#REF!</definedName>
    <definedName name="CLAVO_CORRIENTE_10">#REF!</definedName>
    <definedName name="CLAVO_CORRIENTE_11" localSheetId="1">#REF!</definedName>
    <definedName name="CLAVO_CORRIENTE_11">#REF!</definedName>
    <definedName name="CLAVO_CORRIENTE_5" localSheetId="1">#REF!</definedName>
    <definedName name="CLAVO_CORRIENTE_5">#REF!</definedName>
    <definedName name="CLAVO_CORRIENTE_6" localSheetId="1">#REF!</definedName>
    <definedName name="CLAVO_CORRIENTE_6">#REF!</definedName>
    <definedName name="CLAVO_CORRIENTE_7" localSheetId="1">#REF!</definedName>
    <definedName name="CLAVO_CORRIENTE_7">#REF!</definedName>
    <definedName name="CLAVO_CORRIENTE_8" localSheetId="1">#REF!</definedName>
    <definedName name="CLAVO_CORRIENTE_8">#REF!</definedName>
    <definedName name="CLAVO_CORRIENTE_9" localSheetId="1">#REF!</definedName>
    <definedName name="CLAVO_CORRIENTE_9">#REF!</definedName>
    <definedName name="CLAVO_ZINC" localSheetId="1">#REF!</definedName>
    <definedName name="CLAVO_ZINC">#REF!</definedName>
    <definedName name="CLAVO_ZINC_10" localSheetId="1">#REF!</definedName>
    <definedName name="CLAVO_ZINC_10">#REF!</definedName>
    <definedName name="CLAVO_ZINC_11" localSheetId="1">#REF!</definedName>
    <definedName name="CLAVO_ZINC_11">#REF!</definedName>
    <definedName name="CLAVO_ZINC_6" localSheetId="1">#REF!</definedName>
    <definedName name="CLAVO_ZINC_6">#REF!</definedName>
    <definedName name="CLAVO_ZINC_7" localSheetId="1">#REF!</definedName>
    <definedName name="CLAVO_ZINC_7">#REF!</definedName>
    <definedName name="CLAVO_ZINC_8" localSheetId="1">#REF!</definedName>
    <definedName name="CLAVO_ZINC_8">#REF!</definedName>
    <definedName name="CLAVO_ZINC_9" localSheetId="1">#REF!</definedName>
    <definedName name="CLAVO_ZINC_9">#REF!</definedName>
    <definedName name="clavos" localSheetId="1">#REF!</definedName>
    <definedName name="clavos">#REF!</definedName>
    <definedName name="Clavos_3">#N/A</definedName>
    <definedName name="clavos_6" localSheetId="1">#REF!</definedName>
    <definedName name="clavos_6">#REF!</definedName>
    <definedName name="clavos_8" localSheetId="1">#REF!</definedName>
    <definedName name="clavos_8">#REF!</definedName>
    <definedName name="CLAVOSCORRIENTES">[2]insumo!$D$19</definedName>
    <definedName name="CLAVOZINC">[31]INS!$D$767</definedName>
    <definedName name="CODIGO">#N/A</definedName>
    <definedName name="CODIGO_6">NA()</definedName>
    <definedName name="CODO_ACERO_16x25a70" localSheetId="1">#REF!</definedName>
    <definedName name="CODO_ACERO_16x25a70">#REF!</definedName>
    <definedName name="CODO_ACERO_16x25a70_10" localSheetId="1">#REF!</definedName>
    <definedName name="CODO_ACERO_16x25a70_10">#REF!</definedName>
    <definedName name="CODO_ACERO_16x25a70_11" localSheetId="1">#REF!</definedName>
    <definedName name="CODO_ACERO_16x25a70_11">#REF!</definedName>
    <definedName name="CODO_ACERO_16x25a70_6" localSheetId="1">#REF!</definedName>
    <definedName name="CODO_ACERO_16x25a70_6">#REF!</definedName>
    <definedName name="CODO_ACERO_16x25a70_7" localSheetId="1">#REF!</definedName>
    <definedName name="CODO_ACERO_16x25a70_7">#REF!</definedName>
    <definedName name="CODO_ACERO_16x25a70_8" localSheetId="1">#REF!</definedName>
    <definedName name="CODO_ACERO_16x25a70_8">#REF!</definedName>
    <definedName name="CODO_ACERO_16x25a70_9" localSheetId="1">#REF!</definedName>
    <definedName name="CODO_ACERO_16x25a70_9">#REF!</definedName>
    <definedName name="CODO_ACERO_16x25menos" localSheetId="1">#REF!</definedName>
    <definedName name="CODO_ACERO_16x25menos">#REF!</definedName>
    <definedName name="CODO_ACERO_16x25menos_10" localSheetId="1">#REF!</definedName>
    <definedName name="CODO_ACERO_16x25menos_10">#REF!</definedName>
    <definedName name="CODO_ACERO_16x25menos_11" localSheetId="1">#REF!</definedName>
    <definedName name="CODO_ACERO_16x25menos_11">#REF!</definedName>
    <definedName name="CODO_ACERO_16x25menos_6" localSheetId="1">#REF!</definedName>
    <definedName name="CODO_ACERO_16x25menos_6">#REF!</definedName>
    <definedName name="CODO_ACERO_16x25menos_7" localSheetId="1">#REF!</definedName>
    <definedName name="CODO_ACERO_16x25menos_7">#REF!</definedName>
    <definedName name="CODO_ACERO_16x25menos_8" localSheetId="1">#REF!</definedName>
    <definedName name="CODO_ACERO_16x25menos_8">#REF!</definedName>
    <definedName name="CODO_ACERO_16x25menos_9" localSheetId="1">#REF!</definedName>
    <definedName name="CODO_ACERO_16x25menos_9">#REF!</definedName>
    <definedName name="CODO_ACERO_16x45" localSheetId="1">#REF!</definedName>
    <definedName name="CODO_ACERO_16x45">#REF!</definedName>
    <definedName name="CODO_ACERO_16x45_10" localSheetId="1">#REF!</definedName>
    <definedName name="CODO_ACERO_16x45_10">#REF!</definedName>
    <definedName name="CODO_ACERO_16x45_11" localSheetId="1">#REF!</definedName>
    <definedName name="CODO_ACERO_16x45_11">#REF!</definedName>
    <definedName name="CODO_ACERO_16x45_6" localSheetId="1">#REF!</definedName>
    <definedName name="CODO_ACERO_16x45_6">#REF!</definedName>
    <definedName name="CODO_ACERO_16x45_7" localSheetId="1">#REF!</definedName>
    <definedName name="CODO_ACERO_16x45_7">#REF!</definedName>
    <definedName name="CODO_ACERO_16x45_8" localSheetId="1">#REF!</definedName>
    <definedName name="CODO_ACERO_16x45_8">#REF!</definedName>
    <definedName name="CODO_ACERO_16x45_9" localSheetId="1">#REF!</definedName>
    <definedName name="CODO_ACERO_16x45_9">#REF!</definedName>
    <definedName name="CODO_ACERO_16x70mas" localSheetId="1">#REF!</definedName>
    <definedName name="CODO_ACERO_16x70mas">#REF!</definedName>
    <definedName name="CODO_ACERO_16x70mas_10" localSheetId="1">#REF!</definedName>
    <definedName name="CODO_ACERO_16x70mas_10">#REF!</definedName>
    <definedName name="CODO_ACERO_16x70mas_11" localSheetId="1">#REF!</definedName>
    <definedName name="CODO_ACERO_16x70mas_11">#REF!</definedName>
    <definedName name="CODO_ACERO_16x70mas_6" localSheetId="1">#REF!</definedName>
    <definedName name="CODO_ACERO_16x70mas_6">#REF!</definedName>
    <definedName name="CODO_ACERO_16x70mas_7" localSheetId="1">#REF!</definedName>
    <definedName name="CODO_ACERO_16x70mas_7">#REF!</definedName>
    <definedName name="CODO_ACERO_16x70mas_8" localSheetId="1">#REF!</definedName>
    <definedName name="CODO_ACERO_16x70mas_8">#REF!</definedName>
    <definedName name="CODO_ACERO_16x70mas_9" localSheetId="1">#REF!</definedName>
    <definedName name="CODO_ACERO_16x70mas_9">#REF!</definedName>
    <definedName name="CODO_ACERO_16x90" localSheetId="1">#REF!</definedName>
    <definedName name="CODO_ACERO_16x90">#REF!</definedName>
    <definedName name="CODO_ACERO_16x90_10" localSheetId="1">#REF!</definedName>
    <definedName name="CODO_ACERO_16x90_10">#REF!</definedName>
    <definedName name="CODO_ACERO_16x90_11" localSheetId="1">#REF!</definedName>
    <definedName name="CODO_ACERO_16x90_11">#REF!</definedName>
    <definedName name="CODO_ACERO_16x90_6" localSheetId="1">#REF!</definedName>
    <definedName name="CODO_ACERO_16x90_6">#REF!</definedName>
    <definedName name="CODO_ACERO_16x90_7" localSheetId="1">#REF!</definedName>
    <definedName name="CODO_ACERO_16x90_7">#REF!</definedName>
    <definedName name="CODO_ACERO_16x90_8" localSheetId="1">#REF!</definedName>
    <definedName name="CODO_ACERO_16x90_8">#REF!</definedName>
    <definedName name="CODO_ACERO_16x90_9" localSheetId="1">#REF!</definedName>
    <definedName name="CODO_ACERO_16x90_9">#REF!</definedName>
    <definedName name="CODO_ACERO_20x90" localSheetId="1">#REF!</definedName>
    <definedName name="CODO_ACERO_20x90">#REF!</definedName>
    <definedName name="CODO_ACERO_20x90_10" localSheetId="1">#REF!</definedName>
    <definedName name="CODO_ACERO_20x90_10">#REF!</definedName>
    <definedName name="CODO_ACERO_20x90_11" localSheetId="1">#REF!</definedName>
    <definedName name="CODO_ACERO_20x90_11">#REF!</definedName>
    <definedName name="CODO_ACERO_20x90_6" localSheetId="1">#REF!</definedName>
    <definedName name="CODO_ACERO_20x90_6">#REF!</definedName>
    <definedName name="CODO_ACERO_20x90_7" localSheetId="1">#REF!</definedName>
    <definedName name="CODO_ACERO_20x90_7">#REF!</definedName>
    <definedName name="CODO_ACERO_20x90_8" localSheetId="1">#REF!</definedName>
    <definedName name="CODO_ACERO_20x90_8">#REF!</definedName>
    <definedName name="CODO_ACERO_20x90_9" localSheetId="1">#REF!</definedName>
    <definedName name="CODO_ACERO_20x90_9">#REF!</definedName>
    <definedName name="CODO_ACERO_3x45" localSheetId="1">#REF!</definedName>
    <definedName name="CODO_ACERO_3x45">#REF!</definedName>
    <definedName name="CODO_ACERO_3x45_10" localSheetId="1">#REF!</definedName>
    <definedName name="CODO_ACERO_3x45_10">#REF!</definedName>
    <definedName name="CODO_ACERO_3x45_11" localSheetId="1">#REF!</definedName>
    <definedName name="CODO_ACERO_3x45_11">#REF!</definedName>
    <definedName name="CODO_ACERO_3x45_6" localSheetId="1">#REF!</definedName>
    <definedName name="CODO_ACERO_3x45_6">#REF!</definedName>
    <definedName name="CODO_ACERO_3x45_7" localSheetId="1">#REF!</definedName>
    <definedName name="CODO_ACERO_3x45_7">#REF!</definedName>
    <definedName name="CODO_ACERO_3x45_8" localSheetId="1">#REF!</definedName>
    <definedName name="CODO_ACERO_3x45_8">#REF!</definedName>
    <definedName name="CODO_ACERO_3x45_9" localSheetId="1">#REF!</definedName>
    <definedName name="CODO_ACERO_3x45_9">#REF!</definedName>
    <definedName name="CODO_ACERO_3x90" localSheetId="1">#REF!</definedName>
    <definedName name="CODO_ACERO_3x90">#REF!</definedName>
    <definedName name="CODO_ACERO_3x90_10" localSheetId="1">#REF!</definedName>
    <definedName name="CODO_ACERO_3x90_10">#REF!</definedName>
    <definedName name="CODO_ACERO_3x90_11" localSheetId="1">#REF!</definedName>
    <definedName name="CODO_ACERO_3x90_11">#REF!</definedName>
    <definedName name="CODO_ACERO_3x90_6" localSheetId="1">#REF!</definedName>
    <definedName name="CODO_ACERO_3x90_6">#REF!</definedName>
    <definedName name="CODO_ACERO_3x90_7" localSheetId="1">#REF!</definedName>
    <definedName name="CODO_ACERO_3x90_7">#REF!</definedName>
    <definedName name="CODO_ACERO_3x90_8" localSheetId="1">#REF!</definedName>
    <definedName name="CODO_ACERO_3x90_8">#REF!</definedName>
    <definedName name="CODO_ACERO_3x90_9" localSheetId="1">#REF!</definedName>
    <definedName name="CODO_ACERO_3x90_9">#REF!</definedName>
    <definedName name="CODO_ACERO_4X45" localSheetId="1">#REF!</definedName>
    <definedName name="CODO_ACERO_4X45">#REF!</definedName>
    <definedName name="CODO_ACERO_4X45_10" localSheetId="1">#REF!</definedName>
    <definedName name="CODO_ACERO_4X45_10">#REF!</definedName>
    <definedName name="CODO_ACERO_4X45_11" localSheetId="1">#REF!</definedName>
    <definedName name="CODO_ACERO_4X45_11">#REF!</definedName>
    <definedName name="CODO_ACERO_4X45_6" localSheetId="1">#REF!</definedName>
    <definedName name="CODO_ACERO_4X45_6">#REF!</definedName>
    <definedName name="CODO_ACERO_4X45_7" localSheetId="1">#REF!</definedName>
    <definedName name="CODO_ACERO_4X45_7">#REF!</definedName>
    <definedName name="CODO_ACERO_4X45_8" localSheetId="1">#REF!</definedName>
    <definedName name="CODO_ACERO_4X45_8">#REF!</definedName>
    <definedName name="CODO_ACERO_4X45_9" localSheetId="1">#REF!</definedName>
    <definedName name="CODO_ACERO_4X45_9">#REF!</definedName>
    <definedName name="CODO_ACERO_4X90" localSheetId="1">#REF!</definedName>
    <definedName name="CODO_ACERO_4X90">#REF!</definedName>
    <definedName name="CODO_ACERO_4X90_10" localSheetId="1">#REF!</definedName>
    <definedName name="CODO_ACERO_4X90_10">#REF!</definedName>
    <definedName name="CODO_ACERO_4X90_11" localSheetId="1">#REF!</definedName>
    <definedName name="CODO_ACERO_4X90_11">#REF!</definedName>
    <definedName name="CODO_ACERO_4X90_6" localSheetId="1">#REF!</definedName>
    <definedName name="CODO_ACERO_4X90_6">#REF!</definedName>
    <definedName name="CODO_ACERO_4X90_7" localSheetId="1">#REF!</definedName>
    <definedName name="CODO_ACERO_4X90_7">#REF!</definedName>
    <definedName name="CODO_ACERO_4X90_8" localSheetId="1">#REF!</definedName>
    <definedName name="CODO_ACERO_4X90_8">#REF!</definedName>
    <definedName name="CODO_ACERO_4X90_9" localSheetId="1">#REF!</definedName>
    <definedName name="CODO_ACERO_4X90_9">#REF!</definedName>
    <definedName name="CODO_ACERO_6x25a70" localSheetId="1">#REF!</definedName>
    <definedName name="CODO_ACERO_6x25a70">#REF!</definedName>
    <definedName name="CODO_ACERO_6x25a70_10" localSheetId="1">#REF!</definedName>
    <definedName name="CODO_ACERO_6x25a70_10">#REF!</definedName>
    <definedName name="CODO_ACERO_6x25a70_11" localSheetId="1">#REF!</definedName>
    <definedName name="CODO_ACERO_6x25a70_11">#REF!</definedName>
    <definedName name="CODO_ACERO_6x25a70_6" localSheetId="1">#REF!</definedName>
    <definedName name="CODO_ACERO_6x25a70_6">#REF!</definedName>
    <definedName name="CODO_ACERO_6x25a70_7" localSheetId="1">#REF!</definedName>
    <definedName name="CODO_ACERO_6x25a70_7">#REF!</definedName>
    <definedName name="CODO_ACERO_6x25a70_8" localSheetId="1">#REF!</definedName>
    <definedName name="CODO_ACERO_6x25a70_8">#REF!</definedName>
    <definedName name="CODO_ACERO_6x25a70_9" localSheetId="1">#REF!</definedName>
    <definedName name="CODO_ACERO_6x25a70_9">#REF!</definedName>
    <definedName name="CODO_ACERO_6x25menos" localSheetId="1">#REF!</definedName>
    <definedName name="CODO_ACERO_6x25menos">#REF!</definedName>
    <definedName name="CODO_ACERO_6x25menos_10" localSheetId="1">#REF!</definedName>
    <definedName name="CODO_ACERO_6x25menos_10">#REF!</definedName>
    <definedName name="CODO_ACERO_6x25menos_11" localSheetId="1">#REF!</definedName>
    <definedName name="CODO_ACERO_6x25menos_11">#REF!</definedName>
    <definedName name="CODO_ACERO_6x25menos_6" localSheetId="1">#REF!</definedName>
    <definedName name="CODO_ACERO_6x25menos_6">#REF!</definedName>
    <definedName name="CODO_ACERO_6x25menos_7" localSheetId="1">#REF!</definedName>
    <definedName name="CODO_ACERO_6x25menos_7">#REF!</definedName>
    <definedName name="CODO_ACERO_6x25menos_8" localSheetId="1">#REF!</definedName>
    <definedName name="CODO_ACERO_6x25menos_8">#REF!</definedName>
    <definedName name="CODO_ACERO_6x25menos_9" localSheetId="1">#REF!</definedName>
    <definedName name="CODO_ACERO_6x25menos_9">#REF!</definedName>
    <definedName name="CODO_ACERO_6x70mas" localSheetId="1">#REF!</definedName>
    <definedName name="CODO_ACERO_6x70mas">#REF!</definedName>
    <definedName name="CODO_ACERO_6x70mas_10" localSheetId="1">#REF!</definedName>
    <definedName name="CODO_ACERO_6x70mas_10">#REF!</definedName>
    <definedName name="CODO_ACERO_6x70mas_11" localSheetId="1">#REF!</definedName>
    <definedName name="CODO_ACERO_6x70mas_11">#REF!</definedName>
    <definedName name="CODO_ACERO_6x70mas_6" localSheetId="1">#REF!</definedName>
    <definedName name="CODO_ACERO_6x70mas_6">#REF!</definedName>
    <definedName name="CODO_ACERO_6x70mas_7" localSheetId="1">#REF!</definedName>
    <definedName name="CODO_ACERO_6x70mas_7">#REF!</definedName>
    <definedName name="CODO_ACERO_6x70mas_8" localSheetId="1">#REF!</definedName>
    <definedName name="CODO_ACERO_6x70mas_8">#REF!</definedName>
    <definedName name="CODO_ACERO_6x70mas_9" localSheetId="1">#REF!</definedName>
    <definedName name="CODO_ACERO_6x70mas_9">#REF!</definedName>
    <definedName name="CODO_ACERO_8x25a70" localSheetId="1">#REF!</definedName>
    <definedName name="CODO_ACERO_8x25a70">#REF!</definedName>
    <definedName name="CODO_ACERO_8x25a70_10" localSheetId="1">#REF!</definedName>
    <definedName name="CODO_ACERO_8x25a70_10">#REF!</definedName>
    <definedName name="CODO_ACERO_8x25a70_11" localSheetId="1">#REF!</definedName>
    <definedName name="CODO_ACERO_8x25a70_11">#REF!</definedName>
    <definedName name="CODO_ACERO_8x25a70_6" localSheetId="1">#REF!</definedName>
    <definedName name="CODO_ACERO_8x25a70_6">#REF!</definedName>
    <definedName name="CODO_ACERO_8x25a70_7" localSheetId="1">#REF!</definedName>
    <definedName name="CODO_ACERO_8x25a70_7">#REF!</definedName>
    <definedName name="CODO_ACERO_8x25a70_8" localSheetId="1">#REF!</definedName>
    <definedName name="CODO_ACERO_8x25a70_8">#REF!</definedName>
    <definedName name="CODO_ACERO_8x25a70_9" localSheetId="1">#REF!</definedName>
    <definedName name="CODO_ACERO_8x25a70_9">#REF!</definedName>
    <definedName name="CODO_ACERO_8x25menos" localSheetId="1">#REF!</definedName>
    <definedName name="CODO_ACERO_8x25menos">#REF!</definedName>
    <definedName name="CODO_ACERO_8x25menos_10" localSheetId="1">#REF!</definedName>
    <definedName name="CODO_ACERO_8x25menos_10">#REF!</definedName>
    <definedName name="CODO_ACERO_8x25menos_11" localSheetId="1">#REF!</definedName>
    <definedName name="CODO_ACERO_8x25menos_11">#REF!</definedName>
    <definedName name="CODO_ACERO_8x25menos_6" localSheetId="1">#REF!</definedName>
    <definedName name="CODO_ACERO_8x25menos_6">#REF!</definedName>
    <definedName name="CODO_ACERO_8x25menos_7" localSheetId="1">#REF!</definedName>
    <definedName name="CODO_ACERO_8x25menos_7">#REF!</definedName>
    <definedName name="CODO_ACERO_8x25menos_8" localSheetId="1">#REF!</definedName>
    <definedName name="CODO_ACERO_8x25menos_8">#REF!</definedName>
    <definedName name="CODO_ACERO_8x25menos_9" localSheetId="1">#REF!</definedName>
    <definedName name="CODO_ACERO_8x25menos_9">#REF!</definedName>
    <definedName name="CODO_ACERO_8x45" localSheetId="1">#REF!</definedName>
    <definedName name="CODO_ACERO_8x45">#REF!</definedName>
    <definedName name="CODO_ACERO_8x45_10" localSheetId="1">#REF!</definedName>
    <definedName name="CODO_ACERO_8x45_10">#REF!</definedName>
    <definedName name="CODO_ACERO_8x45_11" localSheetId="1">#REF!</definedName>
    <definedName name="CODO_ACERO_8x45_11">#REF!</definedName>
    <definedName name="CODO_ACERO_8x45_6" localSheetId="1">#REF!</definedName>
    <definedName name="CODO_ACERO_8x45_6">#REF!</definedName>
    <definedName name="CODO_ACERO_8x45_7" localSheetId="1">#REF!</definedName>
    <definedName name="CODO_ACERO_8x45_7">#REF!</definedName>
    <definedName name="CODO_ACERO_8x45_8" localSheetId="1">#REF!</definedName>
    <definedName name="CODO_ACERO_8x45_8">#REF!</definedName>
    <definedName name="CODO_ACERO_8x45_9" localSheetId="1">#REF!</definedName>
    <definedName name="CODO_ACERO_8x45_9">#REF!</definedName>
    <definedName name="CODO_ACERO_8x70mas" localSheetId="1">#REF!</definedName>
    <definedName name="CODO_ACERO_8x70mas">#REF!</definedName>
    <definedName name="CODO_ACERO_8x70mas_10" localSheetId="1">#REF!</definedName>
    <definedName name="CODO_ACERO_8x70mas_10">#REF!</definedName>
    <definedName name="CODO_ACERO_8x70mas_11" localSheetId="1">#REF!</definedName>
    <definedName name="CODO_ACERO_8x70mas_11">#REF!</definedName>
    <definedName name="CODO_ACERO_8x70mas_6" localSheetId="1">#REF!</definedName>
    <definedName name="CODO_ACERO_8x70mas_6">#REF!</definedName>
    <definedName name="CODO_ACERO_8x70mas_7" localSheetId="1">#REF!</definedName>
    <definedName name="CODO_ACERO_8x70mas_7">#REF!</definedName>
    <definedName name="CODO_ACERO_8x70mas_8" localSheetId="1">#REF!</definedName>
    <definedName name="CODO_ACERO_8x70mas_8">#REF!</definedName>
    <definedName name="CODO_ACERO_8x70mas_9" localSheetId="1">#REF!</definedName>
    <definedName name="CODO_ACERO_8x70mas_9">#REF!</definedName>
    <definedName name="CODO_ACERO_8x90" localSheetId="1">#REF!</definedName>
    <definedName name="CODO_ACERO_8x90">#REF!</definedName>
    <definedName name="CODO_ACERO_8x90_10" localSheetId="1">#REF!</definedName>
    <definedName name="CODO_ACERO_8x90_10">#REF!</definedName>
    <definedName name="CODO_ACERO_8x90_11" localSheetId="1">#REF!</definedName>
    <definedName name="CODO_ACERO_8x90_11">#REF!</definedName>
    <definedName name="CODO_ACERO_8x90_6" localSheetId="1">#REF!</definedName>
    <definedName name="CODO_ACERO_8x90_6">#REF!</definedName>
    <definedName name="CODO_ACERO_8x90_7" localSheetId="1">#REF!</definedName>
    <definedName name="CODO_ACERO_8x90_7">#REF!</definedName>
    <definedName name="CODO_ACERO_8x90_8" localSheetId="1">#REF!</definedName>
    <definedName name="CODO_ACERO_8x90_8">#REF!</definedName>
    <definedName name="CODO_ACERO_8x90_9" localSheetId="1">#REF!</definedName>
    <definedName name="CODO_ACERO_8x90_9">#REF!</definedName>
    <definedName name="CODO_CPVC_12x90" localSheetId="1">#REF!</definedName>
    <definedName name="CODO_CPVC_12x90">#REF!</definedName>
    <definedName name="CODO_CPVC_12x90_10" localSheetId="1">#REF!</definedName>
    <definedName name="CODO_CPVC_12x90_10">#REF!</definedName>
    <definedName name="CODO_CPVC_12x90_11" localSheetId="1">#REF!</definedName>
    <definedName name="CODO_CPVC_12x90_11">#REF!</definedName>
    <definedName name="CODO_CPVC_12x90_6" localSheetId="1">#REF!</definedName>
    <definedName name="CODO_CPVC_12x90_6">#REF!</definedName>
    <definedName name="CODO_CPVC_12x90_7" localSheetId="1">#REF!</definedName>
    <definedName name="CODO_CPVC_12x90_7">#REF!</definedName>
    <definedName name="CODO_CPVC_12x90_8" localSheetId="1">#REF!</definedName>
    <definedName name="CODO_CPVC_12x90_8">#REF!</definedName>
    <definedName name="CODO_CPVC_12x90_9" localSheetId="1">#REF!</definedName>
    <definedName name="CODO_CPVC_12x90_9">#REF!</definedName>
    <definedName name="CODO_ELEC_1" localSheetId="1">#REF!</definedName>
    <definedName name="CODO_ELEC_1">#REF!</definedName>
    <definedName name="CODO_ELEC_1_10" localSheetId="1">#REF!</definedName>
    <definedName name="CODO_ELEC_1_10">#REF!</definedName>
    <definedName name="CODO_ELEC_1_11" localSheetId="1">#REF!</definedName>
    <definedName name="CODO_ELEC_1_11">#REF!</definedName>
    <definedName name="CODO_ELEC_1_6" localSheetId="1">#REF!</definedName>
    <definedName name="CODO_ELEC_1_6">#REF!</definedName>
    <definedName name="CODO_ELEC_1_7" localSheetId="1">#REF!</definedName>
    <definedName name="CODO_ELEC_1_7">#REF!</definedName>
    <definedName name="CODO_ELEC_1_8" localSheetId="1">#REF!</definedName>
    <definedName name="CODO_ELEC_1_8">#REF!</definedName>
    <definedName name="CODO_ELEC_1_9" localSheetId="1">#REF!</definedName>
    <definedName name="CODO_ELEC_1_9">#REF!</definedName>
    <definedName name="CODO_ELEC_12" localSheetId="1">#REF!</definedName>
    <definedName name="CODO_ELEC_12">#REF!</definedName>
    <definedName name="CODO_ELEC_12_10" localSheetId="1">#REF!</definedName>
    <definedName name="CODO_ELEC_12_10">#REF!</definedName>
    <definedName name="CODO_ELEC_12_11" localSheetId="1">#REF!</definedName>
    <definedName name="CODO_ELEC_12_11">#REF!</definedName>
    <definedName name="CODO_ELEC_12_6" localSheetId="1">#REF!</definedName>
    <definedName name="CODO_ELEC_12_6">#REF!</definedName>
    <definedName name="CODO_ELEC_12_7" localSheetId="1">#REF!</definedName>
    <definedName name="CODO_ELEC_12_7">#REF!</definedName>
    <definedName name="CODO_ELEC_12_8" localSheetId="1">#REF!</definedName>
    <definedName name="CODO_ELEC_12_8">#REF!</definedName>
    <definedName name="CODO_ELEC_12_9" localSheetId="1">#REF!</definedName>
    <definedName name="CODO_ELEC_12_9">#REF!</definedName>
    <definedName name="CODO_ELEC_1y12" localSheetId="1">#REF!</definedName>
    <definedName name="CODO_ELEC_1y12">#REF!</definedName>
    <definedName name="CODO_ELEC_1y12_10" localSheetId="1">#REF!</definedName>
    <definedName name="CODO_ELEC_1y12_10">#REF!</definedName>
    <definedName name="CODO_ELEC_1y12_11" localSheetId="1">#REF!</definedName>
    <definedName name="CODO_ELEC_1y12_11">#REF!</definedName>
    <definedName name="CODO_ELEC_1y12_6" localSheetId="1">#REF!</definedName>
    <definedName name="CODO_ELEC_1y12_6">#REF!</definedName>
    <definedName name="CODO_ELEC_1y12_7" localSheetId="1">#REF!</definedName>
    <definedName name="CODO_ELEC_1y12_7">#REF!</definedName>
    <definedName name="CODO_ELEC_1y12_8" localSheetId="1">#REF!</definedName>
    <definedName name="CODO_ELEC_1y12_8">#REF!</definedName>
    <definedName name="CODO_ELEC_1y12_9" localSheetId="1">#REF!</definedName>
    <definedName name="CODO_ELEC_1y12_9">#REF!</definedName>
    <definedName name="CODO_ELEC_2" localSheetId="1">#REF!</definedName>
    <definedName name="CODO_ELEC_2">#REF!</definedName>
    <definedName name="CODO_ELEC_2_10" localSheetId="1">#REF!</definedName>
    <definedName name="CODO_ELEC_2_10">#REF!</definedName>
    <definedName name="CODO_ELEC_2_11" localSheetId="1">#REF!</definedName>
    <definedName name="CODO_ELEC_2_11">#REF!</definedName>
    <definedName name="CODO_ELEC_2_6" localSheetId="1">#REF!</definedName>
    <definedName name="CODO_ELEC_2_6">#REF!</definedName>
    <definedName name="CODO_ELEC_2_7" localSheetId="1">#REF!</definedName>
    <definedName name="CODO_ELEC_2_7">#REF!</definedName>
    <definedName name="CODO_ELEC_2_8" localSheetId="1">#REF!</definedName>
    <definedName name="CODO_ELEC_2_8">#REF!</definedName>
    <definedName name="CODO_ELEC_2_9" localSheetId="1">#REF!</definedName>
    <definedName name="CODO_ELEC_2_9">#REF!</definedName>
    <definedName name="CODO_ELEC_34" localSheetId="1">#REF!</definedName>
    <definedName name="CODO_ELEC_34">#REF!</definedName>
    <definedName name="CODO_ELEC_34_10" localSheetId="1">#REF!</definedName>
    <definedName name="CODO_ELEC_34_10">#REF!</definedName>
    <definedName name="CODO_ELEC_34_11" localSheetId="1">#REF!</definedName>
    <definedName name="CODO_ELEC_34_11">#REF!</definedName>
    <definedName name="CODO_ELEC_34_6" localSheetId="1">#REF!</definedName>
    <definedName name="CODO_ELEC_34_6">#REF!</definedName>
    <definedName name="CODO_ELEC_34_7" localSheetId="1">#REF!</definedName>
    <definedName name="CODO_ELEC_34_7">#REF!</definedName>
    <definedName name="CODO_ELEC_34_8" localSheetId="1">#REF!</definedName>
    <definedName name="CODO_ELEC_34_8">#REF!</definedName>
    <definedName name="CODO_ELEC_34_9" localSheetId="1">#REF!</definedName>
    <definedName name="CODO_ELEC_34_9">#REF!</definedName>
    <definedName name="CODO_HG_1_12_x90" localSheetId="1">#REF!</definedName>
    <definedName name="CODO_HG_1_12_x90">#REF!</definedName>
    <definedName name="CODO_HG_1_12_x90_10" localSheetId="1">#REF!</definedName>
    <definedName name="CODO_HG_1_12_x90_10">#REF!</definedName>
    <definedName name="CODO_HG_1_12_x90_11" localSheetId="1">#REF!</definedName>
    <definedName name="CODO_HG_1_12_x90_11">#REF!</definedName>
    <definedName name="CODO_HG_1_12_x90_6" localSheetId="1">#REF!</definedName>
    <definedName name="CODO_HG_1_12_x90_6">#REF!</definedName>
    <definedName name="CODO_HG_1_12_x90_7" localSheetId="1">#REF!</definedName>
    <definedName name="CODO_HG_1_12_x90_7">#REF!</definedName>
    <definedName name="CODO_HG_1_12_x90_8" localSheetId="1">#REF!</definedName>
    <definedName name="CODO_HG_1_12_x90_8">#REF!</definedName>
    <definedName name="CODO_HG_1_12_x90_9" localSheetId="1">#REF!</definedName>
    <definedName name="CODO_HG_1_12_x90_9">#REF!</definedName>
    <definedName name="CODO_HG_12x90" localSheetId="1">#REF!</definedName>
    <definedName name="CODO_HG_12x90">#REF!</definedName>
    <definedName name="CODO_HG_12x90_10" localSheetId="1">#REF!</definedName>
    <definedName name="CODO_HG_12x90_10">#REF!</definedName>
    <definedName name="CODO_HG_12x90_11" localSheetId="1">#REF!</definedName>
    <definedName name="CODO_HG_12x90_11">#REF!</definedName>
    <definedName name="CODO_HG_12x90_6" localSheetId="1">#REF!</definedName>
    <definedName name="CODO_HG_12x90_6">#REF!</definedName>
    <definedName name="CODO_HG_12x90_7" localSheetId="1">#REF!</definedName>
    <definedName name="CODO_HG_12x90_7">#REF!</definedName>
    <definedName name="CODO_HG_12x90_8" localSheetId="1">#REF!</definedName>
    <definedName name="CODO_HG_12x90_8">#REF!</definedName>
    <definedName name="CODO_HG_12x90_9" localSheetId="1">#REF!</definedName>
    <definedName name="CODO_HG_12x90_9">#REF!</definedName>
    <definedName name="CODO_HG_1x90" localSheetId="1">#REF!</definedName>
    <definedName name="CODO_HG_1x90">#REF!</definedName>
    <definedName name="CODO_HG_1x90_10" localSheetId="1">#REF!</definedName>
    <definedName name="CODO_HG_1x90_10">#REF!</definedName>
    <definedName name="CODO_HG_1x90_11" localSheetId="1">#REF!</definedName>
    <definedName name="CODO_HG_1x90_11">#REF!</definedName>
    <definedName name="CODO_HG_1x90_6" localSheetId="1">#REF!</definedName>
    <definedName name="CODO_HG_1x90_6">#REF!</definedName>
    <definedName name="CODO_HG_1x90_7" localSheetId="1">#REF!</definedName>
    <definedName name="CODO_HG_1x90_7">#REF!</definedName>
    <definedName name="CODO_HG_1x90_8" localSheetId="1">#REF!</definedName>
    <definedName name="CODO_HG_1x90_8">#REF!</definedName>
    <definedName name="CODO_HG_1x90_9" localSheetId="1">#REF!</definedName>
    <definedName name="CODO_HG_1x90_9">#REF!</definedName>
    <definedName name="CODO_HG_1y12x90" localSheetId="1">#REF!</definedName>
    <definedName name="CODO_HG_1y12x90">#REF!</definedName>
    <definedName name="CODO_HG_1y12x90_10" localSheetId="1">#REF!</definedName>
    <definedName name="CODO_HG_1y12x90_10">#REF!</definedName>
    <definedName name="CODO_HG_1y12x90_11" localSheetId="1">#REF!</definedName>
    <definedName name="CODO_HG_1y12x90_11">#REF!</definedName>
    <definedName name="CODO_HG_1y12x90_6" localSheetId="1">#REF!</definedName>
    <definedName name="CODO_HG_1y12x90_6">#REF!</definedName>
    <definedName name="CODO_HG_1y12x90_7" localSheetId="1">#REF!</definedName>
    <definedName name="CODO_HG_1y12x90_7">#REF!</definedName>
    <definedName name="CODO_HG_1y12x90_8" localSheetId="1">#REF!</definedName>
    <definedName name="CODO_HG_1y12x90_8">#REF!</definedName>
    <definedName name="CODO_HG_1y12x90_9" localSheetId="1">#REF!</definedName>
    <definedName name="CODO_HG_1y12x90_9">#REF!</definedName>
    <definedName name="CODO_HG_2x90" localSheetId="1">#REF!</definedName>
    <definedName name="CODO_HG_2x90">#REF!</definedName>
    <definedName name="CODO_HG_2x90_10" localSheetId="1">#REF!</definedName>
    <definedName name="CODO_HG_2x90_10">#REF!</definedName>
    <definedName name="CODO_HG_2x90_11" localSheetId="1">#REF!</definedName>
    <definedName name="CODO_HG_2x90_11">#REF!</definedName>
    <definedName name="CODO_HG_2x90_6" localSheetId="1">#REF!</definedName>
    <definedName name="CODO_HG_2x90_6">#REF!</definedName>
    <definedName name="CODO_HG_2x90_7" localSheetId="1">#REF!</definedName>
    <definedName name="CODO_HG_2x90_7">#REF!</definedName>
    <definedName name="CODO_HG_2x90_8" localSheetId="1">#REF!</definedName>
    <definedName name="CODO_HG_2x90_8">#REF!</definedName>
    <definedName name="CODO_HG_2x90_9" localSheetId="1">#REF!</definedName>
    <definedName name="CODO_HG_2x90_9">#REF!</definedName>
    <definedName name="CODO_HG_34x90" localSheetId="1">#REF!</definedName>
    <definedName name="CODO_HG_34x90">#REF!</definedName>
    <definedName name="CODO_HG_34x90_10" localSheetId="1">#REF!</definedName>
    <definedName name="CODO_HG_34x90_10">#REF!</definedName>
    <definedName name="CODO_HG_34x90_11" localSheetId="1">#REF!</definedName>
    <definedName name="CODO_HG_34x90_11">#REF!</definedName>
    <definedName name="CODO_HG_34x90_6" localSheetId="1">#REF!</definedName>
    <definedName name="CODO_HG_34x90_6">#REF!</definedName>
    <definedName name="CODO_HG_34x90_7" localSheetId="1">#REF!</definedName>
    <definedName name="CODO_HG_34x90_7">#REF!</definedName>
    <definedName name="CODO_HG_34x90_8" localSheetId="1">#REF!</definedName>
    <definedName name="CODO_HG_34x90_8">#REF!</definedName>
    <definedName name="CODO_HG_34x90_9" localSheetId="1">#REF!</definedName>
    <definedName name="CODO_HG_34x90_9">#REF!</definedName>
    <definedName name="CODO_PVC_DRE_2x45" localSheetId="1">#REF!</definedName>
    <definedName name="CODO_PVC_DRE_2x45">#REF!</definedName>
    <definedName name="CODO_PVC_DRE_2x45_10" localSheetId="1">#REF!</definedName>
    <definedName name="CODO_PVC_DRE_2x45_10">#REF!</definedName>
    <definedName name="CODO_PVC_DRE_2x45_11" localSheetId="1">#REF!</definedName>
    <definedName name="CODO_PVC_DRE_2x45_11">#REF!</definedName>
    <definedName name="CODO_PVC_DRE_2x45_6" localSheetId="1">#REF!</definedName>
    <definedName name="CODO_PVC_DRE_2x45_6">#REF!</definedName>
    <definedName name="CODO_PVC_DRE_2x45_7" localSheetId="1">#REF!</definedName>
    <definedName name="CODO_PVC_DRE_2x45_7">#REF!</definedName>
    <definedName name="CODO_PVC_DRE_2x45_8" localSheetId="1">#REF!</definedName>
    <definedName name="CODO_PVC_DRE_2x45_8">#REF!</definedName>
    <definedName name="CODO_PVC_DRE_2x45_9" localSheetId="1">#REF!</definedName>
    <definedName name="CODO_PVC_DRE_2x45_9">#REF!</definedName>
    <definedName name="CODO_PVC_DRE_2x90" localSheetId="1">#REF!</definedName>
    <definedName name="CODO_PVC_DRE_2x90">#REF!</definedName>
    <definedName name="CODO_PVC_DRE_2x90_10" localSheetId="1">#REF!</definedName>
    <definedName name="CODO_PVC_DRE_2x90_10">#REF!</definedName>
    <definedName name="CODO_PVC_DRE_2x90_11" localSheetId="1">#REF!</definedName>
    <definedName name="CODO_PVC_DRE_2x90_11">#REF!</definedName>
    <definedName name="CODO_PVC_DRE_2x90_6" localSheetId="1">#REF!</definedName>
    <definedName name="CODO_PVC_DRE_2x90_6">#REF!</definedName>
    <definedName name="CODO_PVC_DRE_2x90_7" localSheetId="1">#REF!</definedName>
    <definedName name="CODO_PVC_DRE_2x90_7">#REF!</definedName>
    <definedName name="CODO_PVC_DRE_2x90_8" localSheetId="1">#REF!</definedName>
    <definedName name="CODO_PVC_DRE_2x90_8">#REF!</definedName>
    <definedName name="CODO_PVC_DRE_2x90_9" localSheetId="1">#REF!</definedName>
    <definedName name="CODO_PVC_DRE_2x90_9">#REF!</definedName>
    <definedName name="CODO_PVC_DRE_3x45" localSheetId="1">#REF!</definedName>
    <definedName name="CODO_PVC_DRE_3x45">#REF!</definedName>
    <definedName name="CODO_PVC_DRE_3x45_10" localSheetId="1">#REF!</definedName>
    <definedName name="CODO_PVC_DRE_3x45_10">#REF!</definedName>
    <definedName name="CODO_PVC_DRE_3x45_11" localSheetId="1">#REF!</definedName>
    <definedName name="CODO_PVC_DRE_3x45_11">#REF!</definedName>
    <definedName name="CODO_PVC_DRE_3x45_6" localSheetId="1">#REF!</definedName>
    <definedName name="CODO_PVC_DRE_3x45_6">#REF!</definedName>
    <definedName name="CODO_PVC_DRE_3x45_7" localSheetId="1">#REF!</definedName>
    <definedName name="CODO_PVC_DRE_3x45_7">#REF!</definedName>
    <definedName name="CODO_PVC_DRE_3x45_8" localSheetId="1">#REF!</definedName>
    <definedName name="CODO_PVC_DRE_3x45_8">#REF!</definedName>
    <definedName name="CODO_PVC_DRE_3x45_9" localSheetId="1">#REF!</definedName>
    <definedName name="CODO_PVC_DRE_3x45_9">#REF!</definedName>
    <definedName name="CODO_PVC_DRE_3x90" localSheetId="1">#REF!</definedName>
    <definedName name="CODO_PVC_DRE_3x90">#REF!</definedName>
    <definedName name="CODO_PVC_DRE_3x90_10" localSheetId="1">#REF!</definedName>
    <definedName name="CODO_PVC_DRE_3x90_10">#REF!</definedName>
    <definedName name="CODO_PVC_DRE_3x90_11" localSheetId="1">#REF!</definedName>
    <definedName name="CODO_PVC_DRE_3x90_11">#REF!</definedName>
    <definedName name="CODO_PVC_DRE_3x90_6" localSheetId="1">#REF!</definedName>
    <definedName name="CODO_PVC_DRE_3x90_6">#REF!</definedName>
    <definedName name="CODO_PVC_DRE_3x90_7" localSheetId="1">#REF!</definedName>
    <definedName name="CODO_PVC_DRE_3x90_7">#REF!</definedName>
    <definedName name="CODO_PVC_DRE_3x90_8" localSheetId="1">#REF!</definedName>
    <definedName name="CODO_PVC_DRE_3x90_8">#REF!</definedName>
    <definedName name="CODO_PVC_DRE_3x90_9" localSheetId="1">#REF!</definedName>
    <definedName name="CODO_PVC_DRE_3x90_9">#REF!</definedName>
    <definedName name="CODO_PVC_DRE_4x45" localSheetId="1">#REF!</definedName>
    <definedName name="CODO_PVC_DRE_4x45">#REF!</definedName>
    <definedName name="CODO_PVC_DRE_4x45_10" localSheetId="1">#REF!</definedName>
    <definedName name="CODO_PVC_DRE_4x45_10">#REF!</definedName>
    <definedName name="CODO_PVC_DRE_4x45_11" localSheetId="1">#REF!</definedName>
    <definedName name="CODO_PVC_DRE_4x45_11">#REF!</definedName>
    <definedName name="CODO_PVC_DRE_4x45_6" localSheetId="1">#REF!</definedName>
    <definedName name="CODO_PVC_DRE_4x45_6">#REF!</definedName>
    <definedName name="CODO_PVC_DRE_4x45_7" localSheetId="1">#REF!</definedName>
    <definedName name="CODO_PVC_DRE_4x45_7">#REF!</definedName>
    <definedName name="CODO_PVC_DRE_4x45_8" localSheetId="1">#REF!</definedName>
    <definedName name="CODO_PVC_DRE_4x45_8">#REF!</definedName>
    <definedName name="CODO_PVC_DRE_4x45_9" localSheetId="1">#REF!</definedName>
    <definedName name="CODO_PVC_DRE_4x45_9">#REF!</definedName>
    <definedName name="CODO_PVC_DRE_4x90" localSheetId="1">#REF!</definedName>
    <definedName name="CODO_PVC_DRE_4x90">#REF!</definedName>
    <definedName name="CODO_PVC_DRE_4x90_10" localSheetId="1">#REF!</definedName>
    <definedName name="CODO_PVC_DRE_4x90_10">#REF!</definedName>
    <definedName name="CODO_PVC_DRE_4x90_11" localSheetId="1">#REF!</definedName>
    <definedName name="CODO_PVC_DRE_4x90_11">#REF!</definedName>
    <definedName name="CODO_PVC_DRE_4x90_6" localSheetId="1">#REF!</definedName>
    <definedName name="CODO_PVC_DRE_4x90_6">#REF!</definedName>
    <definedName name="CODO_PVC_DRE_4x90_7" localSheetId="1">#REF!</definedName>
    <definedName name="CODO_PVC_DRE_4x90_7">#REF!</definedName>
    <definedName name="CODO_PVC_DRE_4x90_8" localSheetId="1">#REF!</definedName>
    <definedName name="CODO_PVC_DRE_4x90_8">#REF!</definedName>
    <definedName name="CODO_PVC_DRE_4x90_9" localSheetId="1">#REF!</definedName>
    <definedName name="CODO_PVC_DRE_4x90_9">#REF!</definedName>
    <definedName name="CODO_PVC_PRES_12x90" localSheetId="1">#REF!</definedName>
    <definedName name="CODO_PVC_PRES_12x90">#REF!</definedName>
    <definedName name="CODO_PVC_PRES_12x90_10" localSheetId="1">#REF!</definedName>
    <definedName name="CODO_PVC_PRES_12x90_10">#REF!</definedName>
    <definedName name="CODO_PVC_PRES_12x90_11" localSheetId="1">#REF!</definedName>
    <definedName name="CODO_PVC_PRES_12x90_11">#REF!</definedName>
    <definedName name="CODO_PVC_PRES_12x90_6" localSheetId="1">#REF!</definedName>
    <definedName name="CODO_PVC_PRES_12x90_6">#REF!</definedName>
    <definedName name="CODO_PVC_PRES_12x90_7" localSheetId="1">#REF!</definedName>
    <definedName name="CODO_PVC_PRES_12x90_7">#REF!</definedName>
    <definedName name="CODO_PVC_PRES_12x90_8" localSheetId="1">#REF!</definedName>
    <definedName name="CODO_PVC_PRES_12x90_8">#REF!</definedName>
    <definedName name="CODO_PVC_PRES_12x90_9" localSheetId="1">#REF!</definedName>
    <definedName name="CODO_PVC_PRES_12x90_9">#REF!</definedName>
    <definedName name="CODO_PVC_PRES_1x90" localSheetId="1">#REF!</definedName>
    <definedName name="CODO_PVC_PRES_1x90">#REF!</definedName>
    <definedName name="CODO_PVC_PRES_1x90_10" localSheetId="1">#REF!</definedName>
    <definedName name="CODO_PVC_PRES_1x90_10">#REF!</definedName>
    <definedName name="CODO_PVC_PRES_1x90_11" localSheetId="1">#REF!</definedName>
    <definedName name="CODO_PVC_PRES_1x90_11">#REF!</definedName>
    <definedName name="CODO_PVC_PRES_1x90_6" localSheetId="1">#REF!</definedName>
    <definedName name="CODO_PVC_PRES_1x90_6">#REF!</definedName>
    <definedName name="CODO_PVC_PRES_1x90_7" localSheetId="1">#REF!</definedName>
    <definedName name="CODO_PVC_PRES_1x90_7">#REF!</definedName>
    <definedName name="CODO_PVC_PRES_1x90_8" localSheetId="1">#REF!</definedName>
    <definedName name="CODO_PVC_PRES_1x90_8">#REF!</definedName>
    <definedName name="CODO_PVC_PRES_1x90_9" localSheetId="1">#REF!</definedName>
    <definedName name="CODO_PVC_PRES_1x90_9">#REF!</definedName>
    <definedName name="COLA_EXT_LAVAMANOS_PVC_1_14x8" localSheetId="1">#REF!</definedName>
    <definedName name="COLA_EXT_LAVAMANOS_PVC_1_14x8">#REF!</definedName>
    <definedName name="COLA_EXT_LAVAMANOS_PVC_1_14x8_10" localSheetId="1">#REF!</definedName>
    <definedName name="COLA_EXT_LAVAMANOS_PVC_1_14x8_10">#REF!</definedName>
    <definedName name="COLA_EXT_LAVAMANOS_PVC_1_14x8_11" localSheetId="1">#REF!</definedName>
    <definedName name="COLA_EXT_LAVAMANOS_PVC_1_14x8_11">#REF!</definedName>
    <definedName name="COLA_EXT_LAVAMANOS_PVC_1_14x8_6" localSheetId="1">#REF!</definedName>
    <definedName name="COLA_EXT_LAVAMANOS_PVC_1_14x8_6">#REF!</definedName>
    <definedName name="COLA_EXT_LAVAMANOS_PVC_1_14x8_7" localSheetId="1">#REF!</definedName>
    <definedName name="COLA_EXT_LAVAMANOS_PVC_1_14x8_7">#REF!</definedName>
    <definedName name="COLA_EXT_LAVAMANOS_PVC_1_14x8_8" localSheetId="1">#REF!</definedName>
    <definedName name="COLA_EXT_LAVAMANOS_PVC_1_14x8_8">#REF!</definedName>
    <definedName name="COLA_EXT_LAVAMANOS_PVC_1_14x8_9" localSheetId="1">#REF!</definedName>
    <definedName name="COLA_EXT_LAVAMANOS_PVC_1_14x8_9">#REF!</definedName>
    <definedName name="COLC1" localSheetId="1">#REF!</definedName>
    <definedName name="COLC1">#REF!</definedName>
    <definedName name="COLC1_6" localSheetId="1">#REF!</definedName>
    <definedName name="COLC1_6">#REF!</definedName>
    <definedName name="COLC2" localSheetId="1">#REF!</definedName>
    <definedName name="COLC2">#REF!</definedName>
    <definedName name="COLC2_6" localSheetId="1">#REF!</definedName>
    <definedName name="COLC2_6">#REF!</definedName>
    <definedName name="COLC3CIR" localSheetId="1">#REF!</definedName>
    <definedName name="COLC3CIR">#REF!</definedName>
    <definedName name="COLC3CIR_6" localSheetId="1">#REF!</definedName>
    <definedName name="COLC3CIR_6">#REF!</definedName>
    <definedName name="COLC4" localSheetId="1">#REF!</definedName>
    <definedName name="COLC4">#REF!</definedName>
    <definedName name="COLC4_6" localSheetId="1">#REF!</definedName>
    <definedName name="COLC4_6">#REF!</definedName>
    <definedName name="Coloc.Ceramica.Pisos">'[32]Costos Mano de Obra'!$O$46</definedName>
    <definedName name="COLOC_BLOCK4" localSheetId="1">#REF!</definedName>
    <definedName name="COLOC_BLOCK4">#REF!</definedName>
    <definedName name="COLOC_BLOCK4_10" localSheetId="1">#REF!</definedName>
    <definedName name="COLOC_BLOCK4_10">#REF!</definedName>
    <definedName name="COLOC_BLOCK4_11" localSheetId="1">#REF!</definedName>
    <definedName name="COLOC_BLOCK4_11">#REF!</definedName>
    <definedName name="COLOC_BLOCK4_6" localSheetId="1">#REF!</definedName>
    <definedName name="COLOC_BLOCK4_6">#REF!</definedName>
    <definedName name="COLOC_BLOCK4_7" localSheetId="1">#REF!</definedName>
    <definedName name="COLOC_BLOCK4_7">#REF!</definedName>
    <definedName name="COLOC_BLOCK4_8" localSheetId="1">#REF!</definedName>
    <definedName name="COLOC_BLOCK4_8">#REF!</definedName>
    <definedName name="COLOC_BLOCK4_9" localSheetId="1">#REF!</definedName>
    <definedName name="COLOC_BLOCK4_9">#REF!</definedName>
    <definedName name="COLOC_BLOCK6" localSheetId="1">#REF!</definedName>
    <definedName name="COLOC_BLOCK6">#REF!</definedName>
    <definedName name="COLOC_BLOCK6_10" localSheetId="1">#REF!</definedName>
    <definedName name="COLOC_BLOCK6_10">#REF!</definedName>
    <definedName name="COLOC_BLOCK6_11" localSheetId="1">#REF!</definedName>
    <definedName name="COLOC_BLOCK6_11">#REF!</definedName>
    <definedName name="COLOC_BLOCK6_6" localSheetId="1">#REF!</definedName>
    <definedName name="COLOC_BLOCK6_6">#REF!</definedName>
    <definedName name="COLOC_BLOCK6_7" localSheetId="1">#REF!</definedName>
    <definedName name="COLOC_BLOCK6_7">#REF!</definedName>
    <definedName name="COLOC_BLOCK6_8" localSheetId="1">#REF!</definedName>
    <definedName name="COLOC_BLOCK6_8">#REF!</definedName>
    <definedName name="COLOC_BLOCK6_9" localSheetId="1">#REF!</definedName>
    <definedName name="COLOC_BLOCK6_9">#REF!</definedName>
    <definedName name="COLOC_BLOCK8" localSheetId="1">#REF!</definedName>
    <definedName name="COLOC_BLOCK8">#REF!</definedName>
    <definedName name="COLOC_BLOCK8_10" localSheetId="1">#REF!</definedName>
    <definedName name="COLOC_BLOCK8_10">#REF!</definedName>
    <definedName name="COLOC_BLOCK8_11" localSheetId="1">#REF!</definedName>
    <definedName name="COLOC_BLOCK8_11">#REF!</definedName>
    <definedName name="COLOC_BLOCK8_6" localSheetId="1">#REF!</definedName>
    <definedName name="COLOC_BLOCK8_6">#REF!</definedName>
    <definedName name="COLOC_BLOCK8_7" localSheetId="1">#REF!</definedName>
    <definedName name="COLOC_BLOCK8_7">#REF!</definedName>
    <definedName name="COLOC_BLOCK8_8" localSheetId="1">#REF!</definedName>
    <definedName name="COLOC_BLOCK8_8">#REF!</definedName>
    <definedName name="COLOC_BLOCK8_9" localSheetId="1">#REF!</definedName>
    <definedName name="COLOC_BLOCK8_9">#REF!</definedName>
    <definedName name="COLOC_TUB_PEAD_16" localSheetId="1">#REF!</definedName>
    <definedName name="COLOC_TUB_PEAD_16">#REF!</definedName>
    <definedName name="COLOC_TUB_PEAD_16_10" localSheetId="1">#REF!</definedName>
    <definedName name="COLOC_TUB_PEAD_16_10">#REF!</definedName>
    <definedName name="COLOC_TUB_PEAD_16_11" localSheetId="1">#REF!</definedName>
    <definedName name="COLOC_TUB_PEAD_16_11">#REF!</definedName>
    <definedName name="COLOC_TUB_PEAD_16_6" localSheetId="1">#REF!</definedName>
    <definedName name="COLOC_TUB_PEAD_16_6">#REF!</definedName>
    <definedName name="COLOC_TUB_PEAD_16_7" localSheetId="1">#REF!</definedName>
    <definedName name="COLOC_TUB_PEAD_16_7">#REF!</definedName>
    <definedName name="COLOC_TUB_PEAD_16_8" localSheetId="1">#REF!</definedName>
    <definedName name="COLOC_TUB_PEAD_16_8">#REF!</definedName>
    <definedName name="COLOC_TUB_PEAD_16_9" localSheetId="1">#REF!</definedName>
    <definedName name="COLOC_TUB_PEAD_16_9">#REF!</definedName>
    <definedName name="COLOC_TUB_PEAD_20" localSheetId="1">#REF!</definedName>
    <definedName name="COLOC_TUB_PEAD_20">#REF!</definedName>
    <definedName name="COLOC_TUB_PEAD_20_10" localSheetId="1">#REF!</definedName>
    <definedName name="COLOC_TUB_PEAD_20_10">#REF!</definedName>
    <definedName name="COLOC_TUB_PEAD_20_11" localSheetId="1">#REF!</definedName>
    <definedName name="COLOC_TUB_PEAD_20_11">#REF!</definedName>
    <definedName name="COLOC_TUB_PEAD_20_6" localSheetId="1">#REF!</definedName>
    <definedName name="COLOC_TUB_PEAD_20_6">#REF!</definedName>
    <definedName name="COLOC_TUB_PEAD_20_7" localSheetId="1">#REF!</definedName>
    <definedName name="COLOC_TUB_PEAD_20_7">#REF!</definedName>
    <definedName name="COLOC_TUB_PEAD_20_8" localSheetId="1">#REF!</definedName>
    <definedName name="COLOC_TUB_PEAD_20_8">#REF!</definedName>
    <definedName name="COLOC_TUB_PEAD_20_9" localSheetId="1">#REF!</definedName>
    <definedName name="COLOC_TUB_PEAD_20_9">#REF!</definedName>
    <definedName name="COLOC_TUB_PEAD_8" localSheetId="1">#REF!</definedName>
    <definedName name="COLOC_TUB_PEAD_8">#REF!</definedName>
    <definedName name="COLOC_TUB_PEAD_8_10" localSheetId="1">#REF!</definedName>
    <definedName name="COLOC_TUB_PEAD_8_10">#REF!</definedName>
    <definedName name="COLOC_TUB_PEAD_8_11" localSheetId="1">#REF!</definedName>
    <definedName name="COLOC_TUB_PEAD_8_11">#REF!</definedName>
    <definedName name="COLOC_TUB_PEAD_8_6" localSheetId="1">#REF!</definedName>
    <definedName name="COLOC_TUB_PEAD_8_6">#REF!</definedName>
    <definedName name="COLOC_TUB_PEAD_8_7" localSheetId="1">#REF!</definedName>
    <definedName name="COLOC_TUB_PEAD_8_7">#REF!</definedName>
    <definedName name="COLOC_TUB_PEAD_8_8" localSheetId="1">#REF!</definedName>
    <definedName name="COLOC_TUB_PEAD_8_8">#REF!</definedName>
    <definedName name="COLOC_TUB_PEAD_8_9" localSheetId="1">#REF!</definedName>
    <definedName name="COLOC_TUB_PEAD_8_9">#REF!</definedName>
    <definedName name="COMPRESOR" localSheetId="1">#REF!</definedName>
    <definedName name="COMPRESOR">#REF!</definedName>
    <definedName name="COMPRESOR_10" localSheetId="1">#REF!</definedName>
    <definedName name="COMPRESOR_10">#REF!</definedName>
    <definedName name="COMPRESOR_11" localSheetId="1">#REF!</definedName>
    <definedName name="COMPRESOR_11">#REF!</definedName>
    <definedName name="COMPRESOR_6" localSheetId="1">#REF!</definedName>
    <definedName name="COMPRESOR_6">#REF!</definedName>
    <definedName name="COMPRESOR_7" localSheetId="1">#REF!</definedName>
    <definedName name="COMPRESOR_7">#REF!</definedName>
    <definedName name="COMPRESOR_8" localSheetId="1">#REF!</definedName>
    <definedName name="COMPRESOR_8">#REF!</definedName>
    <definedName name="COMPRESOR_9" localSheetId="1">#REF!</definedName>
    <definedName name="COMPRESOR_9">#REF!</definedName>
    <definedName name="COMPUERTA_1x1_VOLANTA" localSheetId="1">#REF!</definedName>
    <definedName name="COMPUERTA_1x1_VOLANTA">#REF!</definedName>
    <definedName name="COMPUERTA_1x1_VOLANTA_10" localSheetId="1">#REF!</definedName>
    <definedName name="COMPUERTA_1x1_VOLANTA_10">#REF!</definedName>
    <definedName name="COMPUERTA_1x1_VOLANTA_11" localSheetId="1">#REF!</definedName>
    <definedName name="COMPUERTA_1x1_VOLANTA_11">#REF!</definedName>
    <definedName name="COMPUERTA_1x1_VOLANTA_6" localSheetId="1">#REF!</definedName>
    <definedName name="COMPUERTA_1x1_VOLANTA_6">#REF!</definedName>
    <definedName name="COMPUERTA_1x1_VOLANTA_7" localSheetId="1">#REF!</definedName>
    <definedName name="COMPUERTA_1x1_VOLANTA_7">#REF!</definedName>
    <definedName name="COMPUERTA_1x1_VOLANTA_8" localSheetId="1">#REF!</definedName>
    <definedName name="COMPUERTA_1x1_VOLANTA_8">#REF!</definedName>
    <definedName name="COMPUERTA_1x1_VOLANTA_9" localSheetId="1">#REF!</definedName>
    <definedName name="COMPUERTA_1x1_VOLANTA_9">#REF!</definedName>
    <definedName name="CONTEN" localSheetId="1">#REF!</definedName>
    <definedName name="CONTEN">#REF!</definedName>
    <definedName name="CONTEN_10" localSheetId="1">#REF!</definedName>
    <definedName name="CONTEN_10">#REF!</definedName>
    <definedName name="CONTEN_11" localSheetId="1">#REF!</definedName>
    <definedName name="CONTEN_11">#REF!</definedName>
    <definedName name="CONTEN_6" localSheetId="1">#REF!</definedName>
    <definedName name="CONTEN_6">#REF!</definedName>
    <definedName name="CONTEN_7" localSheetId="1">#REF!</definedName>
    <definedName name="CONTEN_7">#REF!</definedName>
    <definedName name="CONTEN_8" localSheetId="1">#REF!</definedName>
    <definedName name="CONTEN_8">#REF!</definedName>
    <definedName name="CONTEN_9" localSheetId="1">#REF!</definedName>
    <definedName name="CONTEN_9">#REF!</definedName>
    <definedName name="control_3">"$#REF!.$#REF!$#REF!:#REF!#REF!"</definedName>
    <definedName name="COPIA" localSheetId="1">[14]INS!#REF!</definedName>
    <definedName name="COPIA">[14]INS!#REF!</definedName>
    <definedName name="COPIA_8" localSheetId="1">#REF!</definedName>
    <definedName name="COPIA_8">#REF!</definedName>
    <definedName name="costocapataz">'[28]Analisis Unit. '!$G$3</definedName>
    <definedName name="costoobrero">'[28]Analisis Unit. '!$G$5</definedName>
    <definedName name="costotecesp">'[28]Analisis Unit. '!$G$4</definedName>
    <definedName name="CRUZ_HG_1_12" localSheetId="1">#REF!</definedName>
    <definedName name="CRUZ_HG_1_12">#REF!</definedName>
    <definedName name="CRUZ_HG_1_12_10" localSheetId="1">#REF!</definedName>
    <definedName name="CRUZ_HG_1_12_10">#REF!</definedName>
    <definedName name="CRUZ_HG_1_12_11" localSheetId="1">#REF!</definedName>
    <definedName name="CRUZ_HG_1_12_11">#REF!</definedName>
    <definedName name="CRUZ_HG_1_12_6" localSheetId="1">#REF!</definedName>
    <definedName name="CRUZ_HG_1_12_6">#REF!</definedName>
    <definedName name="CRUZ_HG_1_12_7" localSheetId="1">#REF!</definedName>
    <definedName name="CRUZ_HG_1_12_7">#REF!</definedName>
    <definedName name="CRUZ_HG_1_12_8" localSheetId="1">#REF!</definedName>
    <definedName name="CRUZ_HG_1_12_8">#REF!</definedName>
    <definedName name="CRUZ_HG_1_12_9" localSheetId="1">#REF!</definedName>
    <definedName name="CRUZ_HG_1_12_9">#REF!</definedName>
    <definedName name="cuadro" localSheetId="1">[21]ADDENDA!#REF!</definedName>
    <definedName name="cuadro">[21]ADDENDA!#REF!</definedName>
    <definedName name="cuadro_6" localSheetId="1">#REF!</definedName>
    <definedName name="cuadro_6">#REF!</definedName>
    <definedName name="cuadro_8" localSheetId="1">#REF!</definedName>
    <definedName name="cuadro_8">#REF!</definedName>
    <definedName name="CUBETA_5Gls" localSheetId="1">#REF!</definedName>
    <definedName name="CUBETA_5Gls">#REF!</definedName>
    <definedName name="CUBETA_5Gls_10" localSheetId="1">#REF!</definedName>
    <definedName name="CUBETA_5Gls_10">#REF!</definedName>
    <definedName name="CUBETA_5Gls_11" localSheetId="1">#REF!</definedName>
    <definedName name="CUBETA_5Gls_11">#REF!</definedName>
    <definedName name="CUBETA_5Gls_6" localSheetId="1">#REF!</definedName>
    <definedName name="CUBETA_5Gls_6">#REF!</definedName>
    <definedName name="CUBETA_5Gls_7" localSheetId="1">#REF!</definedName>
    <definedName name="CUBETA_5Gls_7">#REF!</definedName>
    <definedName name="CUBETA_5Gls_8" localSheetId="1">#REF!</definedName>
    <definedName name="CUBETA_5Gls_8">#REF!</definedName>
    <definedName name="CUBETA_5Gls_9" localSheetId="1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1">#REF!</definedName>
    <definedName name="CUBO_GOMA">#REF!</definedName>
    <definedName name="CUBO_GOMA_10" localSheetId="1">#REF!</definedName>
    <definedName name="CUBO_GOMA_10">#REF!</definedName>
    <definedName name="CUBO_GOMA_11" localSheetId="1">#REF!</definedName>
    <definedName name="CUBO_GOMA_11">#REF!</definedName>
    <definedName name="CUBO_GOMA_6" localSheetId="1">#REF!</definedName>
    <definedName name="CUBO_GOMA_6">#REF!</definedName>
    <definedName name="CUBO_GOMA_7" localSheetId="1">#REF!</definedName>
    <definedName name="CUBO_GOMA_7">#REF!</definedName>
    <definedName name="CUBO_GOMA_8" localSheetId="1">#REF!</definedName>
    <definedName name="CUBO_GOMA_8">#REF!</definedName>
    <definedName name="CUBO_GOMA_9" localSheetId="1">#REF!</definedName>
    <definedName name="CUBO_GOMA_9">#REF!</definedName>
    <definedName name="Cubo_para_vaciado_de_Hormigón_3">#N/A</definedName>
    <definedName name="CUBREFALTA_INODORO_CROMO_38" localSheetId="1">#REF!</definedName>
    <definedName name="CUBREFALTA_INODORO_CROMO_38">#REF!</definedName>
    <definedName name="CUBREFALTA_INODORO_CROMO_38_10" localSheetId="1">#REF!</definedName>
    <definedName name="CUBREFALTA_INODORO_CROMO_38_10">#REF!</definedName>
    <definedName name="CUBREFALTA_INODORO_CROMO_38_11" localSheetId="1">#REF!</definedName>
    <definedName name="CUBREFALTA_INODORO_CROMO_38_11">#REF!</definedName>
    <definedName name="CUBREFALTA_INODORO_CROMO_38_6" localSheetId="1">#REF!</definedName>
    <definedName name="CUBREFALTA_INODORO_CROMO_38_6">#REF!</definedName>
    <definedName name="CUBREFALTA_INODORO_CROMO_38_7" localSheetId="1">#REF!</definedName>
    <definedName name="CUBREFALTA_INODORO_CROMO_38_7">#REF!</definedName>
    <definedName name="CUBREFALTA_INODORO_CROMO_38_8" localSheetId="1">#REF!</definedName>
    <definedName name="CUBREFALTA_INODORO_CROMO_38_8">#REF!</definedName>
    <definedName name="CUBREFALTA_INODORO_CROMO_38_9" localSheetId="1">#REF!</definedName>
    <definedName name="CUBREFALTA_INODORO_CROMO_38_9">#REF!</definedName>
    <definedName name="Curado_y_Aditivo_3">#N/A</definedName>
    <definedName name="CURVA_ELEC_PVC_12" localSheetId="1">#REF!</definedName>
    <definedName name="CURVA_ELEC_PVC_12">#REF!</definedName>
    <definedName name="CURVA_ELEC_PVC_12_10" localSheetId="1">#REF!</definedName>
    <definedName name="CURVA_ELEC_PVC_12_10">#REF!</definedName>
    <definedName name="CURVA_ELEC_PVC_12_11" localSheetId="1">#REF!</definedName>
    <definedName name="CURVA_ELEC_PVC_12_11">#REF!</definedName>
    <definedName name="CURVA_ELEC_PVC_12_6" localSheetId="1">#REF!</definedName>
    <definedName name="CURVA_ELEC_PVC_12_6">#REF!</definedName>
    <definedName name="CURVA_ELEC_PVC_12_7" localSheetId="1">#REF!</definedName>
    <definedName name="CURVA_ELEC_PVC_12_7">#REF!</definedName>
    <definedName name="CURVA_ELEC_PVC_12_8" localSheetId="1">#REF!</definedName>
    <definedName name="CURVA_ELEC_PVC_12_8">#REF!</definedName>
    <definedName name="CURVA_ELEC_PVC_12_9" localSheetId="1">#REF!</definedName>
    <definedName name="CURVA_ELEC_PVC_12_9">#REF!</definedName>
    <definedName name="CURVA_ELEC_PVC_34" localSheetId="1">#REF!</definedName>
    <definedName name="CURVA_ELEC_PVC_34">#REF!</definedName>
    <definedName name="CURVA_ELEC_PVC_34_10" localSheetId="1">#REF!</definedName>
    <definedName name="CURVA_ELEC_PVC_34_10">#REF!</definedName>
    <definedName name="CURVA_ELEC_PVC_34_11" localSheetId="1">#REF!</definedName>
    <definedName name="CURVA_ELEC_PVC_34_11">#REF!</definedName>
    <definedName name="CURVA_ELEC_PVC_34_6" localSheetId="1">#REF!</definedName>
    <definedName name="CURVA_ELEC_PVC_34_6">#REF!</definedName>
    <definedName name="CURVA_ELEC_PVC_34_7" localSheetId="1">#REF!</definedName>
    <definedName name="CURVA_ELEC_PVC_34_7">#REF!</definedName>
    <definedName name="CURVA_ELEC_PVC_34_8" localSheetId="1">#REF!</definedName>
    <definedName name="CURVA_ELEC_PVC_34_8">#REF!</definedName>
    <definedName name="CURVA_ELEC_PVC_34_9" localSheetId="1">#REF!</definedName>
    <definedName name="CURVA_ELEC_PVC_34_9">#REF!</definedName>
    <definedName name="CUT_OUT_100AMP" localSheetId="1">#REF!</definedName>
    <definedName name="CUT_OUT_100AMP">#REF!</definedName>
    <definedName name="CUT_OUT_100AMP_10" localSheetId="1">#REF!</definedName>
    <definedName name="CUT_OUT_100AMP_10">#REF!</definedName>
    <definedName name="CUT_OUT_100AMP_11" localSheetId="1">#REF!</definedName>
    <definedName name="CUT_OUT_100AMP_11">#REF!</definedName>
    <definedName name="CUT_OUT_100AMP_6" localSheetId="1">#REF!</definedName>
    <definedName name="CUT_OUT_100AMP_6">#REF!</definedName>
    <definedName name="CUT_OUT_100AMP_7" localSheetId="1">#REF!</definedName>
    <definedName name="CUT_OUT_100AMP_7">#REF!</definedName>
    <definedName name="CUT_OUT_100AMP_8" localSheetId="1">#REF!</definedName>
    <definedName name="CUT_OUT_100AMP_8">#REF!</definedName>
    <definedName name="CUT_OUT_100AMP_9" localSheetId="1">#REF!</definedName>
    <definedName name="CUT_OUT_100AMP_9">#REF!</definedName>
    <definedName name="CUT_OUT_200AMP" localSheetId="1">#REF!</definedName>
    <definedName name="CUT_OUT_200AMP">#REF!</definedName>
    <definedName name="CUT_OUT_200AMP_10" localSheetId="1">#REF!</definedName>
    <definedName name="CUT_OUT_200AMP_10">#REF!</definedName>
    <definedName name="CUT_OUT_200AMP_11" localSheetId="1">#REF!</definedName>
    <definedName name="CUT_OUT_200AMP_11">#REF!</definedName>
    <definedName name="CUT_OUT_200AMP_6" localSheetId="1">#REF!</definedName>
    <definedName name="CUT_OUT_200AMP_6">#REF!</definedName>
    <definedName name="CUT_OUT_200AMP_7" localSheetId="1">#REF!</definedName>
    <definedName name="CUT_OUT_200AMP_7">#REF!</definedName>
    <definedName name="CUT_OUT_200AMP_8" localSheetId="1">#REF!</definedName>
    <definedName name="CUT_OUT_200AMP_8">#REF!</definedName>
    <definedName name="CUT_OUT_200AMP_9" localSheetId="1">#REF!</definedName>
    <definedName name="CUT_OUT_200AMP_9">#REF!</definedName>
    <definedName name="CZINC" localSheetId="1">[10]M.O.!#REF!</definedName>
    <definedName name="CZINC">[10]M.O.!#REF!</definedName>
    <definedName name="CZINC_6" localSheetId="1">#REF!</definedName>
    <definedName name="CZINC_6">#REF!</definedName>
    <definedName name="CZINC_8" localSheetId="1">#REF!</definedName>
    <definedName name="CZINC_8">#REF!</definedName>
    <definedName name="D" localSheetId="1">#REF!</definedName>
    <definedName name="D">#REF!</definedName>
    <definedName name="D_3">#N/A</definedName>
    <definedName name="D7H">[29]EQUIPOS!$I$9</definedName>
    <definedName name="D8K">[29]EQUIPOS!$I$8</definedName>
    <definedName name="deducciones_3">"$#REF!.$M$62"</definedName>
    <definedName name="derop" localSheetId="1">[19]M.O.!#REF!</definedName>
    <definedName name="derop">[19]M.O.!#REF!</definedName>
    <definedName name="derop_10" localSheetId="1">#REF!</definedName>
    <definedName name="derop_10">#REF!</definedName>
    <definedName name="derop_11" localSheetId="1">#REF!</definedName>
    <definedName name="derop_11">#REF!</definedName>
    <definedName name="derop_5" localSheetId="1">#REF!</definedName>
    <definedName name="derop_5">#REF!</definedName>
    <definedName name="derop_6" localSheetId="1">#REF!</definedName>
    <definedName name="derop_6">#REF!</definedName>
    <definedName name="derop_7" localSheetId="1">#REF!</definedName>
    <definedName name="derop_7">#REF!</definedName>
    <definedName name="derop_8" localSheetId="1">#REF!</definedName>
    <definedName name="derop_8">#REF!</definedName>
    <definedName name="derop_9" localSheetId="1">#REF!</definedName>
    <definedName name="derop_9">#REF!</definedName>
    <definedName name="DERRETIDO_BCO" localSheetId="1">#REF!</definedName>
    <definedName name="DERRETIDO_BCO">#REF!</definedName>
    <definedName name="DERRETIDO_BCO_10" localSheetId="1">#REF!</definedName>
    <definedName name="DERRETIDO_BCO_10">#REF!</definedName>
    <definedName name="DERRETIDO_BCO_11" localSheetId="1">#REF!</definedName>
    <definedName name="DERRETIDO_BCO_11">#REF!</definedName>
    <definedName name="DERRETIDO_BCO_6" localSheetId="1">#REF!</definedName>
    <definedName name="DERRETIDO_BCO_6">#REF!</definedName>
    <definedName name="DERRETIDO_BCO_7" localSheetId="1">#REF!</definedName>
    <definedName name="DERRETIDO_BCO_7">#REF!</definedName>
    <definedName name="DERRETIDO_BCO_8" localSheetId="1">#REF!</definedName>
    <definedName name="DERRETIDO_BCO_8">#REF!</definedName>
    <definedName name="DERRETIDO_BCO_9" localSheetId="1">#REF!</definedName>
    <definedName name="DERRETIDO_BCO_9">#REF!</definedName>
    <definedName name="DESAGUE_DOBLE_FREGADERO_PVC" localSheetId="1">#REF!</definedName>
    <definedName name="DESAGUE_DOBLE_FREGADERO_PVC">#REF!</definedName>
    <definedName name="DESAGUE_DOBLE_FREGADERO_PVC_10" localSheetId="1">#REF!</definedName>
    <definedName name="DESAGUE_DOBLE_FREGADERO_PVC_10">#REF!</definedName>
    <definedName name="DESAGUE_DOBLE_FREGADERO_PVC_11" localSheetId="1">#REF!</definedName>
    <definedName name="DESAGUE_DOBLE_FREGADERO_PVC_11">#REF!</definedName>
    <definedName name="DESAGUE_DOBLE_FREGADERO_PVC_6" localSheetId="1">#REF!</definedName>
    <definedName name="DESAGUE_DOBLE_FREGADERO_PVC_6">#REF!</definedName>
    <definedName name="DESAGUE_DOBLE_FREGADERO_PVC_7" localSheetId="1">#REF!</definedName>
    <definedName name="DESAGUE_DOBLE_FREGADERO_PVC_7">#REF!</definedName>
    <definedName name="DESAGUE_DOBLE_FREGADERO_PVC_8" localSheetId="1">#REF!</definedName>
    <definedName name="DESAGUE_DOBLE_FREGADERO_PVC_8">#REF!</definedName>
    <definedName name="DESAGUE_DOBLE_FREGADERO_PVC_9" localSheetId="1">#REF!</definedName>
    <definedName name="DESAGUE_DOBLE_FREGADERO_PVC_9">#REF!</definedName>
    <definedName name="DESCRIPCION">#N/A</definedName>
    <definedName name="DESCRIPCION_6">NA()</definedName>
    <definedName name="desencofrado" localSheetId="1">#REF!</definedName>
    <definedName name="desencofrado">#REF!</definedName>
    <definedName name="desencofrado_8" localSheetId="1">#REF!</definedName>
    <definedName name="desencofrado_8">#REF!</definedName>
    <definedName name="DESENCOFRADO_COLS">[13]MO!$B$256</definedName>
    <definedName name="DESENCOFRADO_COLS_10" localSheetId="1">#REF!</definedName>
    <definedName name="DESENCOFRADO_COLS_10">#REF!</definedName>
    <definedName name="DESENCOFRADO_COLS_11" localSheetId="1">#REF!</definedName>
    <definedName name="DESENCOFRADO_COLS_11">#REF!</definedName>
    <definedName name="DESENCOFRADO_COLS_5" localSheetId="1">#REF!</definedName>
    <definedName name="DESENCOFRADO_COLS_5">#REF!</definedName>
    <definedName name="DESENCOFRADO_COLS_6" localSheetId="1">#REF!</definedName>
    <definedName name="DESENCOFRADO_COLS_6">#REF!</definedName>
    <definedName name="DESENCOFRADO_COLS_7" localSheetId="1">#REF!</definedName>
    <definedName name="DESENCOFRADO_COLS_7">#REF!</definedName>
    <definedName name="DESENCOFRADO_COLS_8" localSheetId="1">#REF!</definedName>
    <definedName name="DESENCOFRADO_COLS_8">#REF!</definedName>
    <definedName name="DESENCOFRADO_COLS_9" localSheetId="1">#REF!</definedName>
    <definedName name="DESENCOFRADO_COLS_9">#REF!</definedName>
    <definedName name="DESENCOFRADO_LOSA" localSheetId="1">#REF!</definedName>
    <definedName name="DESENCOFRADO_LOSA">#REF!</definedName>
    <definedName name="DESENCOFRADO_LOSA_10" localSheetId="1">#REF!</definedName>
    <definedName name="DESENCOFRADO_LOSA_10">#REF!</definedName>
    <definedName name="DESENCOFRADO_LOSA_11" localSheetId="1">#REF!</definedName>
    <definedName name="DESENCOFRADO_LOSA_11">#REF!</definedName>
    <definedName name="DESENCOFRADO_LOSA_6" localSheetId="1">#REF!</definedName>
    <definedName name="DESENCOFRADO_LOSA_6">#REF!</definedName>
    <definedName name="DESENCOFRADO_LOSA_7" localSheetId="1">#REF!</definedName>
    <definedName name="DESENCOFRADO_LOSA_7">#REF!</definedName>
    <definedName name="DESENCOFRADO_LOSA_8" localSheetId="1">#REF!</definedName>
    <definedName name="DESENCOFRADO_LOSA_8">#REF!</definedName>
    <definedName name="DESENCOFRADO_LOSA_9" localSheetId="1">#REF!</definedName>
    <definedName name="DESENCOFRADO_LOSA_9">#REF!</definedName>
    <definedName name="DESENCOFRADO_MURO" localSheetId="1">#REF!</definedName>
    <definedName name="DESENCOFRADO_MURO">#REF!</definedName>
    <definedName name="DESENCOFRADO_MURO_10" localSheetId="1">#REF!</definedName>
    <definedName name="DESENCOFRADO_MURO_10">#REF!</definedName>
    <definedName name="DESENCOFRADO_MURO_11" localSheetId="1">#REF!</definedName>
    <definedName name="DESENCOFRADO_MURO_11">#REF!</definedName>
    <definedName name="DESENCOFRADO_MURO_6" localSheetId="1">#REF!</definedName>
    <definedName name="DESENCOFRADO_MURO_6">#REF!</definedName>
    <definedName name="DESENCOFRADO_MURO_7" localSheetId="1">#REF!</definedName>
    <definedName name="DESENCOFRADO_MURO_7">#REF!</definedName>
    <definedName name="DESENCOFRADO_MURO_8" localSheetId="1">#REF!</definedName>
    <definedName name="DESENCOFRADO_MURO_8">#REF!</definedName>
    <definedName name="DESENCOFRADO_MURO_9" localSheetId="1">#REF!</definedName>
    <definedName name="DESENCOFRADO_MURO_9">#REF!</definedName>
    <definedName name="DESENCOFRADO_VIGA" localSheetId="1">#REF!</definedName>
    <definedName name="DESENCOFRADO_VIGA">#REF!</definedName>
    <definedName name="DESENCOFRADO_VIGA_10" localSheetId="1">#REF!</definedName>
    <definedName name="DESENCOFRADO_VIGA_10">#REF!</definedName>
    <definedName name="DESENCOFRADO_VIGA_11" localSheetId="1">#REF!</definedName>
    <definedName name="DESENCOFRADO_VIGA_11">#REF!</definedName>
    <definedName name="DESENCOFRADO_VIGA_6" localSheetId="1">#REF!</definedName>
    <definedName name="DESENCOFRADO_VIGA_6">#REF!</definedName>
    <definedName name="DESENCOFRADO_VIGA_7" localSheetId="1">#REF!</definedName>
    <definedName name="DESENCOFRADO_VIGA_7">#REF!</definedName>
    <definedName name="DESENCOFRADO_VIGA_8" localSheetId="1">#REF!</definedName>
    <definedName name="DESENCOFRADO_VIGA_8">#REF!</definedName>
    <definedName name="DESENCOFRADO_VIGA_9" localSheetId="1">#REF!</definedName>
    <definedName name="DESENCOFRADO_VIGA_9">#REF!</definedName>
    <definedName name="desencofradovigas" localSheetId="1">#REF!</definedName>
    <definedName name="desencofradovigas">#REF!</definedName>
    <definedName name="desencofradovigas_8" localSheetId="1">#REF!</definedName>
    <definedName name="desencofradovigas_8">#REF!</definedName>
    <definedName name="dfd" localSheetId="1">#REF!</definedName>
    <definedName name="dfd">#REF!</definedName>
    <definedName name="DIA" localSheetId="1">#REF!</definedName>
    <definedName name="DIA">#REF!</definedName>
    <definedName name="DIA_10" localSheetId="1">#REF!</definedName>
    <definedName name="DIA_10">#REF!</definedName>
    <definedName name="DIA_11" localSheetId="1">#REF!</definedName>
    <definedName name="DIA_11">#REF!</definedName>
    <definedName name="DIA_6" localSheetId="1">#REF!</definedName>
    <definedName name="DIA_6">#REF!</definedName>
    <definedName name="DIA_7" localSheetId="1">#REF!</definedName>
    <definedName name="DIA_7">#REF!</definedName>
    <definedName name="DIA_8" localSheetId="1">#REF!</definedName>
    <definedName name="DIA_8">#REF!</definedName>
    <definedName name="DIA_9" localSheetId="1">#REF!</definedName>
    <definedName name="DIA_9">#REF!</definedName>
    <definedName name="DIOS" localSheetId="1">#REF!</definedName>
    <definedName name="DIOS">#REF!</definedName>
    <definedName name="DISTRIBUCION_DE_AREAS_POR_NIVEL" localSheetId="1">#REF!</definedName>
    <definedName name="DISTRIBUCION_DE_AREAS_POR_NIVEL">#REF!</definedName>
    <definedName name="DISTRIBUCION_DE_AREAS_POR_NIVEL_8" localSheetId="1">#REF!</definedName>
    <definedName name="DISTRIBUCION_DE_AREAS_POR_NIVEL_8">#REF!</definedName>
    <definedName name="donatelo" localSheetId="1">[33]INS!#REF!</definedName>
    <definedName name="donatelo">[33]INS!#REF!</definedName>
    <definedName name="donatelo_10" localSheetId="1">#REF!</definedName>
    <definedName name="donatelo_10">#REF!</definedName>
    <definedName name="donatelo_11" localSheetId="1">#REF!</definedName>
    <definedName name="donatelo_11">#REF!</definedName>
    <definedName name="donatelo_5" localSheetId="1">#REF!</definedName>
    <definedName name="donatelo_5">#REF!</definedName>
    <definedName name="donatelo_6" localSheetId="1">#REF!</definedName>
    <definedName name="donatelo_6">#REF!</definedName>
    <definedName name="donatelo_7" localSheetId="1">#REF!</definedName>
    <definedName name="donatelo_7">#REF!</definedName>
    <definedName name="donatelo_8" localSheetId="1">#REF!</definedName>
    <definedName name="donatelo_8">#REF!</definedName>
    <definedName name="donatelo_9" localSheetId="1">#REF!</definedName>
    <definedName name="donatelo_9">#REF!</definedName>
    <definedName name="DUCHA_PLASTICA_CALIENTE_CROMO_12" localSheetId="1">#REF!</definedName>
    <definedName name="DUCHA_PLASTICA_CALIENTE_CROMO_12">#REF!</definedName>
    <definedName name="DUCHA_PLASTICA_CALIENTE_CROMO_12_10" localSheetId="1">#REF!</definedName>
    <definedName name="DUCHA_PLASTICA_CALIENTE_CROMO_12_10">#REF!</definedName>
    <definedName name="DUCHA_PLASTICA_CALIENTE_CROMO_12_11" localSheetId="1">#REF!</definedName>
    <definedName name="DUCHA_PLASTICA_CALIENTE_CROMO_12_11">#REF!</definedName>
    <definedName name="DUCHA_PLASTICA_CALIENTE_CROMO_12_6" localSheetId="1">#REF!</definedName>
    <definedName name="DUCHA_PLASTICA_CALIENTE_CROMO_12_6">#REF!</definedName>
    <definedName name="DUCHA_PLASTICA_CALIENTE_CROMO_12_7" localSheetId="1">#REF!</definedName>
    <definedName name="DUCHA_PLASTICA_CALIENTE_CROMO_12_7">#REF!</definedName>
    <definedName name="DUCHA_PLASTICA_CALIENTE_CROMO_12_8" localSheetId="1">#REF!</definedName>
    <definedName name="DUCHA_PLASTICA_CALIENTE_CROMO_12_8">#REF!</definedName>
    <definedName name="DUCHA_PLASTICA_CALIENTE_CROMO_12_9" localSheetId="1">#REF!</definedName>
    <definedName name="DUCHA_PLASTICA_CALIENTE_CROMO_12_9">#REF!</definedName>
    <definedName name="e" localSheetId="1">#REF!</definedName>
    <definedName name="e">#REF!</definedName>
    <definedName name="ELECTRODOS" localSheetId="1">#REF!</definedName>
    <definedName name="ELECTRODOS">#REF!</definedName>
    <definedName name="ELECTRODOS_10" localSheetId="1">#REF!</definedName>
    <definedName name="ELECTRODOS_10">#REF!</definedName>
    <definedName name="ELECTRODOS_11" localSheetId="1">#REF!</definedName>
    <definedName name="ELECTRODOS_11">#REF!</definedName>
    <definedName name="ELECTRODOS_6" localSheetId="1">#REF!</definedName>
    <definedName name="ELECTRODOS_6">#REF!</definedName>
    <definedName name="ELECTRODOS_7" localSheetId="1">#REF!</definedName>
    <definedName name="ELECTRODOS_7">#REF!</definedName>
    <definedName name="ELECTRODOS_8" localSheetId="1">#REF!</definedName>
    <definedName name="ELECTRODOS_8">#REF!</definedName>
    <definedName name="ELECTRODOS_9" localSheetId="1">#REF!</definedName>
    <definedName name="ELECTRODOS_9">#REF!</definedName>
    <definedName name="Empalme_de_Pilotes_3">#N/A</definedName>
    <definedName name="ENCACHE" localSheetId="1">#REF!</definedName>
    <definedName name="ENCACHE">#REF!</definedName>
    <definedName name="ENCACHE_10" localSheetId="1">#REF!</definedName>
    <definedName name="ENCACHE_10">#REF!</definedName>
    <definedName name="ENCACHE_11" localSheetId="1">#REF!</definedName>
    <definedName name="ENCACHE_11">#REF!</definedName>
    <definedName name="ENCACHE_6" localSheetId="1">#REF!</definedName>
    <definedName name="ENCACHE_6">#REF!</definedName>
    <definedName name="ENCACHE_7" localSheetId="1">#REF!</definedName>
    <definedName name="ENCACHE_7">#REF!</definedName>
    <definedName name="ENCACHE_8" localSheetId="1">#REF!</definedName>
    <definedName name="ENCACHE_8">#REF!</definedName>
    <definedName name="ENCACHE_9" localSheetId="1">#REF!</definedName>
    <definedName name="ENCACHE_9">#REF!</definedName>
    <definedName name="ENCOF_COLS_1">[13]MO!$B$247</definedName>
    <definedName name="ENCOF_COLS_1_10" localSheetId="1">#REF!</definedName>
    <definedName name="ENCOF_COLS_1_10">#REF!</definedName>
    <definedName name="ENCOF_COLS_1_11" localSheetId="1">#REF!</definedName>
    <definedName name="ENCOF_COLS_1_11">#REF!</definedName>
    <definedName name="ENCOF_COLS_1_5" localSheetId="1">#REF!</definedName>
    <definedName name="ENCOF_COLS_1_5">#REF!</definedName>
    <definedName name="ENCOF_COLS_1_6" localSheetId="1">#REF!</definedName>
    <definedName name="ENCOF_COLS_1_6">#REF!</definedName>
    <definedName name="ENCOF_COLS_1_7" localSheetId="1">#REF!</definedName>
    <definedName name="ENCOF_COLS_1_7">#REF!</definedName>
    <definedName name="ENCOF_COLS_1_8" localSheetId="1">#REF!</definedName>
    <definedName name="ENCOF_COLS_1_8">#REF!</definedName>
    <definedName name="ENCOF_COLS_1_9" localSheetId="1">#REF!</definedName>
    <definedName name="ENCOF_COLS_1_9">#REF!</definedName>
    <definedName name="ENCOF_DES_TC_COL_VIGA_AMARRE" localSheetId="1">#REF!</definedName>
    <definedName name="ENCOF_DES_TC_COL_VIGA_AMARRE">#REF!</definedName>
    <definedName name="ENCOF_DES_TC_COL_VIGA_AMARRE_10" localSheetId="1">#REF!</definedName>
    <definedName name="ENCOF_DES_TC_COL_VIGA_AMARRE_10">#REF!</definedName>
    <definedName name="ENCOF_DES_TC_COL_VIGA_AMARRE_11" localSheetId="1">#REF!</definedName>
    <definedName name="ENCOF_DES_TC_COL_VIGA_AMARRE_11">#REF!</definedName>
    <definedName name="ENCOF_DES_TC_COL_VIGA_AMARRE_6" localSheetId="1">#REF!</definedName>
    <definedName name="ENCOF_DES_TC_COL_VIGA_AMARRE_6">#REF!</definedName>
    <definedName name="ENCOF_DES_TC_COL_VIGA_AMARRE_7" localSheetId="1">#REF!</definedName>
    <definedName name="ENCOF_DES_TC_COL_VIGA_AMARRE_7">#REF!</definedName>
    <definedName name="ENCOF_DES_TC_COL_VIGA_AMARRE_8" localSheetId="1">#REF!</definedName>
    <definedName name="ENCOF_DES_TC_COL_VIGA_AMARRE_8">#REF!</definedName>
    <definedName name="ENCOF_DES_TC_COL_VIGA_AMARRE_9" localSheetId="1">#REF!</definedName>
    <definedName name="ENCOF_DES_TC_COL_VIGA_AMARRE_9">#REF!</definedName>
    <definedName name="ENCOF_DES_TC_COL50" localSheetId="1">#REF!</definedName>
    <definedName name="ENCOF_DES_TC_COL50">#REF!</definedName>
    <definedName name="ENCOF_DES_TC_COL50_10" localSheetId="1">#REF!</definedName>
    <definedName name="ENCOF_DES_TC_COL50_10">#REF!</definedName>
    <definedName name="ENCOF_DES_TC_COL50_11" localSheetId="1">#REF!</definedName>
    <definedName name="ENCOF_DES_TC_COL50_11">#REF!</definedName>
    <definedName name="ENCOF_DES_TC_COL50_6" localSheetId="1">#REF!</definedName>
    <definedName name="ENCOF_DES_TC_COL50_6">#REF!</definedName>
    <definedName name="ENCOF_DES_TC_COL50_7" localSheetId="1">#REF!</definedName>
    <definedName name="ENCOF_DES_TC_COL50_7">#REF!</definedName>
    <definedName name="ENCOF_DES_TC_COL50_8" localSheetId="1">#REF!</definedName>
    <definedName name="ENCOF_DES_TC_COL50_8">#REF!</definedName>
    <definedName name="ENCOF_DES_TC_COL50_9" localSheetId="1">#REF!</definedName>
    <definedName name="ENCOF_DES_TC_COL50_9">#REF!</definedName>
    <definedName name="ENCOF_DES_TC_DINTEL_ML" localSheetId="1">#REF!</definedName>
    <definedName name="ENCOF_DES_TC_DINTEL_ML">#REF!</definedName>
    <definedName name="ENCOF_DES_TC_DINTEL_ML_10" localSheetId="1">#REF!</definedName>
    <definedName name="ENCOF_DES_TC_DINTEL_ML_10">#REF!</definedName>
    <definedName name="ENCOF_DES_TC_DINTEL_ML_11" localSheetId="1">#REF!</definedName>
    <definedName name="ENCOF_DES_TC_DINTEL_ML_11">#REF!</definedName>
    <definedName name="ENCOF_DES_TC_DINTEL_ML_6" localSheetId="1">#REF!</definedName>
    <definedName name="ENCOF_DES_TC_DINTEL_ML_6">#REF!</definedName>
    <definedName name="ENCOF_DES_TC_DINTEL_ML_7" localSheetId="1">#REF!</definedName>
    <definedName name="ENCOF_DES_TC_DINTEL_ML_7">#REF!</definedName>
    <definedName name="ENCOF_DES_TC_DINTEL_ML_8" localSheetId="1">#REF!</definedName>
    <definedName name="ENCOF_DES_TC_DINTEL_ML_8">#REF!</definedName>
    <definedName name="ENCOF_DES_TC_DINTEL_ML_9" localSheetId="1">#REF!</definedName>
    <definedName name="ENCOF_DES_TC_DINTEL_ML_9">#REF!</definedName>
    <definedName name="ENCOF_DES_TC_MUROS" localSheetId="1">#REF!</definedName>
    <definedName name="ENCOF_DES_TC_MUROS">#REF!</definedName>
    <definedName name="ENCOF_DES_TC_MUROS_10" localSheetId="1">#REF!</definedName>
    <definedName name="ENCOF_DES_TC_MUROS_10">#REF!</definedName>
    <definedName name="ENCOF_DES_TC_MUROS_11" localSheetId="1">#REF!</definedName>
    <definedName name="ENCOF_DES_TC_MUROS_11">#REF!</definedName>
    <definedName name="ENCOF_DES_TC_MUROS_6" localSheetId="1">#REF!</definedName>
    <definedName name="ENCOF_DES_TC_MUROS_6">#REF!</definedName>
    <definedName name="ENCOF_DES_TC_MUROS_7" localSheetId="1">#REF!</definedName>
    <definedName name="ENCOF_DES_TC_MUROS_7">#REF!</definedName>
    <definedName name="ENCOF_DES_TC_MUROS_8" localSheetId="1">#REF!</definedName>
    <definedName name="ENCOF_DES_TC_MUROS_8">#REF!</definedName>
    <definedName name="ENCOF_DES_TC_MUROS_9" localSheetId="1">#REF!</definedName>
    <definedName name="ENCOF_DES_TC_MUROS_9">#REF!</definedName>
    <definedName name="ENCOF_TC_LOSA" localSheetId="1">#REF!</definedName>
    <definedName name="ENCOF_TC_LOSA">#REF!</definedName>
    <definedName name="ENCOF_TC_LOSA_10" localSheetId="1">#REF!</definedName>
    <definedName name="ENCOF_TC_LOSA_10">#REF!</definedName>
    <definedName name="ENCOF_TC_LOSA_11" localSheetId="1">#REF!</definedName>
    <definedName name="ENCOF_TC_LOSA_11">#REF!</definedName>
    <definedName name="ENCOF_TC_LOSA_6" localSheetId="1">#REF!</definedName>
    <definedName name="ENCOF_TC_LOSA_6">#REF!</definedName>
    <definedName name="ENCOF_TC_LOSA_7" localSheetId="1">#REF!</definedName>
    <definedName name="ENCOF_TC_LOSA_7">#REF!</definedName>
    <definedName name="ENCOF_TC_LOSA_8" localSheetId="1">#REF!</definedName>
    <definedName name="ENCOF_TC_LOSA_8">#REF!</definedName>
    <definedName name="ENCOF_TC_LOSA_9" localSheetId="1">#REF!</definedName>
    <definedName name="ENCOF_TC_LOSA_9">#REF!</definedName>
    <definedName name="ENCOF_TC_MURO_1" localSheetId="1">#REF!</definedName>
    <definedName name="ENCOF_TC_MURO_1">#REF!</definedName>
    <definedName name="ENCOF_TC_MURO_1_10" localSheetId="1">#REF!</definedName>
    <definedName name="ENCOF_TC_MURO_1_10">#REF!</definedName>
    <definedName name="ENCOF_TC_MURO_1_11" localSheetId="1">#REF!</definedName>
    <definedName name="ENCOF_TC_MURO_1_11">#REF!</definedName>
    <definedName name="ENCOF_TC_MURO_1_6" localSheetId="1">#REF!</definedName>
    <definedName name="ENCOF_TC_MURO_1_6">#REF!</definedName>
    <definedName name="ENCOF_TC_MURO_1_7" localSheetId="1">#REF!</definedName>
    <definedName name="ENCOF_TC_MURO_1_7">#REF!</definedName>
    <definedName name="ENCOF_TC_MURO_1_8" localSheetId="1">#REF!</definedName>
    <definedName name="ENCOF_TC_MURO_1_8">#REF!</definedName>
    <definedName name="ENCOF_TC_MURO_1_9" localSheetId="1">#REF!</definedName>
    <definedName name="ENCOF_TC_MURO_1_9">#REF!</definedName>
    <definedName name="ENCOFRADO_COL_RETALLE_0.10" localSheetId="1">#REF!</definedName>
    <definedName name="ENCOFRADO_COL_RETALLE_0.10">#REF!</definedName>
    <definedName name="ENCOFRADO_COL_RETALLE_0.10_10" localSheetId="1">#REF!</definedName>
    <definedName name="ENCOFRADO_COL_RETALLE_0.10_10">#REF!</definedName>
    <definedName name="ENCOFRADO_COL_RETALLE_0.10_11" localSheetId="1">#REF!</definedName>
    <definedName name="ENCOFRADO_COL_RETALLE_0.10_11">#REF!</definedName>
    <definedName name="ENCOFRADO_COL_RETALLE_0.10_6" localSheetId="1">#REF!</definedName>
    <definedName name="ENCOFRADO_COL_RETALLE_0.10_6">#REF!</definedName>
    <definedName name="ENCOFRADO_COL_RETALLE_0.10_7" localSheetId="1">#REF!</definedName>
    <definedName name="ENCOFRADO_COL_RETALLE_0.10_7">#REF!</definedName>
    <definedName name="ENCOFRADO_COL_RETALLE_0.10_8" localSheetId="1">#REF!</definedName>
    <definedName name="ENCOFRADO_COL_RETALLE_0.10_8">#REF!</definedName>
    <definedName name="ENCOFRADO_COL_RETALLE_0.10_9" localSheetId="1">#REF!</definedName>
    <definedName name="ENCOFRADO_COL_RETALLE_0.10_9">#REF!</definedName>
    <definedName name="ENCOFRADO_ESCALERA" localSheetId="1">#REF!</definedName>
    <definedName name="ENCOFRADO_ESCALERA">#REF!</definedName>
    <definedName name="ENCOFRADO_ESCALERA_10" localSheetId="1">#REF!</definedName>
    <definedName name="ENCOFRADO_ESCALERA_10">#REF!</definedName>
    <definedName name="ENCOFRADO_ESCALERA_11" localSheetId="1">#REF!</definedName>
    <definedName name="ENCOFRADO_ESCALERA_11">#REF!</definedName>
    <definedName name="ENCOFRADO_ESCALERA_6" localSheetId="1">#REF!</definedName>
    <definedName name="ENCOFRADO_ESCALERA_6">#REF!</definedName>
    <definedName name="ENCOFRADO_ESCALERA_7" localSheetId="1">#REF!</definedName>
    <definedName name="ENCOFRADO_ESCALERA_7">#REF!</definedName>
    <definedName name="ENCOFRADO_ESCALERA_8" localSheetId="1">#REF!</definedName>
    <definedName name="ENCOFRADO_ESCALERA_8">#REF!</definedName>
    <definedName name="ENCOFRADO_ESCALERA_9" localSheetId="1">#REF!</definedName>
    <definedName name="ENCOFRADO_ESCALERA_9">#REF!</definedName>
    <definedName name="ENCOFRADO_LOSA" localSheetId="1">#REF!</definedName>
    <definedName name="ENCOFRADO_LOSA">#REF!</definedName>
    <definedName name="ENCOFRADO_LOSA_10" localSheetId="1">#REF!</definedName>
    <definedName name="ENCOFRADO_LOSA_10">#REF!</definedName>
    <definedName name="ENCOFRADO_LOSA_11" localSheetId="1">#REF!</definedName>
    <definedName name="ENCOFRADO_LOSA_11">#REF!</definedName>
    <definedName name="ENCOFRADO_LOSA_6" localSheetId="1">#REF!</definedName>
    <definedName name="ENCOFRADO_LOSA_6">#REF!</definedName>
    <definedName name="ENCOFRADO_LOSA_7" localSheetId="1">#REF!</definedName>
    <definedName name="ENCOFRADO_LOSA_7">#REF!</definedName>
    <definedName name="ENCOFRADO_LOSA_8" localSheetId="1">#REF!</definedName>
    <definedName name="ENCOFRADO_LOSA_8">#REF!</definedName>
    <definedName name="ENCOFRADO_LOSA_9" localSheetId="1">#REF!</definedName>
    <definedName name="ENCOFRADO_LOSA_9">#REF!</definedName>
    <definedName name="ENCOFRADO_MUROS" localSheetId="1">#REF!</definedName>
    <definedName name="ENCOFRADO_MUROS">#REF!</definedName>
    <definedName name="ENCOFRADO_MUROS_10" localSheetId="1">#REF!</definedName>
    <definedName name="ENCOFRADO_MUROS_10">#REF!</definedName>
    <definedName name="ENCOFRADO_MUROS_11" localSheetId="1">#REF!</definedName>
    <definedName name="ENCOFRADO_MUROS_11">#REF!</definedName>
    <definedName name="ENCOFRADO_MUROS_6" localSheetId="1">#REF!</definedName>
    <definedName name="ENCOFRADO_MUROS_6">#REF!</definedName>
    <definedName name="ENCOFRADO_MUROS_7" localSheetId="1">#REF!</definedName>
    <definedName name="ENCOFRADO_MUROS_7">#REF!</definedName>
    <definedName name="ENCOFRADO_MUROS_8" localSheetId="1">#REF!</definedName>
    <definedName name="ENCOFRADO_MUROS_8">#REF!</definedName>
    <definedName name="ENCOFRADO_MUROS_9" localSheetId="1">#REF!</definedName>
    <definedName name="ENCOFRADO_MUROS_9">#REF!</definedName>
    <definedName name="ENCOFRADO_MUROS_CONFECC" localSheetId="1">#REF!</definedName>
    <definedName name="ENCOFRADO_MUROS_CONFECC">#REF!</definedName>
    <definedName name="ENCOFRADO_MUROS_CONFECC_10" localSheetId="1">#REF!</definedName>
    <definedName name="ENCOFRADO_MUROS_CONFECC_10">#REF!</definedName>
    <definedName name="ENCOFRADO_MUROS_CONFECC_11" localSheetId="1">#REF!</definedName>
    <definedName name="ENCOFRADO_MUROS_CONFECC_11">#REF!</definedName>
    <definedName name="ENCOFRADO_MUROS_CONFECC_6" localSheetId="1">#REF!</definedName>
    <definedName name="ENCOFRADO_MUROS_CONFECC_6">#REF!</definedName>
    <definedName name="ENCOFRADO_MUROS_CONFECC_7" localSheetId="1">#REF!</definedName>
    <definedName name="ENCOFRADO_MUROS_CONFECC_7">#REF!</definedName>
    <definedName name="ENCOFRADO_MUROS_CONFECC_8" localSheetId="1">#REF!</definedName>
    <definedName name="ENCOFRADO_MUROS_CONFECC_8">#REF!</definedName>
    <definedName name="ENCOFRADO_MUROS_CONFECC_9" localSheetId="1">#REF!</definedName>
    <definedName name="ENCOFRADO_MUROS_CONFECC_9">#REF!</definedName>
    <definedName name="ENCOFRADO_MUROS_instalacion" localSheetId="1">#REF!</definedName>
    <definedName name="ENCOFRADO_MUROS_instalacion">#REF!</definedName>
    <definedName name="ENCOFRADO_MUROS_instalacion_10" localSheetId="1">#REF!</definedName>
    <definedName name="ENCOFRADO_MUROS_instalacion_10">#REF!</definedName>
    <definedName name="ENCOFRADO_MUROS_instalacion_11" localSheetId="1">#REF!</definedName>
    <definedName name="ENCOFRADO_MUROS_instalacion_11">#REF!</definedName>
    <definedName name="ENCOFRADO_MUROS_instalacion_6" localSheetId="1">#REF!</definedName>
    <definedName name="ENCOFRADO_MUROS_instalacion_6">#REF!</definedName>
    <definedName name="ENCOFRADO_MUROS_instalacion_7" localSheetId="1">#REF!</definedName>
    <definedName name="ENCOFRADO_MUROS_instalacion_7">#REF!</definedName>
    <definedName name="ENCOFRADO_MUROS_instalacion_8" localSheetId="1">#REF!</definedName>
    <definedName name="ENCOFRADO_MUROS_instalacion_8">#REF!</definedName>
    <definedName name="ENCOFRADO_MUROS_instalacion_9" localSheetId="1">#REF!</definedName>
    <definedName name="ENCOFRADO_MUROS_instalacion_9">#REF!</definedName>
    <definedName name="ENCOFRADO_VIGA" localSheetId="1">#REF!</definedName>
    <definedName name="ENCOFRADO_VIGA">#REF!</definedName>
    <definedName name="ENCOFRADO_VIGA_10" localSheetId="1">#REF!</definedName>
    <definedName name="ENCOFRADO_VIGA_10">#REF!</definedName>
    <definedName name="ENCOFRADO_VIGA_11" localSheetId="1">#REF!</definedName>
    <definedName name="ENCOFRADO_VIGA_11">#REF!</definedName>
    <definedName name="ENCOFRADO_VIGA_6" localSheetId="1">#REF!</definedName>
    <definedName name="ENCOFRADO_VIGA_6">#REF!</definedName>
    <definedName name="ENCOFRADO_VIGA_7" localSheetId="1">#REF!</definedName>
    <definedName name="ENCOFRADO_VIGA_7">#REF!</definedName>
    <definedName name="ENCOFRADO_VIGA_8" localSheetId="1">#REF!</definedName>
    <definedName name="ENCOFRADO_VIGA_8">#REF!</definedName>
    <definedName name="ENCOFRADO_VIGA_9" localSheetId="1">#REF!</definedName>
    <definedName name="ENCOFRADO_VIGA_9">#REF!</definedName>
    <definedName name="ENCOFRADO_VIGA_AMARRE_20x20" localSheetId="1">#REF!</definedName>
    <definedName name="ENCOFRADO_VIGA_AMARRE_20x20">#REF!</definedName>
    <definedName name="ENCOFRADO_VIGA_AMARRE_20x20_10" localSheetId="1">#REF!</definedName>
    <definedName name="ENCOFRADO_VIGA_AMARRE_20x20_10">#REF!</definedName>
    <definedName name="ENCOFRADO_VIGA_AMARRE_20x20_11" localSheetId="1">#REF!</definedName>
    <definedName name="ENCOFRADO_VIGA_AMARRE_20x20_11">#REF!</definedName>
    <definedName name="ENCOFRADO_VIGA_AMARRE_20x20_6" localSheetId="1">#REF!</definedName>
    <definedName name="ENCOFRADO_VIGA_AMARRE_20x20_6">#REF!</definedName>
    <definedName name="ENCOFRADO_VIGA_AMARRE_20x20_7" localSheetId="1">#REF!</definedName>
    <definedName name="ENCOFRADO_VIGA_AMARRE_20x20_7">#REF!</definedName>
    <definedName name="ENCOFRADO_VIGA_AMARRE_20x20_8" localSheetId="1">#REF!</definedName>
    <definedName name="ENCOFRADO_VIGA_AMARRE_20x20_8">#REF!</definedName>
    <definedName name="ENCOFRADO_VIGA_AMARRE_20x20_9" localSheetId="1">#REF!</definedName>
    <definedName name="ENCOFRADO_VIGA_AMARRE_20x20_9">#REF!</definedName>
    <definedName name="ENCOFRADO_VIGA_FONDO" localSheetId="1">#REF!</definedName>
    <definedName name="ENCOFRADO_VIGA_FONDO">#REF!</definedName>
    <definedName name="ENCOFRADO_VIGA_FONDO_10" localSheetId="1">#REF!</definedName>
    <definedName name="ENCOFRADO_VIGA_FONDO_10">#REF!</definedName>
    <definedName name="ENCOFRADO_VIGA_FONDO_11" localSheetId="1">#REF!</definedName>
    <definedName name="ENCOFRADO_VIGA_FONDO_11">#REF!</definedName>
    <definedName name="ENCOFRADO_VIGA_FONDO_6" localSheetId="1">#REF!</definedName>
    <definedName name="ENCOFRADO_VIGA_FONDO_6">#REF!</definedName>
    <definedName name="ENCOFRADO_VIGA_FONDO_7" localSheetId="1">#REF!</definedName>
    <definedName name="ENCOFRADO_VIGA_FONDO_7">#REF!</definedName>
    <definedName name="ENCOFRADO_VIGA_FONDO_8" localSheetId="1">#REF!</definedName>
    <definedName name="ENCOFRADO_VIGA_FONDO_8">#REF!</definedName>
    <definedName name="ENCOFRADO_VIGA_FONDO_9" localSheetId="1">#REF!</definedName>
    <definedName name="ENCOFRADO_VIGA_FONDO_9">#REF!</definedName>
    <definedName name="ENCOFRADO_VIGA_GUARDERA" localSheetId="1">#REF!</definedName>
    <definedName name="ENCOFRADO_VIGA_GUARDERA">#REF!</definedName>
    <definedName name="ENCOFRADO_VIGA_GUARDERA_10" localSheetId="1">#REF!</definedName>
    <definedName name="ENCOFRADO_VIGA_GUARDERA_10">#REF!</definedName>
    <definedName name="ENCOFRADO_VIGA_GUARDERA_11" localSheetId="1">#REF!</definedName>
    <definedName name="ENCOFRADO_VIGA_GUARDERA_11">#REF!</definedName>
    <definedName name="ENCOFRADO_VIGA_GUARDERA_6" localSheetId="1">#REF!</definedName>
    <definedName name="ENCOFRADO_VIGA_GUARDERA_6">#REF!</definedName>
    <definedName name="ENCOFRADO_VIGA_GUARDERA_7" localSheetId="1">#REF!</definedName>
    <definedName name="ENCOFRADO_VIGA_GUARDERA_7">#REF!</definedName>
    <definedName name="ENCOFRADO_VIGA_GUARDERA_8" localSheetId="1">#REF!</definedName>
    <definedName name="ENCOFRADO_VIGA_GUARDERA_8">#REF!</definedName>
    <definedName name="ENCOFRADO_VIGA_GUARDERA_9" localSheetId="1">#REF!</definedName>
    <definedName name="ENCOFRADO_VIGA_GUARDERA_9">#REF!</definedName>
    <definedName name="encofradocolumna" localSheetId="1">#REF!</definedName>
    <definedName name="encofradocolumna">#REF!</definedName>
    <definedName name="encofradocolumna_6" localSheetId="1">#REF!</definedName>
    <definedName name="encofradocolumna_6">#REF!</definedName>
    <definedName name="encofradocolumna_8" localSheetId="1">#REF!</definedName>
    <definedName name="encofradocolumna_8">#REF!</definedName>
    <definedName name="encofradorampa" localSheetId="1">#REF!</definedName>
    <definedName name="encofradorampa">#REF!</definedName>
    <definedName name="encofradorampa_8" localSheetId="1">#REF!</definedName>
    <definedName name="encofradorampa_8">#REF!</definedName>
    <definedName name="ESCALON_17x30" localSheetId="1">#REF!</definedName>
    <definedName name="ESCALON_17x30">#REF!</definedName>
    <definedName name="ESCALON_17x30_10" localSheetId="1">#REF!</definedName>
    <definedName name="ESCALON_17x30_10">#REF!</definedName>
    <definedName name="ESCALON_17x30_11" localSheetId="1">#REF!</definedName>
    <definedName name="ESCALON_17x30_11">#REF!</definedName>
    <definedName name="ESCALON_17x30_6" localSheetId="1">#REF!</definedName>
    <definedName name="ESCALON_17x30_6">#REF!</definedName>
    <definedName name="ESCALON_17x30_7" localSheetId="1">#REF!</definedName>
    <definedName name="ESCALON_17x30_7">#REF!</definedName>
    <definedName name="ESCALON_17x30_8" localSheetId="1">#REF!</definedName>
    <definedName name="ESCALON_17x30_8">#REF!</definedName>
    <definedName name="ESCALON_17x30_9" localSheetId="1">#REF!</definedName>
    <definedName name="ESCALON_17x30_9">#REF!</definedName>
    <definedName name="ESCOBILLON" localSheetId="1">#REF!</definedName>
    <definedName name="ESCOBILLON">#REF!</definedName>
    <definedName name="ESCOBILLON_10" localSheetId="1">#REF!</definedName>
    <definedName name="ESCOBILLON_10">#REF!</definedName>
    <definedName name="ESCOBILLON_11" localSheetId="1">#REF!</definedName>
    <definedName name="ESCOBILLON_11">#REF!</definedName>
    <definedName name="ESCOBILLON_13" localSheetId="1">#REF!</definedName>
    <definedName name="ESCOBILLON_13">#REF!</definedName>
    <definedName name="ESCOBILLON_6" localSheetId="1">#REF!</definedName>
    <definedName name="ESCOBILLON_6">#REF!</definedName>
    <definedName name="ESCOBILLON_7" localSheetId="1">#REF!</definedName>
    <definedName name="ESCOBILLON_7">#REF!</definedName>
    <definedName name="ESCOBILLON_8" localSheetId="1">#REF!</definedName>
    <definedName name="ESCOBILLON_8">#REF!</definedName>
    <definedName name="ESCOBILLON_9" localSheetId="1">#REF!</definedName>
    <definedName name="ESCOBILLON_9">#REF!</definedName>
    <definedName name="Eslingas_3">#N/A</definedName>
    <definedName name="ESTAMPADO" localSheetId="1">#REF!</definedName>
    <definedName name="ESTAMPADO">#REF!</definedName>
    <definedName name="ESTAMPADO_10" localSheetId="1">#REF!</definedName>
    <definedName name="ESTAMPADO_10">#REF!</definedName>
    <definedName name="ESTAMPADO_11" localSheetId="1">#REF!</definedName>
    <definedName name="ESTAMPADO_11">#REF!</definedName>
    <definedName name="ESTAMPADO_6" localSheetId="1">#REF!</definedName>
    <definedName name="ESTAMPADO_6">#REF!</definedName>
    <definedName name="ESTAMPADO_7" localSheetId="1">#REF!</definedName>
    <definedName name="ESTAMPADO_7">#REF!</definedName>
    <definedName name="ESTAMPADO_8" localSheetId="1">#REF!</definedName>
    <definedName name="ESTAMPADO_8">#REF!</definedName>
    <definedName name="ESTAMPADO_9" localSheetId="1">#REF!</definedName>
    <definedName name="ESTAMPADO_9">#REF!</definedName>
    <definedName name="ESTOPA" localSheetId="1">#REF!</definedName>
    <definedName name="ESTOPA">#REF!</definedName>
    <definedName name="ESTOPA_10" localSheetId="1">#REF!</definedName>
    <definedName name="ESTOPA_10">#REF!</definedName>
    <definedName name="ESTOPA_11" localSheetId="1">#REF!</definedName>
    <definedName name="ESTOPA_11">#REF!</definedName>
    <definedName name="ESTOPA_6" localSheetId="1">#REF!</definedName>
    <definedName name="ESTOPA_6">#REF!</definedName>
    <definedName name="ESTOPA_7" localSheetId="1">#REF!</definedName>
    <definedName name="ESTOPA_7">#REF!</definedName>
    <definedName name="ESTOPA_8" localSheetId="1">#REF!</definedName>
    <definedName name="ESTOPA_8">#REF!</definedName>
    <definedName name="ESTOPA_9" localSheetId="1">#REF!</definedName>
    <definedName name="ESTOPA_9">#REF!</definedName>
    <definedName name="EXCAVACION" localSheetId="1">#REF!</definedName>
    <definedName name="EXCAVACION">#REF!</definedName>
    <definedName name="Excel_BuiltIn_Extract" localSheetId="1">#REF!</definedName>
    <definedName name="Excel_BuiltIn_Extract">#REF!</definedName>
    <definedName name="Excel_BuiltIn_Extract_10" localSheetId="1">#REF!</definedName>
    <definedName name="Excel_BuiltIn_Extract_10">#REF!</definedName>
    <definedName name="Excel_BuiltIn_Extract_11" localSheetId="1">#REF!</definedName>
    <definedName name="Excel_BuiltIn_Extract_11">#REF!</definedName>
    <definedName name="Excel_BuiltIn_Extract_5" localSheetId="1">#REF!</definedName>
    <definedName name="Excel_BuiltIn_Extract_5">#REF!</definedName>
    <definedName name="Excel_BuiltIn_Extract_6" localSheetId="1">#REF!</definedName>
    <definedName name="Excel_BuiltIn_Extract_6">#REF!</definedName>
    <definedName name="Excel_BuiltIn_Extract_7" localSheetId="1">#REF!</definedName>
    <definedName name="Excel_BuiltIn_Extract_7">#REF!</definedName>
    <definedName name="Excel_BuiltIn_Extract_8" localSheetId="1">#REF!</definedName>
    <definedName name="Excel_BuiltIn_Extract_8">#REF!</definedName>
    <definedName name="Excel_BuiltIn_Extract_9" localSheetId="1">#REF!</definedName>
    <definedName name="Excel_BuiltIn_Extract_9">#REF!</definedName>
    <definedName name="Excel_BuiltIn_Print_Area" localSheetId="1">#REF!</definedName>
    <definedName name="Excel_BuiltIn_Print_Area">#REF!</definedName>
    <definedName name="Excel_BuiltIn_Print_Area_13" localSheetId="1">#REF!</definedName>
    <definedName name="Excel_BuiltIn_Print_Area_13">#REF!</definedName>
    <definedName name="Excel_BuiltIn_Print_Titles">NA()</definedName>
    <definedName name="Excel_BuiltIn_Print_Titles_3" localSheetId="1">#REF!</definedName>
    <definedName name="Excel_BuiltIn_Print_Titles_3">#REF!</definedName>
    <definedName name="expl" localSheetId="1">[21]ADDENDA!#REF!</definedName>
    <definedName name="expl">[21]ADDENDA!#REF!</definedName>
    <definedName name="expl_6" localSheetId="1">#REF!</definedName>
    <definedName name="expl_6">#REF!</definedName>
    <definedName name="expl_8" localSheetId="1">#REF!</definedName>
    <definedName name="expl_8">#REF!</definedName>
    <definedName name="Extracción_IM" localSheetId="1">#REF!</definedName>
    <definedName name="Extracción_IM">#REF!</definedName>
    <definedName name="Extracción_IM_10" localSheetId="1">#REF!</definedName>
    <definedName name="Extracción_IM_10">#REF!</definedName>
    <definedName name="Extracción_IM_11" localSheetId="1">#REF!</definedName>
    <definedName name="Extracción_IM_11">#REF!</definedName>
    <definedName name="Extracción_IM_5" localSheetId="1">#REF!</definedName>
    <definedName name="Extracción_IM_5">#REF!</definedName>
    <definedName name="Extracción_IM_6" localSheetId="1">#REF!</definedName>
    <definedName name="Extracción_IM_6">#REF!</definedName>
    <definedName name="Extracción_IM_7" localSheetId="1">#REF!</definedName>
    <definedName name="Extracción_IM_7">#REF!</definedName>
    <definedName name="Extracción_IM_8" localSheetId="1">#REF!</definedName>
    <definedName name="Extracción_IM_8">#REF!</definedName>
    <definedName name="Extracción_IM_9" localSheetId="1">#REF!</definedName>
    <definedName name="Extracción_IM_9">#REF!</definedName>
    <definedName name="Fac.optimi.obras.arte">'[34]ANALISIS A USAR'!$J$17</definedName>
    <definedName name="FIOR" localSheetId="1">#REF!</definedName>
    <definedName name="FIOR">#REF!</definedName>
    <definedName name="FIOR_8" localSheetId="1">#REF!</definedName>
    <definedName name="FIOR_8">#REF!</definedName>
    <definedName name="FREGADERO_DOBLE_ACERO_INOX" localSheetId="1">#REF!</definedName>
    <definedName name="FREGADERO_DOBLE_ACERO_INOX">#REF!</definedName>
    <definedName name="FREGADERO_DOBLE_ACERO_INOX_10" localSheetId="1">#REF!</definedName>
    <definedName name="FREGADERO_DOBLE_ACERO_INOX_10">#REF!</definedName>
    <definedName name="FREGADERO_DOBLE_ACERO_INOX_11" localSheetId="1">#REF!</definedName>
    <definedName name="FREGADERO_DOBLE_ACERO_INOX_11">#REF!</definedName>
    <definedName name="FREGADERO_DOBLE_ACERO_INOX_6" localSheetId="1">#REF!</definedName>
    <definedName name="FREGADERO_DOBLE_ACERO_INOX_6">#REF!</definedName>
    <definedName name="FREGADERO_DOBLE_ACERO_INOX_7" localSheetId="1">#REF!</definedName>
    <definedName name="FREGADERO_DOBLE_ACERO_INOX_7">#REF!</definedName>
    <definedName name="FREGADERO_DOBLE_ACERO_INOX_8" localSheetId="1">#REF!</definedName>
    <definedName name="FREGADERO_DOBLE_ACERO_INOX_8">#REF!</definedName>
    <definedName name="FREGADERO_DOBLE_ACERO_INOX_9" localSheetId="1">#REF!</definedName>
    <definedName name="FREGADERO_DOBLE_ACERO_INOX_9">#REF!</definedName>
    <definedName name="FREGADERO_SENCILLO_ACERO_INOX" localSheetId="1">#REF!</definedName>
    <definedName name="FREGADERO_SENCILLO_ACERO_INOX">#REF!</definedName>
    <definedName name="FREGADERO_SENCILLO_ACERO_INOX_10" localSheetId="1">#REF!</definedName>
    <definedName name="FREGADERO_SENCILLO_ACERO_INOX_10">#REF!</definedName>
    <definedName name="FREGADERO_SENCILLO_ACERO_INOX_11" localSheetId="1">#REF!</definedName>
    <definedName name="FREGADERO_SENCILLO_ACERO_INOX_11">#REF!</definedName>
    <definedName name="FREGADERO_SENCILLO_ACERO_INOX_6" localSheetId="1">#REF!</definedName>
    <definedName name="FREGADERO_SENCILLO_ACERO_INOX_6">#REF!</definedName>
    <definedName name="FREGADERO_SENCILLO_ACERO_INOX_7" localSheetId="1">#REF!</definedName>
    <definedName name="FREGADERO_SENCILLO_ACERO_INOX_7">#REF!</definedName>
    <definedName name="FREGADERO_SENCILLO_ACERO_INOX_8" localSheetId="1">#REF!</definedName>
    <definedName name="FREGADERO_SENCILLO_ACERO_INOX_8">#REF!</definedName>
    <definedName name="FREGADERO_SENCILLO_ACERO_INOX_9" localSheetId="1">#REF!</definedName>
    <definedName name="FREGADERO_SENCILLO_ACERO_INOX_9">#REF!</definedName>
    <definedName name="FSDFS" localSheetId="1">#REF!</definedName>
    <definedName name="FSDFS">#REF!</definedName>
    <definedName name="FSDFS_6" localSheetId="1">#REF!</definedName>
    <definedName name="FSDFS_6">#REF!</definedName>
    <definedName name="FUNCION">[35]FUNCION!$C$16</definedName>
    <definedName name="GAS_CIL" localSheetId="1">#REF!</definedName>
    <definedName name="GAS_CIL">#REF!</definedName>
    <definedName name="GAS_CIL_10" localSheetId="1">#REF!</definedName>
    <definedName name="GAS_CIL_10">#REF!</definedName>
    <definedName name="GAS_CIL_11" localSheetId="1">#REF!</definedName>
    <definedName name="GAS_CIL_11">#REF!</definedName>
    <definedName name="GAS_CIL_6" localSheetId="1">#REF!</definedName>
    <definedName name="GAS_CIL_6">#REF!</definedName>
    <definedName name="GAS_CIL_7" localSheetId="1">#REF!</definedName>
    <definedName name="GAS_CIL_7">#REF!</definedName>
    <definedName name="GAS_CIL_8" localSheetId="1">#REF!</definedName>
    <definedName name="GAS_CIL_8">#REF!</definedName>
    <definedName name="GAS_CIL_9" localSheetId="1">#REF!</definedName>
    <definedName name="GAS_CIL_9">#REF!</definedName>
    <definedName name="GASOIL" localSheetId="1">#REF!</definedName>
    <definedName name="GASOIL">#REF!</definedName>
    <definedName name="GASOIL_10" localSheetId="1">#REF!</definedName>
    <definedName name="GASOIL_10">#REF!</definedName>
    <definedName name="GASOIL_11" localSheetId="1">#REF!</definedName>
    <definedName name="GASOIL_11">#REF!</definedName>
    <definedName name="GASOIL_6" localSheetId="1">#REF!</definedName>
    <definedName name="GASOIL_6">#REF!</definedName>
    <definedName name="GASOIL_7" localSheetId="1">#REF!</definedName>
    <definedName name="GASOIL_7">#REF!</definedName>
    <definedName name="GASOIL_8" localSheetId="1">#REF!</definedName>
    <definedName name="GASOIL_8">#REF!</definedName>
    <definedName name="GASOIL_9" localSheetId="1">#REF!</definedName>
    <definedName name="GASOIL_9">#REF!</definedName>
    <definedName name="GASOLINA">[20]INS!$D$561</definedName>
    <definedName name="GASOLINA_6" localSheetId="1">#REF!</definedName>
    <definedName name="GASOLINA_6">#REF!</definedName>
    <definedName name="GASTOSGENERALES_3">"$#REF!.$#REF!$#REF!"</definedName>
    <definedName name="GASTOSGENERALESA_3">"$#REF!.$#REF!$#REF!"</definedName>
    <definedName name="GAVIONES" localSheetId="1">#REF!</definedName>
    <definedName name="GAVIONES">#REF!</definedName>
    <definedName name="GAVIONES_10" localSheetId="1">#REF!</definedName>
    <definedName name="GAVIONES_10">#REF!</definedName>
    <definedName name="GAVIONES_11" localSheetId="1">#REF!</definedName>
    <definedName name="GAVIONES_11">#REF!</definedName>
    <definedName name="GAVIONES_6" localSheetId="1">#REF!</definedName>
    <definedName name="GAVIONES_6">#REF!</definedName>
    <definedName name="GAVIONES_7" localSheetId="1">#REF!</definedName>
    <definedName name="GAVIONES_7">#REF!</definedName>
    <definedName name="GAVIONES_8" localSheetId="1">#REF!</definedName>
    <definedName name="GAVIONES_8">#REF!</definedName>
    <definedName name="GAVIONES_9" localSheetId="1">#REF!</definedName>
    <definedName name="GAVIONES_9">#REF!</definedName>
    <definedName name="GENERADOR_DIESEL_400KW" localSheetId="1">#REF!</definedName>
    <definedName name="GENERADOR_DIESEL_400KW">#REF!</definedName>
    <definedName name="GENERADOR_DIESEL_400KW_10" localSheetId="1">#REF!</definedName>
    <definedName name="GENERADOR_DIESEL_400KW_10">#REF!</definedName>
    <definedName name="GENERADOR_DIESEL_400KW_11" localSheetId="1">#REF!</definedName>
    <definedName name="GENERADOR_DIESEL_400KW_11">#REF!</definedName>
    <definedName name="GENERADOR_DIESEL_400KW_6" localSheetId="1">#REF!</definedName>
    <definedName name="GENERADOR_DIESEL_400KW_6">#REF!</definedName>
    <definedName name="GENERADOR_DIESEL_400KW_7" localSheetId="1">#REF!</definedName>
    <definedName name="GENERADOR_DIESEL_400KW_7">#REF!</definedName>
    <definedName name="GENERADOR_DIESEL_400KW_8" localSheetId="1">#REF!</definedName>
    <definedName name="GENERADOR_DIESEL_400KW_8">#REF!</definedName>
    <definedName name="GENERADOR_DIESEL_400KW_9" localSheetId="1">#REF!</definedName>
    <definedName name="GENERADOR_DIESEL_400KW_9">#REF!</definedName>
    <definedName name="GGG" localSheetId="1">#REF!</definedName>
    <definedName name="GGG">#REF!</definedName>
    <definedName name="glpintura">'[28]Analisis Unit. '!$F$49</definedName>
    <definedName name="GRADER12G">[29]EQUIPOS!$I$11</definedName>
    <definedName name="GRANITO_30x30" localSheetId="1">#REF!</definedName>
    <definedName name="GRANITO_30x30">#REF!</definedName>
    <definedName name="GRANITO_30x30_10" localSheetId="1">#REF!</definedName>
    <definedName name="GRANITO_30x30_10">#REF!</definedName>
    <definedName name="GRANITO_30x30_11" localSheetId="1">#REF!</definedName>
    <definedName name="GRANITO_30x30_11">#REF!</definedName>
    <definedName name="GRANITO_30x30_6" localSheetId="1">#REF!</definedName>
    <definedName name="GRANITO_30x30_6">#REF!</definedName>
    <definedName name="GRANITO_30x30_7" localSheetId="1">#REF!</definedName>
    <definedName name="GRANITO_30x30_7">#REF!</definedName>
    <definedName name="GRANITO_30x30_8" localSheetId="1">#REF!</definedName>
    <definedName name="GRANITO_30x30_8">#REF!</definedName>
    <definedName name="GRANITO_30x30_9" localSheetId="1">#REF!</definedName>
    <definedName name="GRANITO_30x30_9">#REF!</definedName>
    <definedName name="GRANITO_40x40" localSheetId="1">#REF!</definedName>
    <definedName name="GRANITO_40x40">#REF!</definedName>
    <definedName name="GRANITO_40x40_10" localSheetId="1">#REF!</definedName>
    <definedName name="GRANITO_40x40_10">#REF!</definedName>
    <definedName name="GRANITO_40x40_11" localSheetId="1">#REF!</definedName>
    <definedName name="GRANITO_40x40_11">#REF!</definedName>
    <definedName name="GRANITO_40x40_6" localSheetId="1">#REF!</definedName>
    <definedName name="GRANITO_40x40_6">#REF!</definedName>
    <definedName name="GRANITO_40x40_7" localSheetId="1">#REF!</definedName>
    <definedName name="GRANITO_40x40_7">#REF!</definedName>
    <definedName name="GRANITO_40x40_8" localSheetId="1">#REF!</definedName>
    <definedName name="GRANITO_40x40_8">#REF!</definedName>
    <definedName name="GRANITO_40x40_9" localSheetId="1">#REF!</definedName>
    <definedName name="GRANITO_40x40_9">#REF!</definedName>
    <definedName name="GRANITO_FONDO_BCO_30x30" localSheetId="1">#REF!</definedName>
    <definedName name="GRANITO_FONDO_BCO_30x30">#REF!</definedName>
    <definedName name="GRANITO_FONDO_BCO_30x30_10" localSheetId="1">#REF!</definedName>
    <definedName name="GRANITO_FONDO_BCO_30x30_10">#REF!</definedName>
    <definedName name="GRANITO_FONDO_BCO_30x30_11" localSheetId="1">#REF!</definedName>
    <definedName name="GRANITO_FONDO_BCO_30x30_11">#REF!</definedName>
    <definedName name="GRANITO_FONDO_BCO_30x30_6" localSheetId="1">#REF!</definedName>
    <definedName name="GRANITO_FONDO_BCO_30x30_6">#REF!</definedName>
    <definedName name="GRANITO_FONDO_BCO_30x30_7" localSheetId="1">#REF!</definedName>
    <definedName name="GRANITO_FONDO_BCO_30x30_7">#REF!</definedName>
    <definedName name="GRANITO_FONDO_BCO_30x30_8" localSheetId="1">#REF!</definedName>
    <definedName name="GRANITO_FONDO_BCO_30x30_8">#REF!</definedName>
    <definedName name="GRANITO_FONDO_BCO_30x30_9" localSheetId="1">#REF!</definedName>
    <definedName name="GRANITO_FONDO_BCO_30x30_9">#REF!</definedName>
    <definedName name="GRANITO_FONDO_GRIS" localSheetId="1">#REF!</definedName>
    <definedName name="GRANITO_FONDO_GRIS">#REF!</definedName>
    <definedName name="GRANITO_FONDO_GRIS_10" localSheetId="1">#REF!</definedName>
    <definedName name="GRANITO_FONDO_GRIS_10">#REF!</definedName>
    <definedName name="GRANITO_FONDO_GRIS_11" localSheetId="1">#REF!</definedName>
    <definedName name="GRANITO_FONDO_GRIS_11">#REF!</definedName>
    <definedName name="GRANITO_FONDO_GRIS_6" localSheetId="1">#REF!</definedName>
    <definedName name="GRANITO_FONDO_GRIS_6">#REF!</definedName>
    <definedName name="GRANITO_FONDO_GRIS_7" localSheetId="1">#REF!</definedName>
    <definedName name="GRANITO_FONDO_GRIS_7">#REF!</definedName>
    <definedName name="GRANITO_FONDO_GRIS_8" localSheetId="1">#REF!</definedName>
    <definedName name="GRANITO_FONDO_GRIS_8">#REF!</definedName>
    <definedName name="GRANITO_FONDO_GRIS_9" localSheetId="1">#REF!</definedName>
    <definedName name="GRANITO_FONDO_GRIS_9">#REF!</definedName>
    <definedName name="Grava" localSheetId="1">#REF!</definedName>
    <definedName name="Grava">#REF!</definedName>
    <definedName name="Grava_10" localSheetId="1">#REF!</definedName>
    <definedName name="Grava_10">#REF!</definedName>
    <definedName name="Grava_11" localSheetId="1">#REF!</definedName>
    <definedName name="Grava_11">#REF!</definedName>
    <definedName name="Grava_6" localSheetId="1">#REF!</definedName>
    <definedName name="Grava_6">#REF!</definedName>
    <definedName name="Grava_7" localSheetId="1">#REF!</definedName>
    <definedName name="Grava_7">#REF!</definedName>
    <definedName name="Grava_8" localSheetId="1">#REF!</definedName>
    <definedName name="Grava_8">#REF!</definedName>
    <definedName name="Grava_9" localSheetId="1">#REF!</definedName>
    <definedName name="Grava_9">#REF!</definedName>
    <definedName name="GRUA" localSheetId="1">#REF!</definedName>
    <definedName name="GRUA">#REF!</definedName>
    <definedName name="GRUA_10" localSheetId="1">#REF!</definedName>
    <definedName name="GRUA_10">#REF!</definedName>
    <definedName name="GRUA_11" localSheetId="1">#REF!</definedName>
    <definedName name="GRUA_11">#REF!</definedName>
    <definedName name="GRUA_20" localSheetId="1">#REF!</definedName>
    <definedName name="GRUA_20">#REF!</definedName>
    <definedName name="GRUA_6" localSheetId="1">#REF!</definedName>
    <definedName name="GRUA_6">#REF!</definedName>
    <definedName name="GRUA_7" localSheetId="1">#REF!</definedName>
    <definedName name="GRUA_7">#REF!</definedName>
    <definedName name="GRUA_8" localSheetId="1">#REF!</definedName>
    <definedName name="GRUA_8">#REF!</definedName>
    <definedName name="GRUA_9" localSheetId="1">#REF!</definedName>
    <definedName name="GRUA_9">#REF!</definedName>
    <definedName name="Grúa_Manitowoc_2900_3">#N/A</definedName>
    <definedName name="GT" localSheetId="1">#REF!</definedName>
    <definedName name="GT">#REF!</definedName>
    <definedName name="H" localSheetId="1">[10]M.O.!#REF!</definedName>
    <definedName name="H">[10]M.O.!#REF!</definedName>
    <definedName name="HACHA" localSheetId="1">#REF!</definedName>
    <definedName name="HACHA">#REF!</definedName>
    <definedName name="HACHA_10" localSheetId="1">#REF!</definedName>
    <definedName name="HACHA_10">#REF!</definedName>
    <definedName name="HACHA_11" localSheetId="1">#REF!</definedName>
    <definedName name="HACHA_11">#REF!</definedName>
    <definedName name="HACHA_6" localSheetId="1">#REF!</definedName>
    <definedName name="HACHA_6">#REF!</definedName>
    <definedName name="HACHA_7" localSheetId="1">#REF!</definedName>
    <definedName name="HACHA_7">#REF!</definedName>
    <definedName name="HACHA_8" localSheetId="1">#REF!</definedName>
    <definedName name="HACHA_8">#REF!</definedName>
    <definedName name="HACHA_9" localSheetId="1">#REF!</definedName>
    <definedName name="HACHA_9">#REF!</definedName>
    <definedName name="HERR_MENO" localSheetId="1">#REF!</definedName>
    <definedName name="HERR_MENO">#REF!</definedName>
    <definedName name="HERR_MENO_10" localSheetId="1">#REF!</definedName>
    <definedName name="HERR_MENO_10">#REF!</definedName>
    <definedName name="HERR_MENO_11" localSheetId="1">#REF!</definedName>
    <definedName name="HERR_MENO_11">#REF!</definedName>
    <definedName name="HERR_MENO_6" localSheetId="1">#REF!</definedName>
    <definedName name="HERR_MENO_6">#REF!</definedName>
    <definedName name="HERR_MENO_7" localSheetId="1">#REF!</definedName>
    <definedName name="HERR_MENO_7">#REF!</definedName>
    <definedName name="HERR_MENO_8" localSheetId="1">#REF!</definedName>
    <definedName name="HERR_MENO_8">#REF!</definedName>
    <definedName name="HERR_MENO_9" localSheetId="1">#REF!</definedName>
    <definedName name="HERR_MENO_9">#REF!</definedName>
    <definedName name="HILO" localSheetId="1">#REF!</definedName>
    <definedName name="HILO">#REF!</definedName>
    <definedName name="HILO_10" localSheetId="1">#REF!</definedName>
    <definedName name="HILO_10">#REF!</definedName>
    <definedName name="HILO_11" localSheetId="1">#REF!</definedName>
    <definedName name="HILO_11">#REF!</definedName>
    <definedName name="HILO_6" localSheetId="1">#REF!</definedName>
    <definedName name="HILO_6">#REF!</definedName>
    <definedName name="HILO_7" localSheetId="1">#REF!</definedName>
    <definedName name="HILO_7">#REF!</definedName>
    <definedName name="HILO_8" localSheetId="1">#REF!</definedName>
    <definedName name="HILO_8">#REF!</definedName>
    <definedName name="HILO_9" localSheetId="1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210">[2]insumo!$D$36</definedName>
    <definedName name="HORACIO_3">"$#REF!.$L$66:$W$66"</definedName>
    <definedName name="horm.1.3">'[28]Analisis Unit. '!$F$74</definedName>
    <definedName name="horm.1.3.5">'[28]Analisis Unit. '!$F$64</definedName>
    <definedName name="Horm_124_TrompoyWinche" localSheetId="1">#REF!</definedName>
    <definedName name="Horm_124_TrompoyWinche">#REF!</definedName>
    <definedName name="Horm_124_TrompoyWinche_10" localSheetId="1">#REF!</definedName>
    <definedName name="Horm_124_TrompoyWinche_10">#REF!</definedName>
    <definedName name="Horm_124_TrompoyWinche_11" localSheetId="1">#REF!</definedName>
    <definedName name="Horm_124_TrompoyWinche_11">#REF!</definedName>
    <definedName name="Horm_124_TrompoyWinche_6" localSheetId="1">#REF!</definedName>
    <definedName name="Horm_124_TrompoyWinche_6">#REF!</definedName>
    <definedName name="Horm_124_TrompoyWinche_7" localSheetId="1">#REF!</definedName>
    <definedName name="Horm_124_TrompoyWinche_7">#REF!</definedName>
    <definedName name="Horm_124_TrompoyWinche_8" localSheetId="1">#REF!</definedName>
    <definedName name="Horm_124_TrompoyWinche_8">#REF!</definedName>
    <definedName name="Horm_124_TrompoyWinche_9" localSheetId="1">#REF!</definedName>
    <definedName name="Horm_124_TrompoyWinche_9">#REF!</definedName>
    <definedName name="HORM_IND_180" localSheetId="1">#REF!</definedName>
    <definedName name="HORM_IND_180">#REF!</definedName>
    <definedName name="HORM_IND_180_10" localSheetId="1">#REF!</definedName>
    <definedName name="HORM_IND_180_10">#REF!</definedName>
    <definedName name="HORM_IND_180_11" localSheetId="1">#REF!</definedName>
    <definedName name="HORM_IND_180_11">#REF!</definedName>
    <definedName name="HORM_IND_180_6" localSheetId="1">#REF!</definedName>
    <definedName name="HORM_IND_180_6">#REF!</definedName>
    <definedName name="HORM_IND_180_7" localSheetId="1">#REF!</definedName>
    <definedName name="HORM_IND_180_7">#REF!</definedName>
    <definedName name="HORM_IND_180_8" localSheetId="1">#REF!</definedName>
    <definedName name="HORM_IND_180_8">#REF!</definedName>
    <definedName name="HORM_IND_180_9" localSheetId="1">#REF!</definedName>
    <definedName name="HORM_IND_180_9">#REF!</definedName>
    <definedName name="HORM_IND_210" localSheetId="1">#REF!</definedName>
    <definedName name="HORM_IND_210">#REF!</definedName>
    <definedName name="HORM_IND_210_10" localSheetId="1">#REF!</definedName>
    <definedName name="HORM_IND_210_10">#REF!</definedName>
    <definedName name="HORM_IND_210_11" localSheetId="1">#REF!</definedName>
    <definedName name="HORM_IND_210_11">#REF!</definedName>
    <definedName name="HORM_IND_210_6" localSheetId="1">#REF!</definedName>
    <definedName name="HORM_IND_210_6">#REF!</definedName>
    <definedName name="HORM_IND_210_7" localSheetId="1">#REF!</definedName>
    <definedName name="HORM_IND_210_7">#REF!</definedName>
    <definedName name="HORM_IND_210_8" localSheetId="1">#REF!</definedName>
    <definedName name="HORM_IND_210_8">#REF!</definedName>
    <definedName name="HORM_IND_210_9" localSheetId="1">#REF!</definedName>
    <definedName name="HORM_IND_210_9">#REF!</definedName>
    <definedName name="HORM_IND_240" localSheetId="1">#REF!</definedName>
    <definedName name="HORM_IND_240">#REF!</definedName>
    <definedName name="HORM_IND_240_10" localSheetId="1">#REF!</definedName>
    <definedName name="HORM_IND_240_10">#REF!</definedName>
    <definedName name="HORM_IND_240_11" localSheetId="1">#REF!</definedName>
    <definedName name="HORM_IND_240_11">#REF!</definedName>
    <definedName name="HORM_IND_240_6" localSheetId="1">#REF!</definedName>
    <definedName name="HORM_IND_240_6">#REF!</definedName>
    <definedName name="HORM_IND_240_7" localSheetId="1">#REF!</definedName>
    <definedName name="HORM_IND_240_7">#REF!</definedName>
    <definedName name="HORM_IND_240_8" localSheetId="1">#REF!</definedName>
    <definedName name="HORM_IND_240_8">#REF!</definedName>
    <definedName name="HORM_IND_240_9" localSheetId="1">#REF!</definedName>
    <definedName name="HORM_IND_240_9">#REF!</definedName>
    <definedName name="HORM135_MANUAL">'[31]HORM. Y MORTEROS.'!$H$212</definedName>
    <definedName name="Hormigón_Industrial_210_Kg_cm2">[36]Insumos!$B$71:$D$71</definedName>
    <definedName name="Hormigón_Industrial_210_Kg_cm2_1">[36]Insumos!$B$71:$D$71</definedName>
    <definedName name="Hormigón_Industrial_210_Kg_cm2_2">[36]Insumos!$B$71:$D$71</definedName>
    <definedName name="Hormigón_Industrial_210_Kg_cm2_3">[36]Insumos!$B$71:$D$71</definedName>
    <definedName name="hormigon140" localSheetId="1">#REF!</definedName>
    <definedName name="hormigon140">#REF!</definedName>
    <definedName name="hormigon140_6" localSheetId="1">#REF!</definedName>
    <definedName name="hormigon140_6">#REF!</definedName>
    <definedName name="hormigon140_8" localSheetId="1">#REF!</definedName>
    <definedName name="hormigon140_8">#REF!</definedName>
    <definedName name="hormigon180" localSheetId="1">#REF!</definedName>
    <definedName name="hormigon180">#REF!</definedName>
    <definedName name="hormigon180_8" localSheetId="1">#REF!</definedName>
    <definedName name="hormigon180_8">#REF!</definedName>
    <definedName name="hormigon210" localSheetId="1">#REF!</definedName>
    <definedName name="hormigon210">#REF!</definedName>
    <definedName name="hormigon210_8" localSheetId="1">#REF!</definedName>
    <definedName name="hormigon210_8">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ilma" localSheetId="1">[17]M.O.!#REF!</definedName>
    <definedName name="ilma">[17]M.O.!#REF!</definedName>
    <definedName name="impresion_2" localSheetId="1">[37]Directos!#REF!</definedName>
    <definedName name="impresion_2">[37]Directos!#REF!</definedName>
    <definedName name="Imprimir_área_IM" localSheetId="1">#REF!</definedName>
    <definedName name="Imprimir_área_IM">#REF!</definedName>
    <definedName name="Imprimir_área_IM_6" localSheetId="1">#REF!</definedName>
    <definedName name="Imprimir_área_IM_6">#REF!</definedName>
    <definedName name="ingeniera">[19]M.O.!$C$10</definedName>
    <definedName name="ingeniera_10" localSheetId="1">#REF!</definedName>
    <definedName name="ingeniera_10">#REF!</definedName>
    <definedName name="ingeniera_11" localSheetId="1">#REF!</definedName>
    <definedName name="ingeniera_11">#REF!</definedName>
    <definedName name="ingeniera_5" localSheetId="1">#REF!</definedName>
    <definedName name="ingeniera_5">#REF!</definedName>
    <definedName name="ingeniera_6" localSheetId="1">#REF!</definedName>
    <definedName name="ingeniera_6">#REF!</definedName>
    <definedName name="ingeniera_7" localSheetId="1">#REF!</definedName>
    <definedName name="ingeniera_7">#REF!</definedName>
    <definedName name="ingeniera_8" localSheetId="1">#REF!</definedName>
    <definedName name="ingeniera_8">#REF!</definedName>
    <definedName name="ingeniera_9" localSheetId="1">#REF!</definedName>
    <definedName name="ingeniera_9">#REF!</definedName>
    <definedName name="INODORO_BCO_TAPA" localSheetId="1">#REF!</definedName>
    <definedName name="INODORO_BCO_TAPA">#REF!</definedName>
    <definedName name="INODORO_BCO_TAPA_10" localSheetId="1">#REF!</definedName>
    <definedName name="INODORO_BCO_TAPA_10">#REF!</definedName>
    <definedName name="INODORO_BCO_TAPA_11" localSheetId="1">#REF!</definedName>
    <definedName name="INODORO_BCO_TAPA_11">#REF!</definedName>
    <definedName name="INODORO_BCO_TAPA_6" localSheetId="1">#REF!</definedName>
    <definedName name="INODORO_BCO_TAPA_6">#REF!</definedName>
    <definedName name="INODORO_BCO_TAPA_7" localSheetId="1">#REF!</definedName>
    <definedName name="INODORO_BCO_TAPA_7">#REF!</definedName>
    <definedName name="INODORO_BCO_TAPA_8" localSheetId="1">#REF!</definedName>
    <definedName name="INODORO_BCO_TAPA_8">#REF!</definedName>
    <definedName name="INODORO_BCO_TAPA_9" localSheetId="1">#REF!</definedName>
    <definedName name="INODORO_BCO_TAPA_9">#REF!</definedName>
    <definedName name="INSUMO_1">'[38]AC. LOS LIMONES ACERO '!$D$2</definedName>
    <definedName name="INSUMO_1_10" localSheetId="1">#REF!</definedName>
    <definedName name="INSUMO_1_10">#REF!</definedName>
    <definedName name="INSUMO_1_11" localSheetId="1">#REF!</definedName>
    <definedName name="INSUMO_1_11">#REF!</definedName>
    <definedName name="INSUMO_1_6" localSheetId="1">#REF!</definedName>
    <definedName name="INSUMO_1_6">#REF!</definedName>
    <definedName name="INSUMO_1_7" localSheetId="1">#REF!</definedName>
    <definedName name="INSUMO_1_7">#REF!</definedName>
    <definedName name="INSUMO_1_8" localSheetId="1">#REF!</definedName>
    <definedName name="INSUMO_1_8">#REF!</definedName>
    <definedName name="INSUMO_1_9" localSheetId="1">#REF!</definedName>
    <definedName name="INSUMO_1_9">#REF!</definedName>
    <definedName name="INTERRUPTOR_3w" localSheetId="1">#REF!</definedName>
    <definedName name="INTERRUPTOR_3w">#REF!</definedName>
    <definedName name="INTERRUPTOR_3w_10" localSheetId="1">#REF!</definedName>
    <definedName name="INTERRUPTOR_3w_10">#REF!</definedName>
    <definedName name="INTERRUPTOR_3w_11" localSheetId="1">#REF!</definedName>
    <definedName name="INTERRUPTOR_3w_11">#REF!</definedName>
    <definedName name="INTERRUPTOR_3w_6" localSheetId="1">#REF!</definedName>
    <definedName name="INTERRUPTOR_3w_6">#REF!</definedName>
    <definedName name="INTERRUPTOR_3w_7" localSheetId="1">#REF!</definedName>
    <definedName name="INTERRUPTOR_3w_7">#REF!</definedName>
    <definedName name="INTERRUPTOR_3w_8" localSheetId="1">#REF!</definedName>
    <definedName name="INTERRUPTOR_3w_8">#REF!</definedName>
    <definedName name="INTERRUPTOR_3w_9" localSheetId="1">#REF!</definedName>
    <definedName name="INTERRUPTOR_3w_9">#REF!</definedName>
    <definedName name="INTERRUPTOR_4w" localSheetId="1">#REF!</definedName>
    <definedName name="INTERRUPTOR_4w">#REF!</definedName>
    <definedName name="INTERRUPTOR_4w_10" localSheetId="1">#REF!</definedName>
    <definedName name="INTERRUPTOR_4w_10">#REF!</definedName>
    <definedName name="INTERRUPTOR_4w_11" localSheetId="1">#REF!</definedName>
    <definedName name="INTERRUPTOR_4w_11">#REF!</definedName>
    <definedName name="INTERRUPTOR_4w_6" localSheetId="1">#REF!</definedName>
    <definedName name="INTERRUPTOR_4w_6">#REF!</definedName>
    <definedName name="INTERRUPTOR_4w_7" localSheetId="1">#REF!</definedName>
    <definedName name="INTERRUPTOR_4w_7">#REF!</definedName>
    <definedName name="INTERRUPTOR_4w_8" localSheetId="1">#REF!</definedName>
    <definedName name="INTERRUPTOR_4w_8">#REF!</definedName>
    <definedName name="INTERRUPTOR_4w_9" localSheetId="1">#REF!</definedName>
    <definedName name="INTERRUPTOR_4w_9">#REF!</definedName>
    <definedName name="INTERRUPTOR_DOBLE" localSheetId="1">#REF!</definedName>
    <definedName name="INTERRUPTOR_DOBLE">#REF!</definedName>
    <definedName name="INTERRUPTOR_DOBLE_10" localSheetId="1">#REF!</definedName>
    <definedName name="INTERRUPTOR_DOBLE_10">#REF!</definedName>
    <definedName name="INTERRUPTOR_DOBLE_11" localSheetId="1">#REF!</definedName>
    <definedName name="INTERRUPTOR_DOBLE_11">#REF!</definedName>
    <definedName name="INTERRUPTOR_DOBLE_6" localSheetId="1">#REF!</definedName>
    <definedName name="INTERRUPTOR_DOBLE_6">#REF!</definedName>
    <definedName name="INTERRUPTOR_DOBLE_7" localSheetId="1">#REF!</definedName>
    <definedName name="INTERRUPTOR_DOBLE_7">#REF!</definedName>
    <definedName name="INTERRUPTOR_DOBLE_8" localSheetId="1">#REF!</definedName>
    <definedName name="INTERRUPTOR_DOBLE_8">#REF!</definedName>
    <definedName name="INTERRUPTOR_DOBLE_9" localSheetId="1">#REF!</definedName>
    <definedName name="INTERRUPTOR_DOBLE_9">#REF!</definedName>
    <definedName name="INTERRUPTOR_SENC" localSheetId="1">#REF!</definedName>
    <definedName name="INTERRUPTOR_SENC">#REF!</definedName>
    <definedName name="INTERRUPTOR_SENC_10" localSheetId="1">#REF!</definedName>
    <definedName name="INTERRUPTOR_SENC_10">#REF!</definedName>
    <definedName name="INTERRUPTOR_SENC_11" localSheetId="1">#REF!</definedName>
    <definedName name="INTERRUPTOR_SENC_11">#REF!</definedName>
    <definedName name="INTERRUPTOR_SENC_6" localSheetId="1">#REF!</definedName>
    <definedName name="INTERRUPTOR_SENC_6">#REF!</definedName>
    <definedName name="INTERRUPTOR_SENC_7" localSheetId="1">#REF!</definedName>
    <definedName name="INTERRUPTOR_SENC_7">#REF!</definedName>
    <definedName name="INTERRUPTOR_SENC_8" localSheetId="1">#REF!</definedName>
    <definedName name="INTERRUPTOR_SENC_8">#REF!</definedName>
    <definedName name="INTERRUPTOR_SENC_9" localSheetId="1">#REF!</definedName>
    <definedName name="INTERRUPTOR_SENC_9">#REF!</definedName>
    <definedName name="Izado_de_Tabletas_3">#N/A</definedName>
    <definedName name="IZAJE_3">"$#REF!.$#REF!$#REF!"</definedName>
    <definedName name="Izaje_de_Vigas_Postensadas_3">#N/A</definedName>
    <definedName name="J" localSheetId="1">'[15]CUB-10181-3(Rescision)'!#REF!</definedName>
    <definedName name="J">'[15]CUB-10181-3(Rescision)'!#REF!</definedName>
    <definedName name="JOEL" localSheetId="1">#REF!</definedName>
    <definedName name="JOEL">#REF!</definedName>
    <definedName name="JUNTA_CERA_INODORO" localSheetId="1">#REF!</definedName>
    <definedName name="JUNTA_CERA_INODORO">#REF!</definedName>
    <definedName name="JUNTA_CERA_INODORO_10" localSheetId="1">#REF!</definedName>
    <definedName name="JUNTA_CERA_INODORO_10">#REF!</definedName>
    <definedName name="JUNTA_CERA_INODORO_11" localSheetId="1">#REF!</definedName>
    <definedName name="JUNTA_CERA_INODORO_11">#REF!</definedName>
    <definedName name="JUNTA_CERA_INODORO_6" localSheetId="1">#REF!</definedName>
    <definedName name="JUNTA_CERA_INODORO_6">#REF!</definedName>
    <definedName name="JUNTA_CERA_INODORO_7" localSheetId="1">#REF!</definedName>
    <definedName name="JUNTA_CERA_INODORO_7">#REF!</definedName>
    <definedName name="JUNTA_CERA_INODORO_8" localSheetId="1">#REF!</definedName>
    <definedName name="JUNTA_CERA_INODORO_8">#REF!</definedName>
    <definedName name="JUNTA_CERA_INODORO_9" localSheetId="1">#REF!</definedName>
    <definedName name="JUNTA_CERA_INODORO_9">#REF!</definedName>
    <definedName name="JUNTA_DRESSER_12" localSheetId="1">#REF!</definedName>
    <definedName name="JUNTA_DRESSER_12">#REF!</definedName>
    <definedName name="JUNTA_DRESSER_12_10" localSheetId="1">#REF!</definedName>
    <definedName name="JUNTA_DRESSER_12_10">#REF!</definedName>
    <definedName name="JUNTA_DRESSER_12_11" localSheetId="1">#REF!</definedName>
    <definedName name="JUNTA_DRESSER_12_11">#REF!</definedName>
    <definedName name="JUNTA_DRESSER_12_6" localSheetId="1">#REF!</definedName>
    <definedName name="JUNTA_DRESSER_12_6">#REF!</definedName>
    <definedName name="JUNTA_DRESSER_12_7" localSheetId="1">#REF!</definedName>
    <definedName name="JUNTA_DRESSER_12_7">#REF!</definedName>
    <definedName name="JUNTA_DRESSER_12_8" localSheetId="1">#REF!</definedName>
    <definedName name="JUNTA_DRESSER_12_8">#REF!</definedName>
    <definedName name="JUNTA_DRESSER_12_9" localSheetId="1">#REF!</definedName>
    <definedName name="JUNTA_DRESSER_12_9">#REF!</definedName>
    <definedName name="JUNTA_DRESSER_16" localSheetId="1">#REF!</definedName>
    <definedName name="JUNTA_DRESSER_16">#REF!</definedName>
    <definedName name="JUNTA_DRESSER_16_10" localSheetId="1">#REF!</definedName>
    <definedName name="JUNTA_DRESSER_16_10">#REF!</definedName>
    <definedName name="JUNTA_DRESSER_16_11" localSheetId="1">#REF!</definedName>
    <definedName name="JUNTA_DRESSER_16_11">#REF!</definedName>
    <definedName name="JUNTA_DRESSER_16_6" localSheetId="1">#REF!</definedName>
    <definedName name="JUNTA_DRESSER_16_6">#REF!</definedName>
    <definedName name="JUNTA_DRESSER_16_7" localSheetId="1">#REF!</definedName>
    <definedName name="JUNTA_DRESSER_16_7">#REF!</definedName>
    <definedName name="JUNTA_DRESSER_16_8" localSheetId="1">#REF!</definedName>
    <definedName name="JUNTA_DRESSER_16_8">#REF!</definedName>
    <definedName name="JUNTA_DRESSER_16_9" localSheetId="1">#REF!</definedName>
    <definedName name="JUNTA_DRESSER_16_9">#REF!</definedName>
    <definedName name="JUNTA_DRESSER_2" localSheetId="1">#REF!</definedName>
    <definedName name="JUNTA_DRESSER_2">#REF!</definedName>
    <definedName name="JUNTA_DRESSER_2_10" localSheetId="1">#REF!</definedName>
    <definedName name="JUNTA_DRESSER_2_10">#REF!</definedName>
    <definedName name="JUNTA_DRESSER_2_11" localSheetId="1">#REF!</definedName>
    <definedName name="JUNTA_DRESSER_2_11">#REF!</definedName>
    <definedName name="JUNTA_DRESSER_2_6" localSheetId="1">#REF!</definedName>
    <definedName name="JUNTA_DRESSER_2_6">#REF!</definedName>
    <definedName name="JUNTA_DRESSER_2_7" localSheetId="1">#REF!</definedName>
    <definedName name="JUNTA_DRESSER_2_7">#REF!</definedName>
    <definedName name="JUNTA_DRESSER_2_8" localSheetId="1">#REF!</definedName>
    <definedName name="JUNTA_DRESSER_2_8">#REF!</definedName>
    <definedName name="JUNTA_DRESSER_2_9" localSheetId="1">#REF!</definedName>
    <definedName name="JUNTA_DRESSER_2_9">#REF!</definedName>
    <definedName name="JUNTA_DRESSER_3" localSheetId="1">#REF!</definedName>
    <definedName name="JUNTA_DRESSER_3">#REF!</definedName>
    <definedName name="JUNTA_DRESSER_3_10" localSheetId="1">#REF!</definedName>
    <definedName name="JUNTA_DRESSER_3_10">#REF!</definedName>
    <definedName name="JUNTA_DRESSER_3_11" localSheetId="1">#REF!</definedName>
    <definedName name="JUNTA_DRESSER_3_11">#REF!</definedName>
    <definedName name="JUNTA_DRESSER_3_6" localSheetId="1">#REF!</definedName>
    <definedName name="JUNTA_DRESSER_3_6">#REF!</definedName>
    <definedName name="JUNTA_DRESSER_3_7" localSheetId="1">#REF!</definedName>
    <definedName name="JUNTA_DRESSER_3_7">#REF!</definedName>
    <definedName name="JUNTA_DRESSER_3_8" localSheetId="1">#REF!</definedName>
    <definedName name="JUNTA_DRESSER_3_8">#REF!</definedName>
    <definedName name="JUNTA_DRESSER_3_9" localSheetId="1">#REF!</definedName>
    <definedName name="JUNTA_DRESSER_3_9">#REF!</definedName>
    <definedName name="JUNTA_DRESSER_4" localSheetId="1">#REF!</definedName>
    <definedName name="JUNTA_DRESSER_4">#REF!</definedName>
    <definedName name="JUNTA_DRESSER_4_10" localSheetId="1">#REF!</definedName>
    <definedName name="JUNTA_DRESSER_4_10">#REF!</definedName>
    <definedName name="JUNTA_DRESSER_4_11" localSheetId="1">#REF!</definedName>
    <definedName name="JUNTA_DRESSER_4_11">#REF!</definedName>
    <definedName name="JUNTA_DRESSER_4_6" localSheetId="1">#REF!</definedName>
    <definedName name="JUNTA_DRESSER_4_6">#REF!</definedName>
    <definedName name="JUNTA_DRESSER_4_7" localSheetId="1">#REF!</definedName>
    <definedName name="JUNTA_DRESSER_4_7">#REF!</definedName>
    <definedName name="JUNTA_DRESSER_4_8" localSheetId="1">#REF!</definedName>
    <definedName name="JUNTA_DRESSER_4_8">#REF!</definedName>
    <definedName name="JUNTA_DRESSER_4_9" localSheetId="1">#REF!</definedName>
    <definedName name="JUNTA_DRESSER_4_9">#REF!</definedName>
    <definedName name="JUNTA_DRESSER_6" localSheetId="1">#REF!</definedName>
    <definedName name="JUNTA_DRESSER_6">#REF!</definedName>
    <definedName name="JUNTA_DRESSER_6_10" localSheetId="1">#REF!</definedName>
    <definedName name="JUNTA_DRESSER_6_10">#REF!</definedName>
    <definedName name="JUNTA_DRESSER_6_11" localSheetId="1">#REF!</definedName>
    <definedName name="JUNTA_DRESSER_6_11">#REF!</definedName>
    <definedName name="JUNTA_DRESSER_6_6" localSheetId="1">#REF!</definedName>
    <definedName name="JUNTA_DRESSER_6_6">#REF!</definedName>
    <definedName name="JUNTA_DRESSER_6_7" localSheetId="1">#REF!</definedName>
    <definedName name="JUNTA_DRESSER_6_7">#REF!</definedName>
    <definedName name="JUNTA_DRESSER_6_8" localSheetId="1">#REF!</definedName>
    <definedName name="JUNTA_DRESSER_6_8">#REF!</definedName>
    <definedName name="JUNTA_DRESSER_6_9" localSheetId="1">#REF!</definedName>
    <definedName name="JUNTA_DRESSER_6_9">#REF!</definedName>
    <definedName name="JUNTA_DRESSER_8" localSheetId="1">#REF!</definedName>
    <definedName name="JUNTA_DRESSER_8">#REF!</definedName>
    <definedName name="JUNTA_DRESSER_8_10" localSheetId="1">#REF!</definedName>
    <definedName name="JUNTA_DRESSER_8_10">#REF!</definedName>
    <definedName name="JUNTA_DRESSER_8_11" localSheetId="1">#REF!</definedName>
    <definedName name="JUNTA_DRESSER_8_11">#REF!</definedName>
    <definedName name="JUNTA_DRESSER_8_6" localSheetId="1">#REF!</definedName>
    <definedName name="JUNTA_DRESSER_8_6">#REF!</definedName>
    <definedName name="JUNTA_DRESSER_8_7" localSheetId="1">#REF!</definedName>
    <definedName name="JUNTA_DRESSER_8_7">#REF!</definedName>
    <definedName name="JUNTA_DRESSER_8_8" localSheetId="1">#REF!</definedName>
    <definedName name="JUNTA_DRESSER_8_8">#REF!</definedName>
    <definedName name="JUNTA_DRESSER_8_9" localSheetId="1">#REF!</definedName>
    <definedName name="JUNTA_DRESSER_8_9">#REF!</definedName>
    <definedName name="JUNTA_WATER_STOP_9" localSheetId="1">#REF!</definedName>
    <definedName name="JUNTA_WATER_STOP_9">#REF!</definedName>
    <definedName name="JUNTA_WATER_STOP_9_10" localSheetId="1">#REF!</definedName>
    <definedName name="JUNTA_WATER_STOP_9_10">#REF!</definedName>
    <definedName name="JUNTA_WATER_STOP_9_11" localSheetId="1">#REF!</definedName>
    <definedName name="JUNTA_WATER_STOP_9_11">#REF!</definedName>
    <definedName name="JUNTA_WATER_STOP_9_6" localSheetId="1">#REF!</definedName>
    <definedName name="JUNTA_WATER_STOP_9_6">#REF!</definedName>
    <definedName name="JUNTA_WATER_STOP_9_7" localSheetId="1">#REF!</definedName>
    <definedName name="JUNTA_WATER_STOP_9_7">#REF!</definedName>
    <definedName name="JUNTA_WATER_STOP_9_8" localSheetId="1">#REF!</definedName>
    <definedName name="JUNTA_WATER_STOP_9_8">#REF!</definedName>
    <definedName name="JUNTA_WATER_STOP_9_9" localSheetId="1">#REF!</definedName>
    <definedName name="JUNTA_WATER_STOP_9_9">#REF!</definedName>
    <definedName name="k" localSheetId="1">[17]M.O.!#REF!</definedName>
    <definedName name="k">[17]M.O.!#REF!</definedName>
    <definedName name="L_1" localSheetId="1">#REF!</definedName>
    <definedName name="L_1">#REF!</definedName>
    <definedName name="L_2" localSheetId="1">#REF!</definedName>
    <definedName name="L_2">#REF!</definedName>
    <definedName name="L_5" localSheetId="1">#REF!</definedName>
    <definedName name="L_5">#REF!</definedName>
    <definedName name="LADRILLOS_4x8x2" localSheetId="1">#REF!</definedName>
    <definedName name="LADRILLOS_4x8x2">#REF!</definedName>
    <definedName name="LADRILLOS_4x8x2_10" localSheetId="1">#REF!</definedName>
    <definedName name="LADRILLOS_4x8x2_10">#REF!</definedName>
    <definedName name="LADRILLOS_4x8x2_11" localSheetId="1">#REF!</definedName>
    <definedName name="LADRILLOS_4x8x2_11">#REF!</definedName>
    <definedName name="LADRILLOS_4x8x2_6" localSheetId="1">#REF!</definedName>
    <definedName name="LADRILLOS_4x8x2_6">#REF!</definedName>
    <definedName name="LADRILLOS_4x8x2_7" localSheetId="1">#REF!</definedName>
    <definedName name="LADRILLOS_4x8x2_7">#REF!</definedName>
    <definedName name="LADRILLOS_4x8x2_8" localSheetId="1">#REF!</definedName>
    <definedName name="LADRILLOS_4x8x2_8">#REF!</definedName>
    <definedName name="LADRILLOS_4x8x2_9" localSheetId="1">#REF!</definedName>
    <definedName name="LADRILLOS_4x8x2_9">#REF!</definedName>
    <definedName name="LAMPARA_FLUORESC_2x4" localSheetId="1">#REF!</definedName>
    <definedName name="LAMPARA_FLUORESC_2x4">#REF!</definedName>
    <definedName name="LAMPARA_FLUORESC_2x4_10" localSheetId="1">#REF!</definedName>
    <definedName name="LAMPARA_FLUORESC_2x4_10">#REF!</definedName>
    <definedName name="LAMPARA_FLUORESC_2x4_11" localSheetId="1">#REF!</definedName>
    <definedName name="LAMPARA_FLUORESC_2x4_11">#REF!</definedName>
    <definedName name="LAMPARA_FLUORESC_2x4_6" localSheetId="1">#REF!</definedName>
    <definedName name="LAMPARA_FLUORESC_2x4_6">#REF!</definedName>
    <definedName name="LAMPARA_FLUORESC_2x4_7" localSheetId="1">#REF!</definedName>
    <definedName name="LAMPARA_FLUORESC_2x4_7">#REF!</definedName>
    <definedName name="LAMPARA_FLUORESC_2x4_8" localSheetId="1">#REF!</definedName>
    <definedName name="LAMPARA_FLUORESC_2x4_8">#REF!</definedName>
    <definedName name="LAMPARA_FLUORESC_2x4_9" localSheetId="1">#REF!</definedName>
    <definedName name="LAMPARA_FLUORESC_2x4_9">#REF!</definedName>
    <definedName name="LAMPARAS_DE_1500W_220V">[22]INSU!$B$41</definedName>
    <definedName name="LAQUEAR_MADERA" localSheetId="1">#REF!</definedName>
    <definedName name="LAQUEAR_MADERA">#REF!</definedName>
    <definedName name="LAQUEAR_MADERA_10" localSheetId="1">#REF!</definedName>
    <definedName name="LAQUEAR_MADERA_10">#REF!</definedName>
    <definedName name="LAQUEAR_MADERA_11" localSheetId="1">#REF!</definedName>
    <definedName name="LAQUEAR_MADERA_11">#REF!</definedName>
    <definedName name="LAQUEAR_MADERA_6" localSheetId="1">#REF!</definedName>
    <definedName name="LAQUEAR_MADERA_6">#REF!</definedName>
    <definedName name="LAQUEAR_MADERA_7" localSheetId="1">#REF!</definedName>
    <definedName name="LAQUEAR_MADERA_7">#REF!</definedName>
    <definedName name="LAQUEAR_MADERA_8" localSheetId="1">#REF!</definedName>
    <definedName name="LAQUEAR_MADERA_8">#REF!</definedName>
    <definedName name="LAQUEAR_MADERA_9" localSheetId="1">#REF!</definedName>
    <definedName name="LAQUEAR_MADERA_9">#REF!</definedName>
    <definedName name="LAVADERO_DOBLE" localSheetId="1">#REF!</definedName>
    <definedName name="LAVADERO_DOBLE">#REF!</definedName>
    <definedName name="LAVADERO_DOBLE_10" localSheetId="1">#REF!</definedName>
    <definedName name="LAVADERO_DOBLE_10">#REF!</definedName>
    <definedName name="LAVADERO_DOBLE_11" localSheetId="1">#REF!</definedName>
    <definedName name="LAVADERO_DOBLE_11">#REF!</definedName>
    <definedName name="LAVADERO_DOBLE_6" localSheetId="1">#REF!</definedName>
    <definedName name="LAVADERO_DOBLE_6">#REF!</definedName>
    <definedName name="LAVADERO_DOBLE_7" localSheetId="1">#REF!</definedName>
    <definedName name="LAVADERO_DOBLE_7">#REF!</definedName>
    <definedName name="LAVADERO_DOBLE_8" localSheetId="1">#REF!</definedName>
    <definedName name="LAVADERO_DOBLE_8">#REF!</definedName>
    <definedName name="LAVADERO_DOBLE_9" localSheetId="1">#REF!</definedName>
    <definedName name="LAVADERO_DOBLE_9">#REF!</definedName>
    <definedName name="LAVADERO_GRANITO_SENCILLO" localSheetId="1">#REF!</definedName>
    <definedName name="LAVADERO_GRANITO_SENCILLO">#REF!</definedName>
    <definedName name="LAVADERO_GRANITO_SENCILLO_10" localSheetId="1">#REF!</definedName>
    <definedName name="LAVADERO_GRANITO_SENCILLO_10">#REF!</definedName>
    <definedName name="LAVADERO_GRANITO_SENCILLO_11" localSheetId="1">#REF!</definedName>
    <definedName name="LAVADERO_GRANITO_SENCILLO_11">#REF!</definedName>
    <definedName name="LAVADERO_GRANITO_SENCILLO_6" localSheetId="1">#REF!</definedName>
    <definedName name="LAVADERO_GRANITO_SENCILLO_6">#REF!</definedName>
    <definedName name="LAVADERO_GRANITO_SENCILLO_7" localSheetId="1">#REF!</definedName>
    <definedName name="LAVADERO_GRANITO_SENCILLO_7">#REF!</definedName>
    <definedName name="LAVADERO_GRANITO_SENCILLO_8" localSheetId="1">#REF!</definedName>
    <definedName name="LAVADERO_GRANITO_SENCILLO_8">#REF!</definedName>
    <definedName name="LAVADERO_GRANITO_SENCILLO_9" localSheetId="1">#REF!</definedName>
    <definedName name="LAVADERO_GRANITO_SENCILLO_9">#REF!</definedName>
    <definedName name="LAVAMANO_19x17_BCO" localSheetId="1">#REF!</definedName>
    <definedName name="LAVAMANO_19x17_BCO">#REF!</definedName>
    <definedName name="LAVAMANO_19x17_BCO_10" localSheetId="1">#REF!</definedName>
    <definedName name="LAVAMANO_19x17_BCO_10">#REF!</definedName>
    <definedName name="LAVAMANO_19x17_BCO_11" localSheetId="1">#REF!</definedName>
    <definedName name="LAVAMANO_19x17_BCO_11">#REF!</definedName>
    <definedName name="LAVAMANO_19x17_BCO_6" localSheetId="1">#REF!</definedName>
    <definedName name="LAVAMANO_19x17_BCO_6">#REF!</definedName>
    <definedName name="LAVAMANO_19x17_BCO_7" localSheetId="1">#REF!</definedName>
    <definedName name="LAVAMANO_19x17_BCO_7">#REF!</definedName>
    <definedName name="LAVAMANO_19x17_BCO_8" localSheetId="1">#REF!</definedName>
    <definedName name="LAVAMANO_19x17_BCO_8">#REF!</definedName>
    <definedName name="LAVAMANO_19x17_BCO_9" localSheetId="1">#REF!</definedName>
    <definedName name="LAVAMANO_19x17_BCO_9">#REF!</definedName>
    <definedName name="Ligado_y_vaciado_3">#N/A</definedName>
    <definedName name="Ligado_y_Vaciado_a_Mano">[12]Insumos!$B$136:$D$136</definedName>
    <definedName name="Ligadora_de_1_funda_3">#N/A</definedName>
    <definedName name="Ligadora_de_2_funda_3">#N/A</definedName>
    <definedName name="Ligadora2fdas" localSheetId="1">#REF!</definedName>
    <definedName name="Ligadora2fdas">#REF!</definedName>
    <definedName name="Ligadora2fdas_10" localSheetId="1">#REF!</definedName>
    <definedName name="Ligadora2fdas_10">#REF!</definedName>
    <definedName name="Ligadora2fdas_11" localSheetId="1">#REF!</definedName>
    <definedName name="Ligadora2fdas_11">#REF!</definedName>
    <definedName name="Ligadora2fdas_6" localSheetId="1">#REF!</definedName>
    <definedName name="Ligadora2fdas_6">#REF!</definedName>
    <definedName name="Ligadora2fdas_7" localSheetId="1">#REF!</definedName>
    <definedName name="Ligadora2fdas_7">#REF!</definedName>
    <definedName name="Ligadora2fdas_8" localSheetId="1">#REF!</definedName>
    <definedName name="Ligadora2fdas_8">#REF!</definedName>
    <definedName name="Ligadora2fdas_9" localSheetId="1">#REF!</definedName>
    <definedName name="Ligadora2fdas_9">#REF!</definedName>
    <definedName name="LINEA_DE_CONDUC">#N/A</definedName>
    <definedName name="LINEA_DE_CONDUC_6">NA()</definedName>
    <definedName name="LLAVE_ANG_38" localSheetId="1">#REF!</definedName>
    <definedName name="LLAVE_ANG_38">#REF!</definedName>
    <definedName name="LLAVE_ANG_38_10" localSheetId="1">#REF!</definedName>
    <definedName name="LLAVE_ANG_38_10">#REF!</definedName>
    <definedName name="LLAVE_ANG_38_11" localSheetId="1">#REF!</definedName>
    <definedName name="LLAVE_ANG_38_11">#REF!</definedName>
    <definedName name="LLAVE_ANG_38_6" localSheetId="1">#REF!</definedName>
    <definedName name="LLAVE_ANG_38_6">#REF!</definedName>
    <definedName name="LLAVE_ANG_38_7" localSheetId="1">#REF!</definedName>
    <definedName name="LLAVE_ANG_38_7">#REF!</definedName>
    <definedName name="LLAVE_ANG_38_8" localSheetId="1">#REF!</definedName>
    <definedName name="LLAVE_ANG_38_8">#REF!</definedName>
    <definedName name="LLAVE_ANG_38_9" localSheetId="1">#REF!</definedName>
    <definedName name="LLAVE_ANG_38_9">#REF!</definedName>
    <definedName name="LLAVE_CHORRO" localSheetId="1">#REF!</definedName>
    <definedName name="LLAVE_CHORRO">#REF!</definedName>
    <definedName name="LLAVE_CHORRO_10" localSheetId="1">#REF!</definedName>
    <definedName name="LLAVE_CHORRO_10">#REF!</definedName>
    <definedName name="LLAVE_CHORRO_11" localSheetId="1">#REF!</definedName>
    <definedName name="LLAVE_CHORRO_11">#REF!</definedName>
    <definedName name="LLAVE_CHORRO_6" localSheetId="1">#REF!</definedName>
    <definedName name="LLAVE_CHORRO_6">#REF!</definedName>
    <definedName name="LLAVE_CHORRO_7" localSheetId="1">#REF!</definedName>
    <definedName name="LLAVE_CHORRO_7">#REF!</definedName>
    <definedName name="LLAVE_CHORRO_8" localSheetId="1">#REF!</definedName>
    <definedName name="LLAVE_CHORRO_8">#REF!</definedName>
    <definedName name="LLAVE_CHORRO_9" localSheetId="1">#REF!</definedName>
    <definedName name="LLAVE_CHORRO_9">#REF!</definedName>
    <definedName name="LLAVE_EMPOTRAR_CROMO_12" localSheetId="1">#REF!</definedName>
    <definedName name="LLAVE_EMPOTRAR_CROMO_12">#REF!</definedName>
    <definedName name="LLAVE_EMPOTRAR_CROMO_12_10" localSheetId="1">#REF!</definedName>
    <definedName name="LLAVE_EMPOTRAR_CROMO_12_10">#REF!</definedName>
    <definedName name="LLAVE_EMPOTRAR_CROMO_12_11" localSheetId="1">#REF!</definedName>
    <definedName name="LLAVE_EMPOTRAR_CROMO_12_11">#REF!</definedName>
    <definedName name="LLAVE_EMPOTRAR_CROMO_12_6" localSheetId="1">#REF!</definedName>
    <definedName name="LLAVE_EMPOTRAR_CROMO_12_6">#REF!</definedName>
    <definedName name="LLAVE_EMPOTRAR_CROMO_12_7" localSheetId="1">#REF!</definedName>
    <definedName name="LLAVE_EMPOTRAR_CROMO_12_7">#REF!</definedName>
    <definedName name="LLAVE_EMPOTRAR_CROMO_12_8" localSheetId="1">#REF!</definedName>
    <definedName name="LLAVE_EMPOTRAR_CROMO_12_8">#REF!</definedName>
    <definedName name="LLAVE_EMPOTRAR_CROMO_12_9" localSheetId="1">#REF!</definedName>
    <definedName name="LLAVE_EMPOTRAR_CROMO_12_9">#REF!</definedName>
    <definedName name="LLAVE_PASO_1" localSheetId="1">#REF!</definedName>
    <definedName name="LLAVE_PASO_1">#REF!</definedName>
    <definedName name="LLAVE_PASO_1_10" localSheetId="1">#REF!</definedName>
    <definedName name="LLAVE_PASO_1_10">#REF!</definedName>
    <definedName name="LLAVE_PASO_1_11" localSheetId="1">#REF!</definedName>
    <definedName name="LLAVE_PASO_1_11">#REF!</definedName>
    <definedName name="LLAVE_PASO_1_6" localSheetId="1">#REF!</definedName>
    <definedName name="LLAVE_PASO_1_6">#REF!</definedName>
    <definedName name="LLAVE_PASO_1_7" localSheetId="1">#REF!</definedName>
    <definedName name="LLAVE_PASO_1_7">#REF!</definedName>
    <definedName name="LLAVE_PASO_1_8" localSheetId="1">#REF!</definedName>
    <definedName name="LLAVE_PASO_1_8">#REF!</definedName>
    <definedName name="LLAVE_PASO_1_9" localSheetId="1">#REF!</definedName>
    <definedName name="LLAVE_PASO_1_9">#REF!</definedName>
    <definedName name="LLAVE_PASO_34" localSheetId="1">#REF!</definedName>
    <definedName name="LLAVE_PASO_34">#REF!</definedName>
    <definedName name="LLAVE_PASO_34_10" localSheetId="1">#REF!</definedName>
    <definedName name="LLAVE_PASO_34_10">#REF!</definedName>
    <definedName name="LLAVE_PASO_34_11" localSheetId="1">#REF!</definedName>
    <definedName name="LLAVE_PASO_34_11">#REF!</definedName>
    <definedName name="LLAVE_PASO_34_6" localSheetId="1">#REF!</definedName>
    <definedName name="LLAVE_PASO_34_6">#REF!</definedName>
    <definedName name="LLAVE_PASO_34_7" localSheetId="1">#REF!</definedName>
    <definedName name="LLAVE_PASO_34_7">#REF!</definedName>
    <definedName name="LLAVE_PASO_34_8" localSheetId="1">#REF!</definedName>
    <definedName name="LLAVE_PASO_34_8">#REF!</definedName>
    <definedName name="LLAVE_PASO_34_9" localSheetId="1">#REF!</definedName>
    <definedName name="LLAVE_PASO_34_9">#REF!</definedName>
    <definedName name="LLAVE_SENCILLA" localSheetId="1">#REF!</definedName>
    <definedName name="LLAVE_SENCILLA">#REF!</definedName>
    <definedName name="LLAVE_SENCILLA_10" localSheetId="1">#REF!</definedName>
    <definedName name="LLAVE_SENCILLA_10">#REF!</definedName>
    <definedName name="LLAVE_SENCILLA_11" localSheetId="1">#REF!</definedName>
    <definedName name="LLAVE_SENCILLA_11">#REF!</definedName>
    <definedName name="LLAVE_SENCILLA_6" localSheetId="1">#REF!</definedName>
    <definedName name="LLAVE_SENCILLA_6">#REF!</definedName>
    <definedName name="LLAVE_SENCILLA_7" localSheetId="1">#REF!</definedName>
    <definedName name="LLAVE_SENCILLA_7">#REF!</definedName>
    <definedName name="LLAVE_SENCILLA_8" localSheetId="1">#REF!</definedName>
    <definedName name="LLAVE_SENCILLA_8">#REF!</definedName>
    <definedName name="LLAVE_SENCILLA_9" localSheetId="1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 localSheetId="1">#REF!</definedName>
    <definedName name="LLAVIN_PUERTA">#REF!</definedName>
    <definedName name="LLAVIN_PUERTA_10" localSheetId="1">#REF!</definedName>
    <definedName name="LLAVIN_PUERTA_10">#REF!</definedName>
    <definedName name="LLAVIN_PUERTA_11" localSheetId="1">#REF!</definedName>
    <definedName name="LLAVIN_PUERTA_11">#REF!</definedName>
    <definedName name="LLAVIN_PUERTA_6" localSheetId="1">#REF!</definedName>
    <definedName name="LLAVIN_PUERTA_6">#REF!</definedName>
    <definedName name="LLAVIN_PUERTA_7" localSheetId="1">#REF!</definedName>
    <definedName name="LLAVIN_PUERTA_7">#REF!</definedName>
    <definedName name="LLAVIN_PUERTA_8" localSheetId="1">#REF!</definedName>
    <definedName name="LLAVIN_PUERTA_8">#REF!</definedName>
    <definedName name="LLAVIN_PUERTA_9" localSheetId="1">#REF!</definedName>
    <definedName name="LLAVIN_PUERTA_9">#REF!</definedName>
    <definedName name="LLENADO_BLOQUES_20" localSheetId="1">#REF!</definedName>
    <definedName name="LLENADO_BLOQUES_20">#REF!</definedName>
    <definedName name="LLENADO_BLOQUES_20_10" localSheetId="1">#REF!</definedName>
    <definedName name="LLENADO_BLOQUES_20_10">#REF!</definedName>
    <definedName name="LLENADO_BLOQUES_20_11" localSheetId="1">#REF!</definedName>
    <definedName name="LLENADO_BLOQUES_20_11">#REF!</definedName>
    <definedName name="LLENADO_BLOQUES_20_6" localSheetId="1">#REF!</definedName>
    <definedName name="LLENADO_BLOQUES_20_6">#REF!</definedName>
    <definedName name="LLENADO_BLOQUES_20_7" localSheetId="1">#REF!</definedName>
    <definedName name="LLENADO_BLOQUES_20_7">#REF!</definedName>
    <definedName name="LLENADO_BLOQUES_20_8" localSheetId="1">#REF!</definedName>
    <definedName name="LLENADO_BLOQUES_20_8">#REF!</definedName>
    <definedName name="LLENADO_BLOQUES_20_9" localSheetId="1">#REF!</definedName>
    <definedName name="LLENADO_BLOQUES_20_9">#REF!</definedName>
    <definedName name="LLENADO_BLOQUES_40" localSheetId="1">#REF!</definedName>
    <definedName name="LLENADO_BLOQUES_40">#REF!</definedName>
    <definedName name="LLENADO_BLOQUES_40_10" localSheetId="1">#REF!</definedName>
    <definedName name="LLENADO_BLOQUES_40_10">#REF!</definedName>
    <definedName name="LLENADO_BLOQUES_40_11" localSheetId="1">#REF!</definedName>
    <definedName name="LLENADO_BLOQUES_40_11">#REF!</definedName>
    <definedName name="LLENADO_BLOQUES_40_6" localSheetId="1">#REF!</definedName>
    <definedName name="LLENADO_BLOQUES_40_6">#REF!</definedName>
    <definedName name="LLENADO_BLOQUES_40_7" localSheetId="1">#REF!</definedName>
    <definedName name="LLENADO_BLOQUES_40_7">#REF!</definedName>
    <definedName name="LLENADO_BLOQUES_40_8" localSheetId="1">#REF!</definedName>
    <definedName name="LLENADO_BLOQUES_40_8">#REF!</definedName>
    <definedName name="LLENADO_BLOQUES_40_9" localSheetId="1">#REF!</definedName>
    <definedName name="LLENADO_BLOQUES_40_9">#REF!</definedName>
    <definedName name="LLENADO_BLOQUES_60" localSheetId="1">#REF!</definedName>
    <definedName name="LLENADO_BLOQUES_60">#REF!</definedName>
    <definedName name="LLENADO_BLOQUES_60_10" localSheetId="1">#REF!</definedName>
    <definedName name="LLENADO_BLOQUES_60_10">#REF!</definedName>
    <definedName name="LLENADO_BLOQUES_60_11" localSheetId="1">#REF!</definedName>
    <definedName name="LLENADO_BLOQUES_60_11">#REF!</definedName>
    <definedName name="LLENADO_BLOQUES_60_6" localSheetId="1">#REF!</definedName>
    <definedName name="LLENADO_BLOQUES_60_6">#REF!</definedName>
    <definedName name="LLENADO_BLOQUES_60_7" localSheetId="1">#REF!</definedName>
    <definedName name="LLENADO_BLOQUES_60_7">#REF!</definedName>
    <definedName name="LLENADO_BLOQUES_60_8" localSheetId="1">#REF!</definedName>
    <definedName name="LLENADO_BLOQUES_60_8">#REF!</definedName>
    <definedName name="LLENADO_BLOQUES_60_9" localSheetId="1">#REF!</definedName>
    <definedName name="LLENADO_BLOQUES_60_9">#REF!</definedName>
    <definedName name="LLENADO_BLOQUES_80" localSheetId="1">#REF!</definedName>
    <definedName name="LLENADO_BLOQUES_80">#REF!</definedName>
    <definedName name="LLENADO_BLOQUES_80_10" localSheetId="1">#REF!</definedName>
    <definedName name="LLENADO_BLOQUES_80_10">#REF!</definedName>
    <definedName name="LLENADO_BLOQUES_80_11" localSheetId="1">#REF!</definedName>
    <definedName name="LLENADO_BLOQUES_80_11">#REF!</definedName>
    <definedName name="LLENADO_BLOQUES_80_6" localSheetId="1">#REF!</definedName>
    <definedName name="LLENADO_BLOQUES_80_6">#REF!</definedName>
    <definedName name="LLENADO_BLOQUES_80_7" localSheetId="1">#REF!</definedName>
    <definedName name="LLENADO_BLOQUES_80_7">#REF!</definedName>
    <definedName name="LLENADO_BLOQUES_80_8" localSheetId="1">#REF!</definedName>
    <definedName name="LLENADO_BLOQUES_80_8">#REF!</definedName>
    <definedName name="LLENADO_BLOQUES_80_9" localSheetId="1">#REF!</definedName>
    <definedName name="LLENADO_BLOQUES_80_9">#REF!</definedName>
    <definedName name="LOSA12" localSheetId="1">#REF!</definedName>
    <definedName name="LOSA12">#REF!</definedName>
    <definedName name="LOSA12_6" localSheetId="1">#REF!</definedName>
    <definedName name="LOSA12_6">#REF!</definedName>
    <definedName name="LOSA20" localSheetId="1">#REF!</definedName>
    <definedName name="LOSA20">#REF!</definedName>
    <definedName name="LOSA20_6" localSheetId="1">#REF!</definedName>
    <definedName name="LOSA20_6">#REF!</definedName>
    <definedName name="LOSA30" localSheetId="1">#REF!</definedName>
    <definedName name="LOSA30">#REF!</definedName>
    <definedName name="LOSA30_6" localSheetId="1">#REF!</definedName>
    <definedName name="LOSA30_6">#REF!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Pintura.Int.">'[32]Costos Mano de Obra'!$O$52</definedName>
    <definedName name="M_O_Armadura_Columna">[12]Insumos!$B$78:$D$78</definedName>
    <definedName name="M_O_Armadura_Dintel_y_Viga">[12]Insumos!$B$79:$D$79</definedName>
    <definedName name="M_O_Cantos">[12]Insumos!$B$99:$D$99</definedName>
    <definedName name="M_O_Carpintero_2da._Categoría">[12]Insumos!$B$96:$D$96</definedName>
    <definedName name="M_O_Cerámica_Italiana_en_Pared">[12]Insumos!$B$102:$D$102</definedName>
    <definedName name="M_O_Colocación_Adoquines">[12]Insumos!$B$104:$D$104</definedName>
    <definedName name="M_O_Colocación_de_Bloques_de_4">[12]Insumos!$B$105:$D$105</definedName>
    <definedName name="M_O_Colocación_de_Bloques_de_6">[12]Insumos!$B$106:$D$106</definedName>
    <definedName name="M_O_Colocación_de_Bloques_de_8">[12]Insumos!$B$107:$D$107</definedName>
    <definedName name="M_O_Colocación_Listelos">[12]Insumos!$B$114:$D$114</definedName>
    <definedName name="M_O_Colocación_Piso_Cerámica_Criolla">[12]Insumos!$B$108:$D$108</definedName>
    <definedName name="M_O_Colocación_Piso_de_Granito_40_X_40">[12]Insumos!$B$111:$D$111</definedName>
    <definedName name="M_O_Colocación_Zócalos_de_Cerámica">[12]Insumos!$B$113:$D$113</definedName>
    <definedName name="M_O_Confección_de_Andamios">[12]Insumos!$B$115:$D$115</definedName>
    <definedName name="M_O_Construcción_Acera_Frotada_y_Violinada">[12]Insumos!$B$116:$D$116</definedName>
    <definedName name="M_O_Corte_y_Amarre_de_Varilla">[12]Insumos!$B$119:$D$119</definedName>
    <definedName name="M_O_Elaboración_Trampa_de_Grasa">[12]Insumos!$B$121:$D$121</definedName>
    <definedName name="M_O_Fino_de_Techo_Inclinado">[12]Insumos!$B$83:$D$83</definedName>
    <definedName name="M_O_Fino_de_Techo_Plano">[12]Insumos!$B$84:$D$84</definedName>
    <definedName name="M_O_Llenado_de_huecos">[12]Insumos!$B$86:$D$86</definedName>
    <definedName name="M_O_Maestro">[12]Insumos!$B$87:$D$87</definedName>
    <definedName name="M_O_Pañete_Maestreado_Exterior">[12]Insumos!$B$91:$D$91</definedName>
    <definedName name="M_O_Pañete_Maestreado_Interior">[12]Insumos!$B$92:$D$92</definedName>
    <definedName name="M_O_Preparación_del_Terreno">[12]Insumos!$B$94:$D$94</definedName>
    <definedName name="M_O_Quintal_Trabajado">[12]Insumos!$B$77:$D$77</definedName>
    <definedName name="M_O_Regado__Compactación__Mojado__Trasl.Mat.__A_M">[12]Insumos!$B$132:$D$132</definedName>
    <definedName name="M_O_Subida_de_Materiales">[12]Insumos!$B$95:$D$95</definedName>
    <definedName name="M_O_Técnico_Calificado">[12]Insumos!$B$149:$D$149</definedName>
    <definedName name="M_O_Zabaletas">[12]Insumos!$B$98:$D$98</definedName>
    <definedName name="m2ceramica">'[28]Analisis Unit. '!$F$47</definedName>
    <definedName name="m3arena">'[28]Analisis Unit. '!$F$41</definedName>
    <definedName name="m3arepanete">'[28]Analisis Unit. '!$F$44</definedName>
    <definedName name="m3grava">'[28]Analisis Unit. '!$F$42</definedName>
    <definedName name="MA">[10]M.O.!$C$10</definedName>
    <definedName name="MA_10" localSheetId="1">#REF!</definedName>
    <definedName name="MA_10">#REF!</definedName>
    <definedName name="MA_11" localSheetId="1">#REF!</definedName>
    <definedName name="MA_11">#REF!</definedName>
    <definedName name="MA_6" localSheetId="1">#REF!</definedName>
    <definedName name="MA_6">#REF!</definedName>
    <definedName name="MA_7" localSheetId="1">#REF!</definedName>
    <definedName name="MA_7">#REF!</definedName>
    <definedName name="MA_8" localSheetId="1">#REF!</definedName>
    <definedName name="MA_8">#REF!</definedName>
    <definedName name="MA_9" localSheetId="1">#REF!</definedName>
    <definedName name="MA_9">#REF!</definedName>
    <definedName name="MACHETE" localSheetId="1">#REF!</definedName>
    <definedName name="MACHETE">#REF!</definedName>
    <definedName name="MACHETE_10" localSheetId="1">#REF!</definedName>
    <definedName name="MACHETE_10">#REF!</definedName>
    <definedName name="MACHETE_11" localSheetId="1">#REF!</definedName>
    <definedName name="MACHETE_11">#REF!</definedName>
    <definedName name="MACHETE_6" localSheetId="1">#REF!</definedName>
    <definedName name="MACHETE_6">#REF!</definedName>
    <definedName name="MACHETE_7" localSheetId="1">#REF!</definedName>
    <definedName name="MACHETE_7">#REF!</definedName>
    <definedName name="MACHETE_8" localSheetId="1">#REF!</definedName>
    <definedName name="MACHETE_8">#REF!</definedName>
    <definedName name="MACHETE_9" localSheetId="1">#REF!</definedName>
    <definedName name="MACHETE_9">#REF!</definedName>
    <definedName name="MACO" localSheetId="1">#REF!</definedName>
    <definedName name="MACO">#REF!</definedName>
    <definedName name="MACO_10" localSheetId="1">#REF!</definedName>
    <definedName name="MACO_10">#REF!</definedName>
    <definedName name="MACO_11" localSheetId="1">#REF!</definedName>
    <definedName name="MACO_11">#REF!</definedName>
    <definedName name="MACO_6" localSheetId="1">#REF!</definedName>
    <definedName name="MACO_6">#REF!</definedName>
    <definedName name="MACO_7" localSheetId="1">#REF!</definedName>
    <definedName name="MACO_7">#REF!</definedName>
    <definedName name="MACO_8" localSheetId="1">#REF!</definedName>
    <definedName name="MACO_8">#REF!</definedName>
    <definedName name="MACO_9" localSheetId="1">#REF!</definedName>
    <definedName name="MACO_9">#REF!</definedName>
    <definedName name="Madera_3">#N/A</definedName>
    <definedName name="Madera_P2">[13]INSU!$D$132</definedName>
    <definedName name="Madera_P2_10" localSheetId="1">#REF!</definedName>
    <definedName name="Madera_P2_10">#REF!</definedName>
    <definedName name="Madera_P2_11" localSheetId="1">#REF!</definedName>
    <definedName name="Madera_P2_11">#REF!</definedName>
    <definedName name="Madera_P2_5" localSheetId="1">#REF!</definedName>
    <definedName name="Madera_P2_5">#REF!</definedName>
    <definedName name="Madera_P2_6" localSheetId="1">#REF!</definedName>
    <definedName name="Madera_P2_6">#REF!</definedName>
    <definedName name="Madera_P2_7" localSheetId="1">#REF!</definedName>
    <definedName name="Madera_P2_7">#REF!</definedName>
    <definedName name="Madera_P2_8" localSheetId="1">#REF!</definedName>
    <definedName name="Madera_P2_8">#REF!</definedName>
    <definedName name="Madera_P2_9" localSheetId="1">#REF!</definedName>
    <definedName name="Madera_P2_9">#REF!</definedName>
    <definedName name="maderabrutapino" localSheetId="1">#REF!</definedName>
    <definedName name="maderabrutapino">#REF!</definedName>
    <definedName name="maderabrutapino_8" localSheetId="1">#REF!</definedName>
    <definedName name="maderabrutapino_8">#REF!</definedName>
    <definedName name="Maestro" localSheetId="1">#REF!</definedName>
    <definedName name="Maestro">#REF!</definedName>
    <definedName name="Maestro_10" localSheetId="1">#REF!</definedName>
    <definedName name="Maestro_10">#REF!</definedName>
    <definedName name="Maestro_11" localSheetId="1">#REF!</definedName>
    <definedName name="Maestro_11">#REF!</definedName>
    <definedName name="Maestro_6" localSheetId="1">#REF!</definedName>
    <definedName name="Maestro_6">#REF!</definedName>
    <definedName name="Maestro_7" localSheetId="1">#REF!</definedName>
    <definedName name="Maestro_7">#REF!</definedName>
    <definedName name="Maestro_8" localSheetId="1">#REF!</definedName>
    <definedName name="Maestro_8">#REF!</definedName>
    <definedName name="Maestro_9" localSheetId="1">#REF!</definedName>
    <definedName name="Maestro_9">#REF!</definedName>
    <definedName name="MAESTROCARP" localSheetId="1">[20]INS!#REF!</definedName>
    <definedName name="MAESTROCARP">[20]INS!#REF!</definedName>
    <definedName name="MAESTROCARP_6" localSheetId="1">#REF!</definedName>
    <definedName name="MAESTROCARP_6">#REF!</definedName>
    <definedName name="MAESTROCARP_8" localSheetId="1">#REF!</definedName>
    <definedName name="MAESTROCARP_8">#REF!</definedName>
    <definedName name="MALLA_ABRAZ_1_12" localSheetId="1">#REF!</definedName>
    <definedName name="MALLA_ABRAZ_1_12">#REF!</definedName>
    <definedName name="MALLA_ABRAZ_1_12_10" localSheetId="1">#REF!</definedName>
    <definedName name="MALLA_ABRAZ_1_12_10">#REF!</definedName>
    <definedName name="MALLA_ABRAZ_1_12_11" localSheetId="1">#REF!</definedName>
    <definedName name="MALLA_ABRAZ_1_12_11">#REF!</definedName>
    <definedName name="MALLA_ABRAZ_1_12_6" localSheetId="1">#REF!</definedName>
    <definedName name="MALLA_ABRAZ_1_12_6">#REF!</definedName>
    <definedName name="MALLA_ABRAZ_1_12_7" localSheetId="1">#REF!</definedName>
    <definedName name="MALLA_ABRAZ_1_12_7">#REF!</definedName>
    <definedName name="MALLA_ABRAZ_1_12_8" localSheetId="1">#REF!</definedName>
    <definedName name="MALLA_ABRAZ_1_12_8">#REF!</definedName>
    <definedName name="MALLA_ABRAZ_1_12_9" localSheetId="1">#REF!</definedName>
    <definedName name="MALLA_ABRAZ_1_12_9">#REF!</definedName>
    <definedName name="MALLA_AL_GALVANIZADO" localSheetId="1">#REF!</definedName>
    <definedName name="MALLA_AL_GALVANIZADO">#REF!</definedName>
    <definedName name="MALLA_AL_GALVANIZADO_10" localSheetId="1">#REF!</definedName>
    <definedName name="MALLA_AL_GALVANIZADO_10">#REF!</definedName>
    <definedName name="MALLA_AL_GALVANIZADO_11" localSheetId="1">#REF!</definedName>
    <definedName name="MALLA_AL_GALVANIZADO_11">#REF!</definedName>
    <definedName name="MALLA_AL_GALVANIZADO_6" localSheetId="1">#REF!</definedName>
    <definedName name="MALLA_AL_GALVANIZADO_6">#REF!</definedName>
    <definedName name="MALLA_AL_GALVANIZADO_7" localSheetId="1">#REF!</definedName>
    <definedName name="MALLA_AL_GALVANIZADO_7">#REF!</definedName>
    <definedName name="MALLA_AL_GALVANIZADO_8" localSheetId="1">#REF!</definedName>
    <definedName name="MALLA_AL_GALVANIZADO_8">#REF!</definedName>
    <definedName name="MALLA_AL_GALVANIZADO_9" localSheetId="1">#REF!</definedName>
    <definedName name="MALLA_AL_GALVANIZADO_9">#REF!</definedName>
    <definedName name="MALLA_AL_PUAS" localSheetId="1">#REF!</definedName>
    <definedName name="MALLA_AL_PUAS">#REF!</definedName>
    <definedName name="MALLA_AL_PUAS_10" localSheetId="1">#REF!</definedName>
    <definedName name="MALLA_AL_PUAS_10">#REF!</definedName>
    <definedName name="MALLA_AL_PUAS_11" localSheetId="1">#REF!</definedName>
    <definedName name="MALLA_AL_PUAS_11">#REF!</definedName>
    <definedName name="MALLA_AL_PUAS_6" localSheetId="1">#REF!</definedName>
    <definedName name="MALLA_AL_PUAS_6">#REF!</definedName>
    <definedName name="MALLA_AL_PUAS_7" localSheetId="1">#REF!</definedName>
    <definedName name="MALLA_AL_PUAS_7">#REF!</definedName>
    <definedName name="MALLA_AL_PUAS_8" localSheetId="1">#REF!</definedName>
    <definedName name="MALLA_AL_PUAS_8">#REF!</definedName>
    <definedName name="MALLA_AL_PUAS_9" localSheetId="1">#REF!</definedName>
    <definedName name="MALLA_AL_PUAS_9">#REF!</definedName>
    <definedName name="MALLA_BARRA_TENZORA" localSheetId="1">#REF!</definedName>
    <definedName name="MALLA_BARRA_TENZORA">#REF!</definedName>
    <definedName name="MALLA_BARRA_TENZORA_10" localSheetId="1">#REF!</definedName>
    <definedName name="MALLA_BARRA_TENZORA_10">#REF!</definedName>
    <definedName name="MALLA_BARRA_TENZORA_11" localSheetId="1">#REF!</definedName>
    <definedName name="MALLA_BARRA_TENZORA_11">#REF!</definedName>
    <definedName name="MALLA_BARRA_TENZORA_6" localSheetId="1">#REF!</definedName>
    <definedName name="MALLA_BARRA_TENZORA_6">#REF!</definedName>
    <definedName name="MALLA_BARRA_TENZORA_7" localSheetId="1">#REF!</definedName>
    <definedName name="MALLA_BARRA_TENZORA_7">#REF!</definedName>
    <definedName name="MALLA_BARRA_TENZORA_8" localSheetId="1">#REF!</definedName>
    <definedName name="MALLA_BARRA_TENZORA_8">#REF!</definedName>
    <definedName name="MALLA_BARRA_TENZORA_9" localSheetId="1">#REF!</definedName>
    <definedName name="MALLA_BARRA_TENZORA_9">#REF!</definedName>
    <definedName name="MALLA_BOTE" localSheetId="1">#REF!</definedName>
    <definedName name="MALLA_BOTE">#REF!</definedName>
    <definedName name="MALLA_BOTE_10" localSheetId="1">#REF!</definedName>
    <definedName name="MALLA_BOTE_10">#REF!</definedName>
    <definedName name="MALLA_BOTE_11" localSheetId="1">#REF!</definedName>
    <definedName name="MALLA_BOTE_11">#REF!</definedName>
    <definedName name="MALLA_BOTE_6" localSheetId="1">#REF!</definedName>
    <definedName name="MALLA_BOTE_6">#REF!</definedName>
    <definedName name="MALLA_BOTE_7" localSheetId="1">#REF!</definedName>
    <definedName name="MALLA_BOTE_7">#REF!</definedName>
    <definedName name="MALLA_BOTE_8" localSheetId="1">#REF!</definedName>
    <definedName name="MALLA_BOTE_8">#REF!</definedName>
    <definedName name="MALLA_BOTE_9" localSheetId="1">#REF!</definedName>
    <definedName name="MALLA_BOTE_9">#REF!</definedName>
    <definedName name="MALLA_CARP_COLS" localSheetId="1">#REF!</definedName>
    <definedName name="MALLA_CARP_COLS">#REF!</definedName>
    <definedName name="MALLA_CARP_COLS_10" localSheetId="1">#REF!</definedName>
    <definedName name="MALLA_CARP_COLS_10">#REF!</definedName>
    <definedName name="MALLA_CARP_COLS_11" localSheetId="1">#REF!</definedName>
    <definedName name="MALLA_CARP_COLS_11">#REF!</definedName>
    <definedName name="MALLA_CARP_COLS_6" localSheetId="1">#REF!</definedName>
    <definedName name="MALLA_CARP_COLS_6">#REF!</definedName>
    <definedName name="MALLA_CARP_COLS_7" localSheetId="1">#REF!</definedName>
    <definedName name="MALLA_CARP_COLS_7">#REF!</definedName>
    <definedName name="MALLA_CARP_COLS_8" localSheetId="1">#REF!</definedName>
    <definedName name="MALLA_CARP_COLS_8">#REF!</definedName>
    <definedName name="MALLA_CARP_COLS_9" localSheetId="1">#REF!</definedName>
    <definedName name="MALLA_CARP_COLS_9">#REF!</definedName>
    <definedName name="MALLA_CICLONICA_6" localSheetId="1">#REF!</definedName>
    <definedName name="MALLA_CICLONICA_6">#REF!</definedName>
    <definedName name="MALLA_CICLONICA_6_10" localSheetId="1">#REF!</definedName>
    <definedName name="MALLA_CICLONICA_6_10">#REF!</definedName>
    <definedName name="MALLA_CICLONICA_6_11" localSheetId="1">#REF!</definedName>
    <definedName name="MALLA_CICLONICA_6_11">#REF!</definedName>
    <definedName name="MALLA_CICLONICA_6_6" localSheetId="1">#REF!</definedName>
    <definedName name="MALLA_CICLONICA_6_6">#REF!</definedName>
    <definedName name="MALLA_CICLONICA_6_7" localSheetId="1">#REF!</definedName>
    <definedName name="MALLA_CICLONICA_6_7">#REF!</definedName>
    <definedName name="MALLA_CICLONICA_6_8" localSheetId="1">#REF!</definedName>
    <definedName name="MALLA_CICLONICA_6_8">#REF!</definedName>
    <definedName name="MALLA_CICLONICA_6_9" localSheetId="1">#REF!</definedName>
    <definedName name="MALLA_CICLONICA_6_9">#REF!</definedName>
    <definedName name="MALLA_COLOC_6" localSheetId="1">#REF!</definedName>
    <definedName name="MALLA_COLOC_6">#REF!</definedName>
    <definedName name="MALLA_COLOC_6_10" localSheetId="1">#REF!</definedName>
    <definedName name="MALLA_COLOC_6_10">#REF!</definedName>
    <definedName name="MALLA_COLOC_6_11" localSheetId="1">#REF!</definedName>
    <definedName name="MALLA_COLOC_6_11">#REF!</definedName>
    <definedName name="MALLA_COLOC_6_6" localSheetId="1">#REF!</definedName>
    <definedName name="MALLA_COLOC_6_6">#REF!</definedName>
    <definedName name="MALLA_COLOC_6_7" localSheetId="1">#REF!</definedName>
    <definedName name="MALLA_COLOC_6_7">#REF!</definedName>
    <definedName name="MALLA_COLOC_6_8" localSheetId="1">#REF!</definedName>
    <definedName name="MALLA_COLOC_6_8">#REF!</definedName>
    <definedName name="MALLA_COLOC_6_9" localSheetId="1">#REF!</definedName>
    <definedName name="MALLA_COLOC_6_9">#REF!</definedName>
    <definedName name="MALLA_COPAFINAL_1_12" localSheetId="1">#REF!</definedName>
    <definedName name="MALLA_COPAFINAL_1_12">#REF!</definedName>
    <definedName name="MALLA_COPAFINAL_1_12_10" localSheetId="1">#REF!</definedName>
    <definedName name="MALLA_COPAFINAL_1_12_10">#REF!</definedName>
    <definedName name="MALLA_COPAFINAL_1_12_11" localSheetId="1">#REF!</definedName>
    <definedName name="MALLA_COPAFINAL_1_12_11">#REF!</definedName>
    <definedName name="MALLA_COPAFINAL_1_12_6" localSheetId="1">#REF!</definedName>
    <definedName name="MALLA_COPAFINAL_1_12_6">#REF!</definedName>
    <definedName name="MALLA_COPAFINAL_1_12_7" localSheetId="1">#REF!</definedName>
    <definedName name="MALLA_COPAFINAL_1_12_7">#REF!</definedName>
    <definedName name="MALLA_COPAFINAL_1_12_8" localSheetId="1">#REF!</definedName>
    <definedName name="MALLA_COPAFINAL_1_12_8">#REF!</definedName>
    <definedName name="MALLA_COPAFINAL_1_12_9" localSheetId="1">#REF!</definedName>
    <definedName name="MALLA_COPAFINAL_1_12_9">#REF!</definedName>
    <definedName name="MALLA_COPAFINAL_2" localSheetId="1">#REF!</definedName>
    <definedName name="MALLA_COPAFINAL_2">#REF!</definedName>
    <definedName name="MALLA_COPAFINAL_2_10" localSheetId="1">#REF!</definedName>
    <definedName name="MALLA_COPAFINAL_2_10">#REF!</definedName>
    <definedName name="MALLA_COPAFINAL_2_11" localSheetId="1">#REF!</definedName>
    <definedName name="MALLA_COPAFINAL_2_11">#REF!</definedName>
    <definedName name="MALLA_COPAFINAL_2_6" localSheetId="1">#REF!</definedName>
    <definedName name="MALLA_COPAFINAL_2_6">#REF!</definedName>
    <definedName name="MALLA_COPAFINAL_2_7" localSheetId="1">#REF!</definedName>
    <definedName name="MALLA_COPAFINAL_2_7">#REF!</definedName>
    <definedName name="MALLA_COPAFINAL_2_8" localSheetId="1">#REF!</definedName>
    <definedName name="MALLA_COPAFINAL_2_8">#REF!</definedName>
    <definedName name="MALLA_COPAFINAL_2_9" localSheetId="1">#REF!</definedName>
    <definedName name="MALLA_COPAFINAL_2_9">#REF!</definedName>
    <definedName name="MALLA_CORTE_ABR" localSheetId="1">#REF!</definedName>
    <definedName name="MALLA_CORTE_ABR">#REF!</definedName>
    <definedName name="MALLA_CORTE_ABR_10" localSheetId="1">#REF!</definedName>
    <definedName name="MALLA_CORTE_ABR_10">#REF!</definedName>
    <definedName name="MALLA_CORTE_ABR_11" localSheetId="1">#REF!</definedName>
    <definedName name="MALLA_CORTE_ABR_11">#REF!</definedName>
    <definedName name="MALLA_CORTE_ABR_6" localSheetId="1">#REF!</definedName>
    <definedName name="MALLA_CORTE_ABR_6">#REF!</definedName>
    <definedName name="MALLA_CORTE_ABR_7" localSheetId="1">#REF!</definedName>
    <definedName name="MALLA_CORTE_ABR_7">#REF!</definedName>
    <definedName name="MALLA_CORTE_ABR_8" localSheetId="1">#REF!</definedName>
    <definedName name="MALLA_CORTE_ABR_8">#REF!</definedName>
    <definedName name="MALLA_CORTE_ABR_9" localSheetId="1">#REF!</definedName>
    <definedName name="MALLA_CORTE_ABR_9">#REF!</definedName>
    <definedName name="Malla_Electrosoldada_10x10" localSheetId="1">#REF!</definedName>
    <definedName name="Malla_Electrosoldada_10x10">#REF!</definedName>
    <definedName name="Malla_Electrosoldada_10x10_10" localSheetId="1">#REF!</definedName>
    <definedName name="Malla_Electrosoldada_10x10_10">#REF!</definedName>
    <definedName name="Malla_Electrosoldada_10x10_11" localSheetId="1">#REF!</definedName>
    <definedName name="Malla_Electrosoldada_10x10_11">#REF!</definedName>
    <definedName name="Malla_Electrosoldada_10x10_6" localSheetId="1">#REF!</definedName>
    <definedName name="Malla_Electrosoldada_10x10_6">#REF!</definedName>
    <definedName name="Malla_Electrosoldada_10x10_7" localSheetId="1">#REF!</definedName>
    <definedName name="Malla_Electrosoldada_10x10_7">#REF!</definedName>
    <definedName name="Malla_Electrosoldada_10x10_8" localSheetId="1">#REF!</definedName>
    <definedName name="Malla_Electrosoldada_10x10_8">#REF!</definedName>
    <definedName name="Malla_Electrosoldada_10x10_9" localSheetId="1">#REF!</definedName>
    <definedName name="Malla_Electrosoldada_10x10_9">#REF!</definedName>
    <definedName name="MALLA_PALOMETA_DOBLE_1_12" localSheetId="1">#REF!</definedName>
    <definedName name="MALLA_PALOMETA_DOBLE_1_12">#REF!</definedName>
    <definedName name="MALLA_PALOMETA_DOBLE_1_12_10" localSheetId="1">#REF!</definedName>
    <definedName name="MALLA_PALOMETA_DOBLE_1_12_10">#REF!</definedName>
    <definedName name="MALLA_PALOMETA_DOBLE_1_12_11" localSheetId="1">#REF!</definedName>
    <definedName name="MALLA_PALOMETA_DOBLE_1_12_11">#REF!</definedName>
    <definedName name="MALLA_PALOMETA_DOBLE_1_12_6" localSheetId="1">#REF!</definedName>
    <definedName name="MALLA_PALOMETA_DOBLE_1_12_6">#REF!</definedName>
    <definedName name="MALLA_PALOMETA_DOBLE_1_12_7" localSheetId="1">#REF!</definedName>
    <definedName name="MALLA_PALOMETA_DOBLE_1_12_7">#REF!</definedName>
    <definedName name="MALLA_PALOMETA_DOBLE_1_12_8" localSheetId="1">#REF!</definedName>
    <definedName name="MALLA_PALOMETA_DOBLE_1_12_8">#REF!</definedName>
    <definedName name="MALLA_PALOMETA_DOBLE_1_12_9" localSheetId="1">#REF!</definedName>
    <definedName name="MALLA_PALOMETA_DOBLE_1_12_9">#REF!</definedName>
    <definedName name="MALLA_RELLENO" localSheetId="1">#REF!</definedName>
    <definedName name="MALLA_RELLENO">#REF!</definedName>
    <definedName name="MALLA_RELLENO_10" localSheetId="1">#REF!</definedName>
    <definedName name="MALLA_RELLENO_10">#REF!</definedName>
    <definedName name="MALLA_RELLENO_11" localSheetId="1">#REF!</definedName>
    <definedName name="MALLA_RELLENO_11">#REF!</definedName>
    <definedName name="MALLA_RELLENO_6" localSheetId="1">#REF!</definedName>
    <definedName name="MALLA_RELLENO_6">#REF!</definedName>
    <definedName name="MALLA_RELLENO_7" localSheetId="1">#REF!</definedName>
    <definedName name="MALLA_RELLENO_7">#REF!</definedName>
    <definedName name="MALLA_RELLENO_8" localSheetId="1">#REF!</definedName>
    <definedName name="MALLA_RELLENO_8">#REF!</definedName>
    <definedName name="MALLA_RELLENO_9" localSheetId="1">#REF!</definedName>
    <definedName name="MALLA_RELLENO_9">#REF!</definedName>
    <definedName name="MALLA_SEGUETA" localSheetId="1">#REF!</definedName>
    <definedName name="MALLA_SEGUETA">#REF!</definedName>
    <definedName name="MALLA_SEGUETA_10" localSheetId="1">#REF!</definedName>
    <definedName name="MALLA_SEGUETA_10">#REF!</definedName>
    <definedName name="MALLA_SEGUETA_11" localSheetId="1">#REF!</definedName>
    <definedName name="MALLA_SEGUETA_11">#REF!</definedName>
    <definedName name="MALLA_SEGUETA_6" localSheetId="1">#REF!</definedName>
    <definedName name="MALLA_SEGUETA_6">#REF!</definedName>
    <definedName name="MALLA_SEGUETA_7" localSheetId="1">#REF!</definedName>
    <definedName name="MALLA_SEGUETA_7">#REF!</definedName>
    <definedName name="MALLA_SEGUETA_8" localSheetId="1">#REF!</definedName>
    <definedName name="MALLA_SEGUETA_8">#REF!</definedName>
    <definedName name="MALLA_SEGUETA_9" localSheetId="1">#REF!</definedName>
    <definedName name="MALLA_SEGUETA_9">#REF!</definedName>
    <definedName name="MALLA_TERMINAL_1_14" localSheetId="1">#REF!</definedName>
    <definedName name="MALLA_TERMINAL_1_14">#REF!</definedName>
    <definedName name="MALLA_TERMINAL_1_14_10" localSheetId="1">#REF!</definedName>
    <definedName name="MALLA_TERMINAL_1_14_10">#REF!</definedName>
    <definedName name="MALLA_TERMINAL_1_14_11" localSheetId="1">#REF!</definedName>
    <definedName name="MALLA_TERMINAL_1_14_11">#REF!</definedName>
    <definedName name="MALLA_TERMINAL_1_14_6" localSheetId="1">#REF!</definedName>
    <definedName name="MALLA_TERMINAL_1_14_6">#REF!</definedName>
    <definedName name="MALLA_TERMINAL_1_14_7" localSheetId="1">#REF!</definedName>
    <definedName name="MALLA_TERMINAL_1_14_7">#REF!</definedName>
    <definedName name="MALLA_TERMINAL_1_14_8" localSheetId="1">#REF!</definedName>
    <definedName name="MALLA_TERMINAL_1_14_8">#REF!</definedName>
    <definedName name="MALLA_TERMINAL_1_14_9" localSheetId="1">#REF!</definedName>
    <definedName name="MALLA_TERMINAL_1_14_9">#REF!</definedName>
    <definedName name="MALLA_TUBOHG_1" localSheetId="1">#REF!</definedName>
    <definedName name="MALLA_TUBOHG_1">#REF!</definedName>
    <definedName name="MALLA_TUBOHG_1_10" localSheetId="1">#REF!</definedName>
    <definedName name="MALLA_TUBOHG_1_10">#REF!</definedName>
    <definedName name="MALLA_TUBOHG_1_11" localSheetId="1">#REF!</definedName>
    <definedName name="MALLA_TUBOHG_1_11">#REF!</definedName>
    <definedName name="MALLA_TUBOHG_1_12" localSheetId="1">#REF!</definedName>
    <definedName name="MALLA_TUBOHG_1_12">#REF!</definedName>
    <definedName name="MALLA_TUBOHG_1_12_10" localSheetId="1">#REF!</definedName>
    <definedName name="MALLA_TUBOHG_1_12_10">#REF!</definedName>
    <definedName name="MALLA_TUBOHG_1_12_11" localSheetId="1">#REF!</definedName>
    <definedName name="MALLA_TUBOHG_1_12_11">#REF!</definedName>
    <definedName name="MALLA_TUBOHG_1_12_6" localSheetId="1">#REF!</definedName>
    <definedName name="MALLA_TUBOHG_1_12_6">#REF!</definedName>
    <definedName name="MALLA_TUBOHG_1_12_7" localSheetId="1">#REF!</definedName>
    <definedName name="MALLA_TUBOHG_1_12_7">#REF!</definedName>
    <definedName name="MALLA_TUBOHG_1_12_8" localSheetId="1">#REF!</definedName>
    <definedName name="MALLA_TUBOHG_1_12_8">#REF!</definedName>
    <definedName name="MALLA_TUBOHG_1_12_9" localSheetId="1">#REF!</definedName>
    <definedName name="MALLA_TUBOHG_1_12_9">#REF!</definedName>
    <definedName name="MALLA_TUBOHG_1_14" localSheetId="1">#REF!</definedName>
    <definedName name="MALLA_TUBOHG_1_14">#REF!</definedName>
    <definedName name="MALLA_TUBOHG_1_14_10" localSheetId="1">#REF!</definedName>
    <definedName name="MALLA_TUBOHG_1_14_10">#REF!</definedName>
    <definedName name="MALLA_TUBOHG_1_14_11" localSheetId="1">#REF!</definedName>
    <definedName name="MALLA_TUBOHG_1_14_11">#REF!</definedName>
    <definedName name="MALLA_TUBOHG_1_14_6" localSheetId="1">#REF!</definedName>
    <definedName name="MALLA_TUBOHG_1_14_6">#REF!</definedName>
    <definedName name="MALLA_TUBOHG_1_14_7" localSheetId="1">#REF!</definedName>
    <definedName name="MALLA_TUBOHG_1_14_7">#REF!</definedName>
    <definedName name="MALLA_TUBOHG_1_14_8" localSheetId="1">#REF!</definedName>
    <definedName name="MALLA_TUBOHG_1_14_8">#REF!</definedName>
    <definedName name="MALLA_TUBOHG_1_14_9" localSheetId="1">#REF!</definedName>
    <definedName name="MALLA_TUBOHG_1_14_9">#REF!</definedName>
    <definedName name="MALLA_TUBOHG_1_6" localSheetId="1">#REF!</definedName>
    <definedName name="MALLA_TUBOHG_1_6">#REF!</definedName>
    <definedName name="MALLA_TUBOHG_1_7" localSheetId="1">#REF!</definedName>
    <definedName name="MALLA_TUBOHG_1_7">#REF!</definedName>
    <definedName name="MALLA_TUBOHG_1_8" localSheetId="1">#REF!</definedName>
    <definedName name="MALLA_TUBOHG_1_8">#REF!</definedName>
    <definedName name="MALLA_TUBOHG_1_9" localSheetId="1">#REF!</definedName>
    <definedName name="MALLA_TUBOHG_1_9">#REF!</definedName>
    <definedName name="MALLA_ZABALETA" localSheetId="1">#REF!</definedName>
    <definedName name="MALLA_ZABALETA">#REF!</definedName>
    <definedName name="MALLA_ZABALETA_10" localSheetId="1">#REF!</definedName>
    <definedName name="MALLA_ZABALETA_10">#REF!</definedName>
    <definedName name="MALLA_ZABALETA_11" localSheetId="1">#REF!</definedName>
    <definedName name="MALLA_ZABALETA_11">#REF!</definedName>
    <definedName name="MALLA_ZABALETA_6" localSheetId="1">#REF!</definedName>
    <definedName name="MALLA_ZABALETA_6">#REF!</definedName>
    <definedName name="MALLA_ZABALETA_7" localSheetId="1">#REF!</definedName>
    <definedName name="MALLA_ZABALETA_7">#REF!</definedName>
    <definedName name="MALLA_ZABALETA_8" localSheetId="1">#REF!</definedName>
    <definedName name="MALLA_ZABALETA_8">#REF!</definedName>
    <definedName name="MALLA_ZABALETA_9" localSheetId="1">#REF!</definedName>
    <definedName name="MALLA_ZABALETA_9">#REF!</definedName>
    <definedName name="Mano_de_Obra_Acero_3">#N/A</definedName>
    <definedName name="Mano_de_Obra_Madera_3">#N/A</definedName>
    <definedName name="MARCO_PUERTA_PINO" localSheetId="1">#REF!</definedName>
    <definedName name="MARCO_PUERTA_PINO">#REF!</definedName>
    <definedName name="MARCO_PUERTA_PINO_10" localSheetId="1">#REF!</definedName>
    <definedName name="MARCO_PUERTA_PINO_10">#REF!</definedName>
    <definedName name="MARCO_PUERTA_PINO_11" localSheetId="1">#REF!</definedName>
    <definedName name="MARCO_PUERTA_PINO_11">#REF!</definedName>
    <definedName name="MARCO_PUERTA_PINO_6" localSheetId="1">#REF!</definedName>
    <definedName name="MARCO_PUERTA_PINO_6">#REF!</definedName>
    <definedName name="MARCO_PUERTA_PINO_7" localSheetId="1">#REF!</definedName>
    <definedName name="MARCO_PUERTA_PINO_7">#REF!</definedName>
    <definedName name="MARCO_PUERTA_PINO_8" localSheetId="1">#REF!</definedName>
    <definedName name="MARCO_PUERTA_PINO_8">#REF!</definedName>
    <definedName name="MARCO_PUERTA_PINO_9" localSheetId="1">#REF!</definedName>
    <definedName name="MARCO_PUERTA_PINO_9">#REF!</definedName>
    <definedName name="MATERIAL_RELLENO" localSheetId="1">#REF!</definedName>
    <definedName name="MATERIAL_RELLENO">#REF!</definedName>
    <definedName name="MATERIAL_RELLENO_10" localSheetId="1">#REF!</definedName>
    <definedName name="MATERIAL_RELLENO_10">#REF!</definedName>
    <definedName name="MATERIAL_RELLENO_11" localSheetId="1">#REF!</definedName>
    <definedName name="MATERIAL_RELLENO_11">#REF!</definedName>
    <definedName name="MATERIAL_RELLENO_6" localSheetId="1">#REF!</definedName>
    <definedName name="MATERIAL_RELLENO_6">#REF!</definedName>
    <definedName name="MATERIAL_RELLENO_7" localSheetId="1">#REF!</definedName>
    <definedName name="MATERIAL_RELLENO_7">#REF!</definedName>
    <definedName name="MATERIAL_RELLENO_8" localSheetId="1">#REF!</definedName>
    <definedName name="MATERIAL_RELLENO_8">#REF!</definedName>
    <definedName name="MATERIAL_RELLENO_9" localSheetId="1">#REF!</definedName>
    <definedName name="MATERIAL_RELLENO_9">#REF!</definedName>
    <definedName name="MBA" localSheetId="1">#REF!</definedName>
    <definedName name="MBA">#REF!</definedName>
    <definedName name="MBA_10" localSheetId="1">#REF!</definedName>
    <definedName name="MBA_10">#REF!</definedName>
    <definedName name="MBA_11" localSheetId="1">#REF!</definedName>
    <definedName name="MBA_11">#REF!</definedName>
    <definedName name="MBA_6" localSheetId="1">#REF!</definedName>
    <definedName name="MBA_6">#REF!</definedName>
    <definedName name="MBA_7" localSheetId="1">#REF!</definedName>
    <definedName name="MBA_7">#REF!</definedName>
    <definedName name="MBA_8" localSheetId="1">#REF!</definedName>
    <definedName name="MBA_8">#REF!</definedName>
    <definedName name="MBA_9" localSheetId="1">#REF!</definedName>
    <definedName name="MBA_9">#REF!</definedName>
    <definedName name="MEXCLADORA_LAVAMANOS" localSheetId="1">#REF!</definedName>
    <definedName name="MEXCLADORA_LAVAMANOS">#REF!</definedName>
    <definedName name="MEXCLADORA_LAVAMANOS_10" localSheetId="1">#REF!</definedName>
    <definedName name="MEXCLADORA_LAVAMANOS_10">#REF!</definedName>
    <definedName name="MEXCLADORA_LAVAMANOS_11" localSheetId="1">#REF!</definedName>
    <definedName name="MEXCLADORA_LAVAMANOS_11">#REF!</definedName>
    <definedName name="MEXCLADORA_LAVAMANOS_6" localSheetId="1">#REF!</definedName>
    <definedName name="MEXCLADORA_LAVAMANOS_6">#REF!</definedName>
    <definedName name="MEXCLADORA_LAVAMANOS_7" localSheetId="1">#REF!</definedName>
    <definedName name="MEXCLADORA_LAVAMANOS_7">#REF!</definedName>
    <definedName name="MEXCLADORA_LAVAMANOS_8" localSheetId="1">#REF!</definedName>
    <definedName name="MEXCLADORA_LAVAMANOS_8">#REF!</definedName>
    <definedName name="MEXCLADORA_LAVAMANOS_9" localSheetId="1">#REF!</definedName>
    <definedName name="MEXCLADORA_LAVAMANOS_9">#REF!</definedName>
    <definedName name="MEZCLA_CAL_ARENA_PISOS" localSheetId="1">#REF!</definedName>
    <definedName name="MEZCLA_CAL_ARENA_PISOS">#REF!</definedName>
    <definedName name="MEZCLA_CAL_ARENA_PISOS_10" localSheetId="1">#REF!</definedName>
    <definedName name="MEZCLA_CAL_ARENA_PISOS_10">#REF!</definedName>
    <definedName name="MEZCLA_CAL_ARENA_PISOS_11" localSheetId="1">#REF!</definedName>
    <definedName name="MEZCLA_CAL_ARENA_PISOS_11">#REF!</definedName>
    <definedName name="MEZCLA_CAL_ARENA_PISOS_6" localSheetId="1">#REF!</definedName>
    <definedName name="MEZCLA_CAL_ARENA_PISOS_6">#REF!</definedName>
    <definedName name="MEZCLA_CAL_ARENA_PISOS_7" localSheetId="1">#REF!</definedName>
    <definedName name="MEZCLA_CAL_ARENA_PISOS_7">#REF!</definedName>
    <definedName name="MEZCLA_CAL_ARENA_PISOS_8" localSheetId="1">#REF!</definedName>
    <definedName name="MEZCLA_CAL_ARENA_PISOS_8">#REF!</definedName>
    <definedName name="MEZCLA_CAL_ARENA_PISOS_9" localSheetId="1">#REF!</definedName>
    <definedName name="MEZCLA_CAL_ARENA_PISOS_9">#REF!</definedName>
    <definedName name="MEZCLA13">[2]Mezcla!$F$10</definedName>
    <definedName name="MEZCLA14">[2]Mezcla!$F$17</definedName>
    <definedName name="MezclaAntillana" localSheetId="1">#REF!</definedName>
    <definedName name="MezclaAntillana">#REF!</definedName>
    <definedName name="MezclaAntillana_10" localSheetId="1">#REF!</definedName>
    <definedName name="MezclaAntillana_10">#REF!</definedName>
    <definedName name="MezclaAntillana_11" localSheetId="1">#REF!</definedName>
    <definedName name="MezclaAntillana_11">#REF!</definedName>
    <definedName name="MezclaAntillana_6" localSheetId="1">#REF!</definedName>
    <definedName name="MezclaAntillana_6">#REF!</definedName>
    <definedName name="MezclaAntillana_7" localSheetId="1">#REF!</definedName>
    <definedName name="MezclaAntillana_7">#REF!</definedName>
    <definedName name="MezclaAntillana_8" localSheetId="1">#REF!</definedName>
    <definedName name="MezclaAntillana_8">#REF!</definedName>
    <definedName name="MezclaAntillana_9" localSheetId="1">#REF!</definedName>
    <definedName name="MezclaAntillana_9">#REF!</definedName>
    <definedName name="mezclajuntabloque" localSheetId="1">#REF!</definedName>
    <definedName name="mezclajuntabloque">#REF!</definedName>
    <definedName name="mezclajuntabloque_6" localSheetId="1">#REF!</definedName>
    <definedName name="mezclajuntabloque_6">#REF!</definedName>
    <definedName name="mezclajuntabloque_8" localSheetId="1">#REF!</definedName>
    <definedName name="mezclajuntabloque_8">#REF!</definedName>
    <definedName name="mgf" localSheetId="1">#REF!</definedName>
    <definedName name="mgf">#REF!</definedName>
    <definedName name="mmmm" localSheetId="1">#REF!</definedName>
    <definedName name="mmmm">#REF!</definedName>
    <definedName name="MO_ACERA_FROTyVIOL" localSheetId="1">#REF!</definedName>
    <definedName name="MO_ACERA_FROTyVIOL">#REF!</definedName>
    <definedName name="MO_ACERA_FROTyVIOL_10" localSheetId="1">#REF!</definedName>
    <definedName name="MO_ACERA_FROTyVIOL_10">#REF!</definedName>
    <definedName name="MO_ACERA_FROTyVIOL_11" localSheetId="1">#REF!</definedName>
    <definedName name="MO_ACERA_FROTyVIOL_11">#REF!</definedName>
    <definedName name="MO_ACERA_FROTyVIOL_6" localSheetId="1">#REF!</definedName>
    <definedName name="MO_ACERA_FROTyVIOL_6">#REF!</definedName>
    <definedName name="MO_ACERA_FROTyVIOL_7" localSheetId="1">#REF!</definedName>
    <definedName name="MO_ACERA_FROTyVIOL_7">#REF!</definedName>
    <definedName name="MO_ACERA_FROTyVIOL_8" localSheetId="1">#REF!</definedName>
    <definedName name="MO_ACERA_FROTyVIOL_8">#REF!</definedName>
    <definedName name="MO_ACERA_FROTyVIOL_9" localSheetId="1">#REF!</definedName>
    <definedName name="MO_ACERA_FROTyVIOL_9">#REF!</definedName>
    <definedName name="MO_CANTOS" localSheetId="1">#REF!</definedName>
    <definedName name="MO_CANTOS">#REF!</definedName>
    <definedName name="MO_CANTOS_10" localSheetId="1">#REF!</definedName>
    <definedName name="MO_CANTOS_10">#REF!</definedName>
    <definedName name="MO_CANTOS_11" localSheetId="1">#REF!</definedName>
    <definedName name="MO_CANTOS_11">#REF!</definedName>
    <definedName name="MO_CANTOS_6" localSheetId="1">#REF!</definedName>
    <definedName name="MO_CANTOS_6">#REF!</definedName>
    <definedName name="MO_CANTOS_7" localSheetId="1">#REF!</definedName>
    <definedName name="MO_CANTOS_7">#REF!</definedName>
    <definedName name="MO_CANTOS_8" localSheetId="1">#REF!</definedName>
    <definedName name="MO_CANTOS_8">#REF!</definedName>
    <definedName name="MO_CANTOS_9" localSheetId="1">#REF!</definedName>
    <definedName name="MO_CANTOS_9">#REF!</definedName>
    <definedName name="MO_CARETEO" localSheetId="1">#REF!</definedName>
    <definedName name="MO_CARETEO">#REF!</definedName>
    <definedName name="MO_CARETEO_10" localSheetId="1">#REF!</definedName>
    <definedName name="MO_CARETEO_10">#REF!</definedName>
    <definedName name="MO_CARETEO_11" localSheetId="1">#REF!</definedName>
    <definedName name="MO_CARETEO_11">#REF!</definedName>
    <definedName name="MO_CARETEO_6" localSheetId="1">#REF!</definedName>
    <definedName name="MO_CARETEO_6">#REF!</definedName>
    <definedName name="MO_CARETEO_7" localSheetId="1">#REF!</definedName>
    <definedName name="MO_CARETEO_7">#REF!</definedName>
    <definedName name="MO_CARETEO_8" localSheetId="1">#REF!</definedName>
    <definedName name="MO_CARETEO_8">#REF!</definedName>
    <definedName name="MO_CARETEO_9" localSheetId="1">#REF!</definedName>
    <definedName name="MO_CARETEO_9">#REF!</definedName>
    <definedName name="MO_ColAcero_Dintel" localSheetId="1">#REF!</definedName>
    <definedName name="MO_ColAcero_Dintel">#REF!</definedName>
    <definedName name="MO_ColAcero_Dintel_10" localSheetId="1">#REF!</definedName>
    <definedName name="MO_ColAcero_Dintel_10">#REF!</definedName>
    <definedName name="MO_ColAcero_Dintel_11" localSheetId="1">#REF!</definedName>
    <definedName name="MO_ColAcero_Dintel_11">#REF!</definedName>
    <definedName name="MO_ColAcero_Dintel_6" localSheetId="1">#REF!</definedName>
    <definedName name="MO_ColAcero_Dintel_6">#REF!</definedName>
    <definedName name="MO_ColAcero_Dintel_7" localSheetId="1">#REF!</definedName>
    <definedName name="MO_ColAcero_Dintel_7">#REF!</definedName>
    <definedName name="MO_ColAcero_Dintel_8" localSheetId="1">#REF!</definedName>
    <definedName name="MO_ColAcero_Dintel_8">#REF!</definedName>
    <definedName name="MO_ColAcero_Dintel_9" localSheetId="1">#REF!</definedName>
    <definedName name="MO_ColAcero_Dintel_9">#REF!</definedName>
    <definedName name="MO_ColAcero_Escalera" localSheetId="1">#REF!</definedName>
    <definedName name="MO_ColAcero_Escalera">#REF!</definedName>
    <definedName name="MO_ColAcero_Escalera_10" localSheetId="1">#REF!</definedName>
    <definedName name="MO_ColAcero_Escalera_10">#REF!</definedName>
    <definedName name="MO_ColAcero_Escalera_11" localSheetId="1">#REF!</definedName>
    <definedName name="MO_ColAcero_Escalera_11">#REF!</definedName>
    <definedName name="MO_ColAcero_Escalera_6" localSheetId="1">#REF!</definedName>
    <definedName name="MO_ColAcero_Escalera_6">#REF!</definedName>
    <definedName name="MO_ColAcero_Escalera_7" localSheetId="1">#REF!</definedName>
    <definedName name="MO_ColAcero_Escalera_7">#REF!</definedName>
    <definedName name="MO_ColAcero_Escalera_8" localSheetId="1">#REF!</definedName>
    <definedName name="MO_ColAcero_Escalera_8">#REF!</definedName>
    <definedName name="MO_ColAcero_Escalera_9" localSheetId="1">#REF!</definedName>
    <definedName name="MO_ColAcero_Escalera_9">#REF!</definedName>
    <definedName name="MO_ColAcero_G60_QQ" localSheetId="1">#REF!</definedName>
    <definedName name="MO_ColAcero_G60_QQ">#REF!</definedName>
    <definedName name="MO_ColAcero_G60_QQ_10" localSheetId="1">#REF!</definedName>
    <definedName name="MO_ColAcero_G60_QQ_10">#REF!</definedName>
    <definedName name="MO_ColAcero_G60_QQ_11" localSheetId="1">#REF!</definedName>
    <definedName name="MO_ColAcero_G60_QQ_11">#REF!</definedName>
    <definedName name="MO_ColAcero_G60_QQ_6" localSheetId="1">#REF!</definedName>
    <definedName name="MO_ColAcero_G60_QQ_6">#REF!</definedName>
    <definedName name="MO_ColAcero_G60_QQ_7" localSheetId="1">#REF!</definedName>
    <definedName name="MO_ColAcero_G60_QQ_7">#REF!</definedName>
    <definedName name="MO_ColAcero_G60_QQ_8" localSheetId="1">#REF!</definedName>
    <definedName name="MO_ColAcero_G60_QQ_8">#REF!</definedName>
    <definedName name="MO_ColAcero_G60_QQ_9" localSheetId="1">#REF!</definedName>
    <definedName name="MO_ColAcero_G60_QQ_9">#REF!</definedName>
    <definedName name="MO_ColAcero_Malla" localSheetId="1">#REF!</definedName>
    <definedName name="MO_ColAcero_Malla">#REF!</definedName>
    <definedName name="MO_ColAcero_Malla_10" localSheetId="1">#REF!</definedName>
    <definedName name="MO_ColAcero_Malla_10">#REF!</definedName>
    <definedName name="MO_ColAcero_Malla_11" localSheetId="1">#REF!</definedName>
    <definedName name="MO_ColAcero_Malla_11">#REF!</definedName>
    <definedName name="MO_ColAcero_Malla_6" localSheetId="1">#REF!</definedName>
    <definedName name="MO_ColAcero_Malla_6">#REF!</definedName>
    <definedName name="MO_ColAcero_Malla_7" localSheetId="1">#REF!</definedName>
    <definedName name="MO_ColAcero_Malla_7">#REF!</definedName>
    <definedName name="MO_ColAcero_Malla_8" localSheetId="1">#REF!</definedName>
    <definedName name="MO_ColAcero_Malla_8">#REF!</definedName>
    <definedName name="MO_ColAcero_Malla_9" localSheetId="1">#REF!</definedName>
    <definedName name="MO_ColAcero_Malla_9">#REF!</definedName>
    <definedName name="MO_ColAcero_QQ">[13]MO!$B$612</definedName>
    <definedName name="MO_ColAcero_QQ_10" localSheetId="1">#REF!</definedName>
    <definedName name="MO_ColAcero_QQ_10">#REF!</definedName>
    <definedName name="MO_ColAcero_QQ_11" localSheetId="1">#REF!</definedName>
    <definedName name="MO_ColAcero_QQ_11">#REF!</definedName>
    <definedName name="MO_ColAcero_QQ_5" localSheetId="1">#REF!</definedName>
    <definedName name="MO_ColAcero_QQ_5">#REF!</definedName>
    <definedName name="MO_ColAcero_QQ_6" localSheetId="1">#REF!</definedName>
    <definedName name="MO_ColAcero_QQ_6">#REF!</definedName>
    <definedName name="MO_ColAcero_QQ_7" localSheetId="1">#REF!</definedName>
    <definedName name="MO_ColAcero_QQ_7">#REF!</definedName>
    <definedName name="MO_ColAcero_QQ_8" localSheetId="1">#REF!</definedName>
    <definedName name="MO_ColAcero_QQ_8">#REF!</definedName>
    <definedName name="MO_ColAcero_QQ_9" localSheetId="1">#REF!</definedName>
    <definedName name="MO_ColAcero_QQ_9">#REF!</definedName>
    <definedName name="MO_ColAcero_ZapMuros" localSheetId="1">#REF!</definedName>
    <definedName name="MO_ColAcero_ZapMuros">#REF!</definedName>
    <definedName name="MO_ColAcero_ZapMuros_10" localSheetId="1">#REF!</definedName>
    <definedName name="MO_ColAcero_ZapMuros_10">#REF!</definedName>
    <definedName name="MO_ColAcero_ZapMuros_11" localSheetId="1">#REF!</definedName>
    <definedName name="MO_ColAcero_ZapMuros_11">#REF!</definedName>
    <definedName name="MO_ColAcero_ZapMuros_6" localSheetId="1">#REF!</definedName>
    <definedName name="MO_ColAcero_ZapMuros_6">#REF!</definedName>
    <definedName name="MO_ColAcero_ZapMuros_7" localSheetId="1">#REF!</definedName>
    <definedName name="MO_ColAcero_ZapMuros_7">#REF!</definedName>
    <definedName name="MO_ColAcero_ZapMuros_8" localSheetId="1">#REF!</definedName>
    <definedName name="MO_ColAcero_ZapMuros_8">#REF!</definedName>
    <definedName name="MO_ColAcero_ZapMuros_9" localSheetId="1">#REF!</definedName>
    <definedName name="MO_ColAcero_ZapMuros_9">#REF!</definedName>
    <definedName name="MO_ColAcero14_Piso" localSheetId="1">#REF!</definedName>
    <definedName name="MO_ColAcero14_Piso">#REF!</definedName>
    <definedName name="MO_ColAcero14_Piso_10" localSheetId="1">#REF!</definedName>
    <definedName name="MO_ColAcero14_Piso_10">#REF!</definedName>
    <definedName name="MO_ColAcero14_Piso_11" localSheetId="1">#REF!</definedName>
    <definedName name="MO_ColAcero14_Piso_11">#REF!</definedName>
    <definedName name="MO_ColAcero14_Piso_6" localSheetId="1">#REF!</definedName>
    <definedName name="MO_ColAcero14_Piso_6">#REF!</definedName>
    <definedName name="MO_ColAcero14_Piso_7" localSheetId="1">#REF!</definedName>
    <definedName name="MO_ColAcero14_Piso_7">#REF!</definedName>
    <definedName name="MO_ColAcero14_Piso_8" localSheetId="1">#REF!</definedName>
    <definedName name="MO_ColAcero14_Piso_8">#REF!</definedName>
    <definedName name="MO_ColAcero14_Piso_9" localSheetId="1">#REF!</definedName>
    <definedName name="MO_ColAcero14_Piso_9">#REF!</definedName>
    <definedName name="MO_ColAcero38y12_Cols" localSheetId="1">#REF!</definedName>
    <definedName name="MO_ColAcero38y12_Cols">#REF!</definedName>
    <definedName name="MO_ColAcero38y12_Cols_10" localSheetId="1">#REF!</definedName>
    <definedName name="MO_ColAcero38y12_Cols_10">#REF!</definedName>
    <definedName name="MO_ColAcero38y12_Cols_11" localSheetId="1">#REF!</definedName>
    <definedName name="MO_ColAcero38y12_Cols_11">#REF!</definedName>
    <definedName name="MO_ColAcero38y12_Cols_6" localSheetId="1">#REF!</definedName>
    <definedName name="MO_ColAcero38y12_Cols_6">#REF!</definedName>
    <definedName name="MO_ColAcero38y12_Cols_7" localSheetId="1">#REF!</definedName>
    <definedName name="MO_ColAcero38y12_Cols_7">#REF!</definedName>
    <definedName name="MO_ColAcero38y12_Cols_8" localSheetId="1">#REF!</definedName>
    <definedName name="MO_ColAcero38y12_Cols_8">#REF!</definedName>
    <definedName name="MO_ColAcero38y12_Cols_9" localSheetId="1">#REF!</definedName>
    <definedName name="MO_ColAcero38y12_Cols_9">#REF!</definedName>
    <definedName name="MO_DEMOLICION_MURO_HA" localSheetId="1">#REF!</definedName>
    <definedName name="MO_DEMOLICION_MURO_HA">#REF!</definedName>
    <definedName name="MO_DEMOLICION_MURO_HA_10" localSheetId="1">#REF!</definedName>
    <definedName name="MO_DEMOLICION_MURO_HA_10">#REF!</definedName>
    <definedName name="MO_DEMOLICION_MURO_HA_11" localSheetId="1">#REF!</definedName>
    <definedName name="MO_DEMOLICION_MURO_HA_11">#REF!</definedName>
    <definedName name="MO_DEMOLICION_MURO_HA_6" localSheetId="1">#REF!</definedName>
    <definedName name="MO_DEMOLICION_MURO_HA_6">#REF!</definedName>
    <definedName name="MO_DEMOLICION_MURO_HA_7" localSheetId="1">#REF!</definedName>
    <definedName name="MO_DEMOLICION_MURO_HA_7">#REF!</definedName>
    <definedName name="MO_DEMOLICION_MURO_HA_8" localSheetId="1">#REF!</definedName>
    <definedName name="MO_DEMOLICION_MURO_HA_8">#REF!</definedName>
    <definedName name="MO_DEMOLICION_MURO_HA_9" localSheetId="1">#REF!</definedName>
    <definedName name="MO_DEMOLICION_MURO_HA_9">#REF!</definedName>
    <definedName name="MO_ELEC_BREAKERS" localSheetId="1">#REF!</definedName>
    <definedName name="MO_ELEC_BREAKERS">#REF!</definedName>
    <definedName name="MO_ELEC_BREAKERS_10" localSheetId="1">#REF!</definedName>
    <definedName name="MO_ELEC_BREAKERS_10">#REF!</definedName>
    <definedName name="MO_ELEC_BREAKERS_11" localSheetId="1">#REF!</definedName>
    <definedName name="MO_ELEC_BREAKERS_11">#REF!</definedName>
    <definedName name="MO_ELEC_BREAKERS_6" localSheetId="1">#REF!</definedName>
    <definedName name="MO_ELEC_BREAKERS_6">#REF!</definedName>
    <definedName name="MO_ELEC_BREAKERS_7" localSheetId="1">#REF!</definedName>
    <definedName name="MO_ELEC_BREAKERS_7">#REF!</definedName>
    <definedName name="MO_ELEC_BREAKERS_8" localSheetId="1">#REF!</definedName>
    <definedName name="MO_ELEC_BREAKERS_8">#REF!</definedName>
    <definedName name="MO_ELEC_BREAKERS_9" localSheetId="1">#REF!</definedName>
    <definedName name="MO_ELEC_BREAKERS_9">#REF!</definedName>
    <definedName name="MO_ELEC_INTERRUPTOR_3W" localSheetId="1">#REF!</definedName>
    <definedName name="MO_ELEC_INTERRUPTOR_3W">#REF!</definedName>
    <definedName name="MO_ELEC_INTERRUPTOR_3W_10" localSheetId="1">#REF!</definedName>
    <definedName name="MO_ELEC_INTERRUPTOR_3W_10">#REF!</definedName>
    <definedName name="MO_ELEC_INTERRUPTOR_3W_11" localSheetId="1">#REF!</definedName>
    <definedName name="MO_ELEC_INTERRUPTOR_3W_11">#REF!</definedName>
    <definedName name="MO_ELEC_INTERRUPTOR_3W_6" localSheetId="1">#REF!</definedName>
    <definedName name="MO_ELEC_INTERRUPTOR_3W_6">#REF!</definedName>
    <definedName name="MO_ELEC_INTERRUPTOR_3W_7" localSheetId="1">#REF!</definedName>
    <definedName name="MO_ELEC_INTERRUPTOR_3W_7">#REF!</definedName>
    <definedName name="MO_ELEC_INTERRUPTOR_3W_8" localSheetId="1">#REF!</definedName>
    <definedName name="MO_ELEC_INTERRUPTOR_3W_8">#REF!</definedName>
    <definedName name="MO_ELEC_INTERRUPTOR_3W_9" localSheetId="1">#REF!</definedName>
    <definedName name="MO_ELEC_INTERRUPTOR_3W_9">#REF!</definedName>
    <definedName name="MO_ELEC_INTERRUPTOR_4W" localSheetId="1">#REF!</definedName>
    <definedName name="MO_ELEC_INTERRUPTOR_4W">#REF!</definedName>
    <definedName name="MO_ELEC_INTERRUPTOR_4W_10" localSheetId="1">#REF!</definedName>
    <definedName name="MO_ELEC_INTERRUPTOR_4W_10">#REF!</definedName>
    <definedName name="MO_ELEC_INTERRUPTOR_4W_11" localSheetId="1">#REF!</definedName>
    <definedName name="MO_ELEC_INTERRUPTOR_4W_11">#REF!</definedName>
    <definedName name="MO_ELEC_INTERRUPTOR_4W_6" localSheetId="1">#REF!</definedName>
    <definedName name="MO_ELEC_INTERRUPTOR_4W_6">#REF!</definedName>
    <definedName name="MO_ELEC_INTERRUPTOR_4W_7" localSheetId="1">#REF!</definedName>
    <definedName name="MO_ELEC_INTERRUPTOR_4W_7">#REF!</definedName>
    <definedName name="MO_ELEC_INTERRUPTOR_4W_8" localSheetId="1">#REF!</definedName>
    <definedName name="MO_ELEC_INTERRUPTOR_4W_8">#REF!</definedName>
    <definedName name="MO_ELEC_INTERRUPTOR_4W_9" localSheetId="1">#REF!</definedName>
    <definedName name="MO_ELEC_INTERRUPTOR_4W_9">#REF!</definedName>
    <definedName name="MO_ELEC_INTERRUPTOR_DOB" localSheetId="1">#REF!</definedName>
    <definedName name="MO_ELEC_INTERRUPTOR_DOB">#REF!</definedName>
    <definedName name="MO_ELEC_INTERRUPTOR_DOB_10" localSheetId="1">#REF!</definedName>
    <definedName name="MO_ELEC_INTERRUPTOR_DOB_10">#REF!</definedName>
    <definedName name="MO_ELEC_INTERRUPTOR_DOB_11" localSheetId="1">#REF!</definedName>
    <definedName name="MO_ELEC_INTERRUPTOR_DOB_11">#REF!</definedName>
    <definedName name="MO_ELEC_INTERRUPTOR_DOB_6" localSheetId="1">#REF!</definedName>
    <definedName name="MO_ELEC_INTERRUPTOR_DOB_6">#REF!</definedName>
    <definedName name="MO_ELEC_INTERRUPTOR_DOB_7" localSheetId="1">#REF!</definedName>
    <definedName name="MO_ELEC_INTERRUPTOR_DOB_7">#REF!</definedName>
    <definedName name="MO_ELEC_INTERRUPTOR_DOB_8" localSheetId="1">#REF!</definedName>
    <definedName name="MO_ELEC_INTERRUPTOR_DOB_8">#REF!</definedName>
    <definedName name="MO_ELEC_INTERRUPTOR_DOB_9" localSheetId="1">#REF!</definedName>
    <definedName name="MO_ELEC_INTERRUPTOR_DOB_9">#REF!</definedName>
    <definedName name="MO_ELEC_INTERRUPTOR_SENC" localSheetId="1">#REF!</definedName>
    <definedName name="MO_ELEC_INTERRUPTOR_SENC">#REF!</definedName>
    <definedName name="MO_ELEC_INTERRUPTOR_SENC_10" localSheetId="1">#REF!</definedName>
    <definedName name="MO_ELEC_INTERRUPTOR_SENC_10">#REF!</definedName>
    <definedName name="MO_ELEC_INTERRUPTOR_SENC_11" localSheetId="1">#REF!</definedName>
    <definedName name="MO_ELEC_INTERRUPTOR_SENC_11">#REF!</definedName>
    <definedName name="MO_ELEC_INTERRUPTOR_SENC_6" localSheetId="1">#REF!</definedName>
    <definedName name="MO_ELEC_INTERRUPTOR_SENC_6">#REF!</definedName>
    <definedName name="MO_ELEC_INTERRUPTOR_SENC_7" localSheetId="1">#REF!</definedName>
    <definedName name="MO_ELEC_INTERRUPTOR_SENC_7">#REF!</definedName>
    <definedName name="MO_ELEC_INTERRUPTOR_SENC_8" localSheetId="1">#REF!</definedName>
    <definedName name="MO_ELEC_INTERRUPTOR_SENC_8">#REF!</definedName>
    <definedName name="MO_ELEC_INTERRUPTOR_SENC_9" localSheetId="1">#REF!</definedName>
    <definedName name="MO_ELEC_INTERRUPTOR_SENC_9">#REF!</definedName>
    <definedName name="MO_ELEC_INTERRUPTOR_TRIPLE" localSheetId="1">#REF!</definedName>
    <definedName name="MO_ELEC_INTERRUPTOR_TRIPLE">#REF!</definedName>
    <definedName name="MO_ELEC_INTERRUPTOR_TRIPLE_10" localSheetId="1">#REF!</definedName>
    <definedName name="MO_ELEC_INTERRUPTOR_TRIPLE_10">#REF!</definedName>
    <definedName name="MO_ELEC_INTERRUPTOR_TRIPLE_11" localSheetId="1">#REF!</definedName>
    <definedName name="MO_ELEC_INTERRUPTOR_TRIPLE_11">#REF!</definedName>
    <definedName name="MO_ELEC_INTERRUPTOR_TRIPLE_6" localSheetId="1">#REF!</definedName>
    <definedName name="MO_ELEC_INTERRUPTOR_TRIPLE_6">#REF!</definedName>
    <definedName name="MO_ELEC_INTERRUPTOR_TRIPLE_7" localSheetId="1">#REF!</definedName>
    <definedName name="MO_ELEC_INTERRUPTOR_TRIPLE_7">#REF!</definedName>
    <definedName name="MO_ELEC_INTERRUPTOR_TRIPLE_8" localSheetId="1">#REF!</definedName>
    <definedName name="MO_ELEC_INTERRUPTOR_TRIPLE_8">#REF!</definedName>
    <definedName name="MO_ELEC_INTERRUPTOR_TRIPLE_9" localSheetId="1">#REF!</definedName>
    <definedName name="MO_ELEC_INTERRUPTOR_TRIPLE_9">#REF!</definedName>
    <definedName name="MO_ELEC_LAMPARA_FLUORESCENTE" localSheetId="1">#REF!</definedName>
    <definedName name="MO_ELEC_LAMPARA_FLUORESCENTE">#REF!</definedName>
    <definedName name="MO_ELEC_LAMPARA_FLUORESCENTE_10" localSheetId="1">#REF!</definedName>
    <definedName name="MO_ELEC_LAMPARA_FLUORESCENTE_10">#REF!</definedName>
    <definedName name="MO_ELEC_LAMPARA_FLUORESCENTE_11" localSheetId="1">#REF!</definedName>
    <definedName name="MO_ELEC_LAMPARA_FLUORESCENTE_11">#REF!</definedName>
    <definedName name="MO_ELEC_LAMPARA_FLUORESCENTE_6" localSheetId="1">#REF!</definedName>
    <definedName name="MO_ELEC_LAMPARA_FLUORESCENTE_6">#REF!</definedName>
    <definedName name="MO_ELEC_LAMPARA_FLUORESCENTE_7" localSheetId="1">#REF!</definedName>
    <definedName name="MO_ELEC_LAMPARA_FLUORESCENTE_7">#REF!</definedName>
    <definedName name="MO_ELEC_LAMPARA_FLUORESCENTE_8" localSheetId="1">#REF!</definedName>
    <definedName name="MO_ELEC_LAMPARA_FLUORESCENTE_8">#REF!</definedName>
    <definedName name="MO_ELEC_LAMPARA_FLUORESCENTE_9" localSheetId="1">#REF!</definedName>
    <definedName name="MO_ELEC_LAMPARA_FLUORESCENTE_9">#REF!</definedName>
    <definedName name="MO_ELEC_LUZ_CENITAL" localSheetId="1">#REF!</definedName>
    <definedName name="MO_ELEC_LUZ_CENITAL">#REF!</definedName>
    <definedName name="MO_ELEC_LUZ_CENITAL_10" localSheetId="1">#REF!</definedName>
    <definedName name="MO_ELEC_LUZ_CENITAL_10">#REF!</definedName>
    <definedName name="MO_ELEC_LUZ_CENITAL_11" localSheetId="1">#REF!</definedName>
    <definedName name="MO_ELEC_LUZ_CENITAL_11">#REF!</definedName>
    <definedName name="MO_ELEC_LUZ_CENITAL_6" localSheetId="1">#REF!</definedName>
    <definedName name="MO_ELEC_LUZ_CENITAL_6">#REF!</definedName>
    <definedName name="MO_ELEC_LUZ_CENITAL_7" localSheetId="1">#REF!</definedName>
    <definedName name="MO_ELEC_LUZ_CENITAL_7">#REF!</definedName>
    <definedName name="MO_ELEC_LUZ_CENITAL_8" localSheetId="1">#REF!</definedName>
    <definedName name="MO_ELEC_LUZ_CENITAL_8">#REF!</definedName>
    <definedName name="MO_ELEC_LUZ_CENITAL_9" localSheetId="1">#REF!</definedName>
    <definedName name="MO_ELEC_LUZ_CENITAL_9">#REF!</definedName>
    <definedName name="MO_ELEC_PANEL_DIST" localSheetId="1">#REF!</definedName>
    <definedName name="MO_ELEC_PANEL_DIST">#REF!</definedName>
    <definedName name="MO_ELEC_PANEL_DIST_10" localSheetId="1">#REF!</definedName>
    <definedName name="MO_ELEC_PANEL_DIST_10">#REF!</definedName>
    <definedName name="MO_ELEC_PANEL_DIST_11" localSheetId="1">#REF!</definedName>
    <definedName name="MO_ELEC_PANEL_DIST_11">#REF!</definedName>
    <definedName name="MO_ELEC_PANEL_DIST_6" localSheetId="1">#REF!</definedName>
    <definedName name="MO_ELEC_PANEL_DIST_6">#REF!</definedName>
    <definedName name="MO_ELEC_PANEL_DIST_7" localSheetId="1">#REF!</definedName>
    <definedName name="MO_ELEC_PANEL_DIST_7">#REF!</definedName>
    <definedName name="MO_ELEC_PANEL_DIST_8" localSheetId="1">#REF!</definedName>
    <definedName name="MO_ELEC_PANEL_DIST_8">#REF!</definedName>
    <definedName name="MO_ELEC_PANEL_DIST_9" localSheetId="1">#REF!</definedName>
    <definedName name="MO_ELEC_PANEL_DIST_9">#REF!</definedName>
    <definedName name="MO_ELEC_TOMACORRIENTE_110" localSheetId="1">#REF!</definedName>
    <definedName name="MO_ELEC_TOMACORRIENTE_110">#REF!</definedName>
    <definedName name="MO_ELEC_TOMACORRIENTE_110_10" localSheetId="1">#REF!</definedName>
    <definedName name="MO_ELEC_TOMACORRIENTE_110_10">#REF!</definedName>
    <definedName name="MO_ELEC_TOMACORRIENTE_110_11" localSheetId="1">#REF!</definedName>
    <definedName name="MO_ELEC_TOMACORRIENTE_110_11">#REF!</definedName>
    <definedName name="MO_ELEC_TOMACORRIENTE_110_6" localSheetId="1">#REF!</definedName>
    <definedName name="MO_ELEC_TOMACORRIENTE_110_6">#REF!</definedName>
    <definedName name="MO_ELEC_TOMACORRIENTE_110_7" localSheetId="1">#REF!</definedName>
    <definedName name="MO_ELEC_TOMACORRIENTE_110_7">#REF!</definedName>
    <definedName name="MO_ELEC_TOMACORRIENTE_110_8" localSheetId="1">#REF!</definedName>
    <definedName name="MO_ELEC_TOMACORRIENTE_110_8">#REF!</definedName>
    <definedName name="MO_ELEC_TOMACORRIENTE_110_9" localSheetId="1">#REF!</definedName>
    <definedName name="MO_ELEC_TOMACORRIENTE_110_9">#REF!</definedName>
    <definedName name="MO_ELEC_TOMACORRIENTE_220" localSheetId="1">#REF!</definedName>
    <definedName name="MO_ELEC_TOMACORRIENTE_220">#REF!</definedName>
    <definedName name="MO_ELEC_TOMACORRIENTE_220_10" localSheetId="1">#REF!</definedName>
    <definedName name="MO_ELEC_TOMACORRIENTE_220_10">#REF!</definedName>
    <definedName name="MO_ELEC_TOMACORRIENTE_220_11" localSheetId="1">#REF!</definedName>
    <definedName name="MO_ELEC_TOMACORRIENTE_220_11">#REF!</definedName>
    <definedName name="MO_ELEC_TOMACORRIENTE_220_6" localSheetId="1">#REF!</definedName>
    <definedName name="MO_ELEC_TOMACORRIENTE_220_6">#REF!</definedName>
    <definedName name="MO_ELEC_TOMACORRIENTE_220_7" localSheetId="1">#REF!</definedName>
    <definedName name="MO_ELEC_TOMACORRIENTE_220_7">#REF!</definedName>
    <definedName name="MO_ELEC_TOMACORRIENTE_220_8" localSheetId="1">#REF!</definedName>
    <definedName name="MO_ELEC_TOMACORRIENTE_220_8">#REF!</definedName>
    <definedName name="MO_ELEC_TOMACORRIENTE_220_9" localSheetId="1">#REF!</definedName>
    <definedName name="MO_ELEC_TOMACORRIENTE_220_9">#REF!</definedName>
    <definedName name="MO_ENTABLILLADOS" localSheetId="1">#REF!</definedName>
    <definedName name="MO_ENTABLILLADOS">#REF!</definedName>
    <definedName name="MO_ENTABLILLADOS_10" localSheetId="1">#REF!</definedName>
    <definedName name="MO_ENTABLILLADOS_10">#REF!</definedName>
    <definedName name="MO_ENTABLILLADOS_11" localSheetId="1">#REF!</definedName>
    <definedName name="MO_ENTABLILLADOS_11">#REF!</definedName>
    <definedName name="MO_ENTABLILLADOS_6" localSheetId="1">#REF!</definedName>
    <definedName name="MO_ENTABLILLADOS_6">#REF!</definedName>
    <definedName name="MO_ENTABLILLADOS_7" localSheetId="1">#REF!</definedName>
    <definedName name="MO_ENTABLILLADOS_7">#REF!</definedName>
    <definedName name="MO_ENTABLILLADOS_8" localSheetId="1">#REF!</definedName>
    <definedName name="MO_ENTABLILLADOS_8">#REF!</definedName>
    <definedName name="MO_ENTABLILLADOS_9" localSheetId="1">#REF!</definedName>
    <definedName name="MO_ENTABLILLADOS_9">#REF!</definedName>
    <definedName name="MO_ESCALON_GRANITO" localSheetId="1">#REF!</definedName>
    <definedName name="MO_ESCALON_GRANITO">#REF!</definedName>
    <definedName name="MO_ESCALON_GRANITO_10" localSheetId="1">#REF!</definedName>
    <definedName name="MO_ESCALON_GRANITO_10">#REF!</definedName>
    <definedName name="MO_ESCALON_GRANITO_11" localSheetId="1">#REF!</definedName>
    <definedName name="MO_ESCALON_GRANITO_11">#REF!</definedName>
    <definedName name="MO_ESCALON_GRANITO_6" localSheetId="1">#REF!</definedName>
    <definedName name="MO_ESCALON_GRANITO_6">#REF!</definedName>
    <definedName name="MO_ESCALON_GRANITO_7" localSheetId="1">#REF!</definedName>
    <definedName name="MO_ESCALON_GRANITO_7">#REF!</definedName>
    <definedName name="MO_ESCALON_GRANITO_8" localSheetId="1">#REF!</definedName>
    <definedName name="MO_ESCALON_GRANITO_8">#REF!</definedName>
    <definedName name="MO_ESCALON_GRANITO_9" localSheetId="1">#REF!</definedName>
    <definedName name="MO_ESCALON_GRANITO_9">#REF!</definedName>
    <definedName name="MO_ESCALON_HUELLA_y_CONTRAHUELLA" localSheetId="1">#REF!</definedName>
    <definedName name="MO_ESCALON_HUELLA_y_CONTRAHUELLA">#REF!</definedName>
    <definedName name="MO_ESCALON_HUELLA_y_CONTRAHUELLA_10" localSheetId="1">#REF!</definedName>
    <definedName name="MO_ESCALON_HUELLA_y_CONTRAHUELLA_10">#REF!</definedName>
    <definedName name="MO_ESCALON_HUELLA_y_CONTRAHUELLA_11" localSheetId="1">#REF!</definedName>
    <definedName name="MO_ESCALON_HUELLA_y_CONTRAHUELLA_11">#REF!</definedName>
    <definedName name="MO_ESCALON_HUELLA_y_CONTRAHUELLA_6" localSheetId="1">#REF!</definedName>
    <definedName name="MO_ESCALON_HUELLA_y_CONTRAHUELLA_6">#REF!</definedName>
    <definedName name="MO_ESCALON_HUELLA_y_CONTRAHUELLA_7" localSheetId="1">#REF!</definedName>
    <definedName name="MO_ESCALON_HUELLA_y_CONTRAHUELLA_7">#REF!</definedName>
    <definedName name="MO_ESCALON_HUELLA_y_CONTRAHUELLA_8" localSheetId="1">#REF!</definedName>
    <definedName name="MO_ESCALON_HUELLA_y_CONTRAHUELLA_8">#REF!</definedName>
    <definedName name="MO_ESCALON_HUELLA_y_CONTRAHUELLA_9" localSheetId="1">#REF!</definedName>
    <definedName name="MO_ESCALON_HUELLA_y_CONTRAHUELLA_9">#REF!</definedName>
    <definedName name="MO_ESTRIAS" localSheetId="1">#REF!</definedName>
    <definedName name="MO_ESTRIAS">#REF!</definedName>
    <definedName name="MO_ESTRIAS_10" localSheetId="1">#REF!</definedName>
    <definedName name="MO_ESTRIAS_10">#REF!</definedName>
    <definedName name="MO_ESTRIAS_11" localSheetId="1">#REF!</definedName>
    <definedName name="MO_ESTRIAS_11">#REF!</definedName>
    <definedName name="MO_ESTRIAS_6" localSheetId="1">#REF!</definedName>
    <definedName name="MO_ESTRIAS_6">#REF!</definedName>
    <definedName name="MO_ESTRIAS_7" localSheetId="1">#REF!</definedName>
    <definedName name="MO_ESTRIAS_7">#REF!</definedName>
    <definedName name="MO_ESTRIAS_8" localSheetId="1">#REF!</definedName>
    <definedName name="MO_ESTRIAS_8">#REF!</definedName>
    <definedName name="MO_ESTRIAS_9" localSheetId="1">#REF!</definedName>
    <definedName name="MO_ESTRIAS_9">#REF!</definedName>
    <definedName name="MO_EXC_CALICHE_MANO_3M" localSheetId="1">#REF!</definedName>
    <definedName name="MO_EXC_CALICHE_MANO_3M">#REF!</definedName>
    <definedName name="MO_EXC_CALICHE_MANO_3M_10" localSheetId="1">#REF!</definedName>
    <definedName name="MO_EXC_CALICHE_MANO_3M_10">#REF!</definedName>
    <definedName name="MO_EXC_CALICHE_MANO_3M_11" localSheetId="1">#REF!</definedName>
    <definedName name="MO_EXC_CALICHE_MANO_3M_11">#REF!</definedName>
    <definedName name="MO_EXC_CALICHE_MANO_3M_6" localSheetId="1">#REF!</definedName>
    <definedName name="MO_EXC_CALICHE_MANO_3M_6">#REF!</definedName>
    <definedName name="MO_EXC_CALICHE_MANO_3M_7" localSheetId="1">#REF!</definedName>
    <definedName name="MO_EXC_CALICHE_MANO_3M_7">#REF!</definedName>
    <definedName name="MO_EXC_CALICHE_MANO_3M_8" localSheetId="1">#REF!</definedName>
    <definedName name="MO_EXC_CALICHE_MANO_3M_8">#REF!</definedName>
    <definedName name="MO_EXC_CALICHE_MANO_3M_9" localSheetId="1">#REF!</definedName>
    <definedName name="MO_EXC_CALICHE_MANO_3M_9">#REF!</definedName>
    <definedName name="MO_EXC_ROCA_BLANDA_MANO_3M" localSheetId="1">#REF!</definedName>
    <definedName name="MO_EXC_ROCA_BLANDA_MANO_3M">#REF!</definedName>
    <definedName name="MO_EXC_ROCA_BLANDA_MANO_3M_10" localSheetId="1">#REF!</definedName>
    <definedName name="MO_EXC_ROCA_BLANDA_MANO_3M_10">#REF!</definedName>
    <definedName name="MO_EXC_ROCA_BLANDA_MANO_3M_11" localSheetId="1">#REF!</definedName>
    <definedName name="MO_EXC_ROCA_BLANDA_MANO_3M_11">#REF!</definedName>
    <definedName name="MO_EXC_ROCA_BLANDA_MANO_3M_6" localSheetId="1">#REF!</definedName>
    <definedName name="MO_EXC_ROCA_BLANDA_MANO_3M_6">#REF!</definedName>
    <definedName name="MO_EXC_ROCA_BLANDA_MANO_3M_7" localSheetId="1">#REF!</definedName>
    <definedName name="MO_EXC_ROCA_BLANDA_MANO_3M_7">#REF!</definedName>
    <definedName name="MO_EXC_ROCA_BLANDA_MANO_3M_8" localSheetId="1">#REF!</definedName>
    <definedName name="MO_EXC_ROCA_BLANDA_MANO_3M_8">#REF!</definedName>
    <definedName name="MO_EXC_ROCA_BLANDA_MANO_3M_9" localSheetId="1">#REF!</definedName>
    <definedName name="MO_EXC_ROCA_BLANDA_MANO_3M_9">#REF!</definedName>
    <definedName name="MO_EXC_ROCA_COMP_3M" localSheetId="1">#REF!</definedName>
    <definedName name="MO_EXC_ROCA_COMP_3M">#REF!</definedName>
    <definedName name="MO_EXC_ROCA_COMP_3M_10" localSheetId="1">#REF!</definedName>
    <definedName name="MO_EXC_ROCA_COMP_3M_10">#REF!</definedName>
    <definedName name="MO_EXC_ROCA_COMP_3M_11" localSheetId="1">#REF!</definedName>
    <definedName name="MO_EXC_ROCA_COMP_3M_11">#REF!</definedName>
    <definedName name="MO_EXC_ROCA_COMP_3M_6" localSheetId="1">#REF!</definedName>
    <definedName name="MO_EXC_ROCA_COMP_3M_6">#REF!</definedName>
    <definedName name="MO_EXC_ROCA_COMP_3M_7" localSheetId="1">#REF!</definedName>
    <definedName name="MO_EXC_ROCA_COMP_3M_7">#REF!</definedName>
    <definedName name="MO_EXC_ROCA_COMP_3M_8" localSheetId="1">#REF!</definedName>
    <definedName name="MO_EXC_ROCA_COMP_3M_8">#REF!</definedName>
    <definedName name="MO_EXC_ROCA_COMP_3M_9" localSheetId="1">#REF!</definedName>
    <definedName name="MO_EXC_ROCA_COMP_3M_9">#REF!</definedName>
    <definedName name="MO_EXC_ROCA_MANO_3M" localSheetId="1">#REF!</definedName>
    <definedName name="MO_EXC_ROCA_MANO_3M">#REF!</definedName>
    <definedName name="MO_EXC_ROCA_MANO_3M_10" localSheetId="1">#REF!</definedName>
    <definedName name="MO_EXC_ROCA_MANO_3M_10">#REF!</definedName>
    <definedName name="MO_EXC_ROCA_MANO_3M_11" localSheetId="1">#REF!</definedName>
    <definedName name="MO_EXC_ROCA_MANO_3M_11">#REF!</definedName>
    <definedName name="MO_EXC_ROCA_MANO_3M_6" localSheetId="1">#REF!</definedName>
    <definedName name="MO_EXC_ROCA_MANO_3M_6">#REF!</definedName>
    <definedName name="MO_EXC_ROCA_MANO_3M_7" localSheetId="1">#REF!</definedName>
    <definedName name="MO_EXC_ROCA_MANO_3M_7">#REF!</definedName>
    <definedName name="MO_EXC_ROCA_MANO_3M_8" localSheetId="1">#REF!</definedName>
    <definedName name="MO_EXC_ROCA_MANO_3M_8">#REF!</definedName>
    <definedName name="MO_EXC_ROCA_MANO_3M_9" localSheetId="1">#REF!</definedName>
    <definedName name="MO_EXC_ROCA_MANO_3M_9">#REF!</definedName>
    <definedName name="MO_EXC_TIERRA_MANO_3M" localSheetId="1">#REF!</definedName>
    <definedName name="MO_EXC_TIERRA_MANO_3M">#REF!</definedName>
    <definedName name="MO_EXC_TIERRA_MANO_3M_10" localSheetId="1">#REF!</definedName>
    <definedName name="MO_EXC_TIERRA_MANO_3M_10">#REF!</definedName>
    <definedName name="MO_EXC_TIERRA_MANO_3M_11" localSheetId="1">#REF!</definedName>
    <definedName name="MO_EXC_TIERRA_MANO_3M_11">#REF!</definedName>
    <definedName name="MO_EXC_TIERRA_MANO_3M_6" localSheetId="1">#REF!</definedName>
    <definedName name="MO_EXC_TIERRA_MANO_3M_6">#REF!</definedName>
    <definedName name="MO_EXC_TIERRA_MANO_3M_7" localSheetId="1">#REF!</definedName>
    <definedName name="MO_EXC_TIERRA_MANO_3M_7">#REF!</definedName>
    <definedName name="MO_EXC_TIERRA_MANO_3M_8" localSheetId="1">#REF!</definedName>
    <definedName name="MO_EXC_TIERRA_MANO_3M_8">#REF!</definedName>
    <definedName name="MO_EXC_TIERRA_MANO_3M_9" localSheetId="1">#REF!</definedName>
    <definedName name="MO_EXC_TIERRA_MANO_3M_9">#REF!</definedName>
    <definedName name="MO_FINO_TECHO_HOR" localSheetId="1">#REF!</definedName>
    <definedName name="MO_FINO_TECHO_HOR">#REF!</definedName>
    <definedName name="MO_FINO_TECHO_HOR_10" localSheetId="1">#REF!</definedName>
    <definedName name="MO_FINO_TECHO_HOR_10">#REF!</definedName>
    <definedName name="MO_FINO_TECHO_HOR_11" localSheetId="1">#REF!</definedName>
    <definedName name="MO_FINO_TECHO_HOR_11">#REF!</definedName>
    <definedName name="MO_FINO_TECHO_HOR_6" localSheetId="1">#REF!</definedName>
    <definedName name="MO_FINO_TECHO_HOR_6">#REF!</definedName>
    <definedName name="MO_FINO_TECHO_HOR_7" localSheetId="1">#REF!</definedName>
    <definedName name="MO_FINO_TECHO_HOR_7">#REF!</definedName>
    <definedName name="MO_FINO_TECHO_HOR_8" localSheetId="1">#REF!</definedName>
    <definedName name="MO_FINO_TECHO_HOR_8">#REF!</definedName>
    <definedName name="MO_FINO_TECHO_HOR_9" localSheetId="1">#REF!</definedName>
    <definedName name="MO_FINO_TECHO_HOR_9">#REF!</definedName>
    <definedName name="MO_FRAGUACHE" localSheetId="1">#REF!</definedName>
    <definedName name="MO_FRAGUACHE">#REF!</definedName>
    <definedName name="MO_FRAGUACHE_10" localSheetId="1">#REF!</definedName>
    <definedName name="MO_FRAGUACHE_10">#REF!</definedName>
    <definedName name="MO_FRAGUACHE_11" localSheetId="1">#REF!</definedName>
    <definedName name="MO_FRAGUACHE_11">#REF!</definedName>
    <definedName name="MO_FRAGUACHE_6" localSheetId="1">#REF!</definedName>
    <definedName name="MO_FRAGUACHE_6">#REF!</definedName>
    <definedName name="MO_FRAGUACHE_7" localSheetId="1">#REF!</definedName>
    <definedName name="MO_FRAGUACHE_7">#REF!</definedName>
    <definedName name="MO_FRAGUACHE_8" localSheetId="1">#REF!</definedName>
    <definedName name="MO_FRAGUACHE_8">#REF!</definedName>
    <definedName name="MO_FRAGUACHE_9" localSheetId="1">#REF!</definedName>
    <definedName name="MO_FRAGUACHE_9">#REF!</definedName>
    <definedName name="MO_GOTEROS" localSheetId="1">#REF!</definedName>
    <definedName name="MO_GOTEROS">#REF!</definedName>
    <definedName name="MO_GOTEROS_10" localSheetId="1">#REF!</definedName>
    <definedName name="MO_GOTEROS_10">#REF!</definedName>
    <definedName name="MO_GOTEROS_11" localSheetId="1">#REF!</definedName>
    <definedName name="MO_GOTEROS_11">#REF!</definedName>
    <definedName name="MO_GOTEROS_6" localSheetId="1">#REF!</definedName>
    <definedName name="MO_GOTEROS_6">#REF!</definedName>
    <definedName name="MO_GOTEROS_7" localSheetId="1">#REF!</definedName>
    <definedName name="MO_GOTEROS_7">#REF!</definedName>
    <definedName name="MO_GOTEROS_8" localSheetId="1">#REF!</definedName>
    <definedName name="MO_GOTEROS_8">#REF!</definedName>
    <definedName name="MO_GOTEROS_9" localSheetId="1">#REF!</definedName>
    <definedName name="MO_GOTEROS_9">#REF!</definedName>
    <definedName name="MO_NATILLA" localSheetId="1">#REF!</definedName>
    <definedName name="MO_NATILLA">#REF!</definedName>
    <definedName name="MO_NATILLA_10" localSheetId="1">#REF!</definedName>
    <definedName name="MO_NATILLA_10">#REF!</definedName>
    <definedName name="MO_NATILLA_11" localSheetId="1">#REF!</definedName>
    <definedName name="MO_NATILLA_11">#REF!</definedName>
    <definedName name="MO_NATILLA_6" localSheetId="1">#REF!</definedName>
    <definedName name="MO_NATILLA_6">#REF!</definedName>
    <definedName name="MO_NATILLA_7" localSheetId="1">#REF!</definedName>
    <definedName name="MO_NATILLA_7">#REF!</definedName>
    <definedName name="MO_NATILLA_8" localSheetId="1">#REF!</definedName>
    <definedName name="MO_NATILLA_8">#REF!</definedName>
    <definedName name="MO_NATILLA_9" localSheetId="1">#REF!</definedName>
    <definedName name="MO_NATILLA_9">#REF!</definedName>
    <definedName name="MO_PAÑETE_COLs" localSheetId="1">#REF!</definedName>
    <definedName name="MO_PAÑETE_COLs">#REF!</definedName>
    <definedName name="MO_PAÑETE_COLs_10" localSheetId="1">#REF!</definedName>
    <definedName name="MO_PAÑETE_COLs_10">#REF!</definedName>
    <definedName name="MO_PAÑETE_COLs_11" localSheetId="1">#REF!</definedName>
    <definedName name="MO_PAÑETE_COLs_11">#REF!</definedName>
    <definedName name="MO_PAÑETE_COLs_6" localSheetId="1">#REF!</definedName>
    <definedName name="MO_PAÑETE_COLs_6">#REF!</definedName>
    <definedName name="MO_PAÑETE_COLs_7" localSheetId="1">#REF!</definedName>
    <definedName name="MO_PAÑETE_COLs_7">#REF!</definedName>
    <definedName name="MO_PAÑETE_COLs_8" localSheetId="1">#REF!</definedName>
    <definedName name="MO_PAÑETE_COLs_8">#REF!</definedName>
    <definedName name="MO_PAÑETE_COLs_9" localSheetId="1">#REF!</definedName>
    <definedName name="MO_PAÑETE_COLs_9">#REF!</definedName>
    <definedName name="MO_PAÑETE_EXT" localSheetId="1">#REF!</definedName>
    <definedName name="MO_PAÑETE_EXT">#REF!</definedName>
    <definedName name="MO_PAÑETE_EXT_10" localSheetId="1">#REF!</definedName>
    <definedName name="MO_PAÑETE_EXT_10">#REF!</definedName>
    <definedName name="MO_PAÑETE_EXT_11" localSheetId="1">#REF!</definedName>
    <definedName name="MO_PAÑETE_EXT_11">#REF!</definedName>
    <definedName name="MO_PAÑETE_EXT_6" localSheetId="1">#REF!</definedName>
    <definedName name="MO_PAÑETE_EXT_6">#REF!</definedName>
    <definedName name="MO_PAÑETE_EXT_7" localSheetId="1">#REF!</definedName>
    <definedName name="MO_PAÑETE_EXT_7">#REF!</definedName>
    <definedName name="MO_PAÑETE_EXT_8" localSheetId="1">#REF!</definedName>
    <definedName name="MO_PAÑETE_EXT_8">#REF!</definedName>
    <definedName name="MO_PAÑETE_EXT_9" localSheetId="1">#REF!</definedName>
    <definedName name="MO_PAÑETE_EXT_9">#REF!</definedName>
    <definedName name="MO_PAÑETE_INT" localSheetId="1">#REF!</definedName>
    <definedName name="MO_PAÑETE_INT">#REF!</definedName>
    <definedName name="MO_PAÑETE_INT_10" localSheetId="1">#REF!</definedName>
    <definedName name="MO_PAÑETE_INT_10">#REF!</definedName>
    <definedName name="MO_PAÑETE_INT_11" localSheetId="1">#REF!</definedName>
    <definedName name="MO_PAÑETE_INT_11">#REF!</definedName>
    <definedName name="MO_PAÑETE_INT_6" localSheetId="1">#REF!</definedName>
    <definedName name="MO_PAÑETE_INT_6">#REF!</definedName>
    <definedName name="MO_PAÑETE_INT_7" localSheetId="1">#REF!</definedName>
    <definedName name="MO_PAÑETE_INT_7">#REF!</definedName>
    <definedName name="MO_PAÑETE_INT_8" localSheetId="1">#REF!</definedName>
    <definedName name="MO_PAÑETE_INT_8">#REF!</definedName>
    <definedName name="MO_PAÑETE_INT_9" localSheetId="1">#REF!</definedName>
    <definedName name="MO_PAÑETE_INT_9">#REF!</definedName>
    <definedName name="MO_PAÑETE_PULIDO" localSheetId="1">#REF!</definedName>
    <definedName name="MO_PAÑETE_PULIDO">#REF!</definedName>
    <definedName name="MO_PAÑETE_PULIDO_10" localSheetId="1">#REF!</definedName>
    <definedName name="MO_PAÑETE_PULIDO_10">#REF!</definedName>
    <definedName name="MO_PAÑETE_PULIDO_11" localSheetId="1">#REF!</definedName>
    <definedName name="MO_PAÑETE_PULIDO_11">#REF!</definedName>
    <definedName name="MO_PAÑETE_PULIDO_6" localSheetId="1">#REF!</definedName>
    <definedName name="MO_PAÑETE_PULIDO_6">#REF!</definedName>
    <definedName name="MO_PAÑETE_PULIDO_7" localSheetId="1">#REF!</definedName>
    <definedName name="MO_PAÑETE_PULIDO_7">#REF!</definedName>
    <definedName name="MO_PAÑETE_PULIDO_8" localSheetId="1">#REF!</definedName>
    <definedName name="MO_PAÑETE_PULIDO_8">#REF!</definedName>
    <definedName name="MO_PAÑETE_PULIDO_9" localSheetId="1">#REF!</definedName>
    <definedName name="MO_PAÑETE_PULIDO_9">#REF!</definedName>
    <definedName name="MO_PAÑETE_RASGADO" localSheetId="1">#REF!</definedName>
    <definedName name="MO_PAÑETE_RASGADO">#REF!</definedName>
    <definedName name="MO_PAÑETE_RASGADO_10" localSheetId="1">#REF!</definedName>
    <definedName name="MO_PAÑETE_RASGADO_10">#REF!</definedName>
    <definedName name="MO_PAÑETE_RASGADO_11" localSheetId="1">#REF!</definedName>
    <definedName name="MO_PAÑETE_RASGADO_11">#REF!</definedName>
    <definedName name="MO_PAÑETE_RASGADO_6" localSheetId="1">#REF!</definedName>
    <definedName name="MO_PAÑETE_RASGADO_6">#REF!</definedName>
    <definedName name="MO_PAÑETE_RASGADO_7" localSheetId="1">#REF!</definedName>
    <definedName name="MO_PAÑETE_RASGADO_7">#REF!</definedName>
    <definedName name="MO_PAÑETE_RASGADO_8" localSheetId="1">#REF!</definedName>
    <definedName name="MO_PAÑETE_RASGADO_8">#REF!</definedName>
    <definedName name="MO_PAÑETE_RASGADO_9" localSheetId="1">#REF!</definedName>
    <definedName name="MO_PAÑETE_RASGADO_9">#REF!</definedName>
    <definedName name="MO_PAÑETE_TECHOSyVIGAS" localSheetId="1">#REF!</definedName>
    <definedName name="MO_PAÑETE_TECHOSyVIGAS">#REF!</definedName>
    <definedName name="MO_PAÑETE_TECHOSyVIGAS_10" localSheetId="1">#REF!</definedName>
    <definedName name="MO_PAÑETE_TECHOSyVIGAS_10">#REF!</definedName>
    <definedName name="MO_PAÑETE_TECHOSyVIGAS_11" localSheetId="1">#REF!</definedName>
    <definedName name="MO_PAÑETE_TECHOSyVIGAS_11">#REF!</definedName>
    <definedName name="MO_PAÑETE_TECHOSyVIGAS_6" localSheetId="1">#REF!</definedName>
    <definedName name="MO_PAÑETE_TECHOSyVIGAS_6">#REF!</definedName>
    <definedName name="MO_PAÑETE_TECHOSyVIGAS_7" localSheetId="1">#REF!</definedName>
    <definedName name="MO_PAÑETE_TECHOSyVIGAS_7">#REF!</definedName>
    <definedName name="MO_PAÑETE_TECHOSyVIGAS_8" localSheetId="1">#REF!</definedName>
    <definedName name="MO_PAÑETE_TECHOSyVIGAS_8">#REF!</definedName>
    <definedName name="MO_PAÑETE_TECHOSyVIGAS_9" localSheetId="1">#REF!</definedName>
    <definedName name="MO_PAÑETE_TECHOSyVIGAS_9">#REF!</definedName>
    <definedName name="MO_PERRILLA" localSheetId="1">#REF!</definedName>
    <definedName name="MO_PERRILLA">#REF!</definedName>
    <definedName name="MO_PERRILLA_10" localSheetId="1">#REF!</definedName>
    <definedName name="MO_PERRILLA_10">#REF!</definedName>
    <definedName name="MO_PERRILLA_11" localSheetId="1">#REF!</definedName>
    <definedName name="MO_PERRILLA_11">#REF!</definedName>
    <definedName name="MO_PERRILLA_6" localSheetId="1">#REF!</definedName>
    <definedName name="MO_PERRILLA_6">#REF!</definedName>
    <definedName name="MO_PERRILLA_7" localSheetId="1">#REF!</definedName>
    <definedName name="MO_PERRILLA_7">#REF!</definedName>
    <definedName name="MO_PERRILLA_8" localSheetId="1">#REF!</definedName>
    <definedName name="MO_PERRILLA_8">#REF!</definedName>
    <definedName name="MO_PERRILLA_9" localSheetId="1">#REF!</definedName>
    <definedName name="MO_PERRILLA_9">#REF!</definedName>
    <definedName name="MO_PIEDRA" localSheetId="1">#REF!</definedName>
    <definedName name="MO_PIEDRA">#REF!</definedName>
    <definedName name="MO_PIEDRA_10" localSheetId="1">#REF!</definedName>
    <definedName name="MO_PIEDRA_10">#REF!</definedName>
    <definedName name="MO_PIEDRA_11" localSheetId="1">#REF!</definedName>
    <definedName name="MO_PIEDRA_11">#REF!</definedName>
    <definedName name="MO_PIEDRA_6" localSheetId="1">#REF!</definedName>
    <definedName name="MO_PIEDRA_6">#REF!</definedName>
    <definedName name="MO_PIEDRA_7" localSheetId="1">#REF!</definedName>
    <definedName name="MO_PIEDRA_7">#REF!</definedName>
    <definedName name="MO_PIEDRA_8" localSheetId="1">#REF!</definedName>
    <definedName name="MO_PIEDRA_8">#REF!</definedName>
    <definedName name="MO_PIEDRA_9" localSheetId="1">#REF!</definedName>
    <definedName name="MO_PIEDRA_9">#REF!</definedName>
    <definedName name="MO_PINTURA" localSheetId="1">#REF!</definedName>
    <definedName name="MO_PINTURA">#REF!</definedName>
    <definedName name="MO_PINTURA_10" localSheetId="1">#REF!</definedName>
    <definedName name="MO_PINTURA_10">#REF!</definedName>
    <definedName name="MO_PINTURA_11" localSheetId="1">#REF!</definedName>
    <definedName name="MO_PINTURA_11">#REF!</definedName>
    <definedName name="MO_PINTURA_6" localSheetId="1">#REF!</definedName>
    <definedName name="MO_PINTURA_6">#REF!</definedName>
    <definedName name="MO_PINTURA_7" localSheetId="1">#REF!</definedName>
    <definedName name="MO_PINTURA_7">#REF!</definedName>
    <definedName name="MO_PINTURA_8" localSheetId="1">#REF!</definedName>
    <definedName name="MO_PINTURA_8">#REF!</definedName>
    <definedName name="MO_PINTURA_9" localSheetId="1">#REF!</definedName>
    <definedName name="MO_PINTURA_9">#REF!</definedName>
    <definedName name="MO_PISO_ADOQUIN" localSheetId="1">#REF!</definedName>
    <definedName name="MO_PISO_ADOQUIN">#REF!</definedName>
    <definedName name="MO_PISO_ADOQUIN_10" localSheetId="1">#REF!</definedName>
    <definedName name="MO_PISO_ADOQUIN_10">#REF!</definedName>
    <definedName name="MO_PISO_ADOQUIN_11" localSheetId="1">#REF!</definedName>
    <definedName name="MO_PISO_ADOQUIN_11">#REF!</definedName>
    <definedName name="MO_PISO_ADOQUIN_6" localSheetId="1">#REF!</definedName>
    <definedName name="MO_PISO_ADOQUIN_6">#REF!</definedName>
    <definedName name="MO_PISO_ADOQUIN_7" localSheetId="1">#REF!</definedName>
    <definedName name="MO_PISO_ADOQUIN_7">#REF!</definedName>
    <definedName name="MO_PISO_ADOQUIN_8" localSheetId="1">#REF!</definedName>
    <definedName name="MO_PISO_ADOQUIN_8">#REF!</definedName>
    <definedName name="MO_PISO_ADOQUIN_9" localSheetId="1">#REF!</definedName>
    <definedName name="MO_PISO_ADOQUIN_9">#REF!</definedName>
    <definedName name="MO_PISO_CementoPulido" localSheetId="1">#REF!</definedName>
    <definedName name="MO_PISO_CementoPulido">#REF!</definedName>
    <definedName name="MO_PISO_CementoPulido_10" localSheetId="1">#REF!</definedName>
    <definedName name="MO_PISO_CementoPulido_10">#REF!</definedName>
    <definedName name="MO_PISO_CementoPulido_11" localSheetId="1">#REF!</definedName>
    <definedName name="MO_PISO_CementoPulido_11">#REF!</definedName>
    <definedName name="MO_PISO_CementoPulido_6" localSheetId="1">#REF!</definedName>
    <definedName name="MO_PISO_CementoPulido_6">#REF!</definedName>
    <definedName name="MO_PISO_CementoPulido_7" localSheetId="1">#REF!</definedName>
    <definedName name="MO_PISO_CementoPulido_7">#REF!</definedName>
    <definedName name="MO_PISO_CementoPulido_8" localSheetId="1">#REF!</definedName>
    <definedName name="MO_PISO_CementoPulido_8">#REF!</definedName>
    <definedName name="MO_PISO_CementoPulido_9" localSheetId="1">#REF!</definedName>
    <definedName name="MO_PISO_CementoPulido_9">#REF!</definedName>
    <definedName name="MO_PISO_CERAMICA_15a20" localSheetId="1">#REF!</definedName>
    <definedName name="MO_PISO_CERAMICA_15a20">#REF!</definedName>
    <definedName name="MO_PISO_CERAMICA_15a20_10" localSheetId="1">#REF!</definedName>
    <definedName name="MO_PISO_CERAMICA_15a20_10">#REF!</definedName>
    <definedName name="MO_PISO_CERAMICA_15a20_11" localSheetId="1">#REF!</definedName>
    <definedName name="MO_PISO_CERAMICA_15a20_11">#REF!</definedName>
    <definedName name="MO_PISO_CERAMICA_15a20_6" localSheetId="1">#REF!</definedName>
    <definedName name="MO_PISO_CERAMICA_15a20_6">#REF!</definedName>
    <definedName name="MO_PISO_CERAMICA_15a20_7" localSheetId="1">#REF!</definedName>
    <definedName name="MO_PISO_CERAMICA_15a20_7">#REF!</definedName>
    <definedName name="MO_PISO_CERAMICA_15a20_8" localSheetId="1">#REF!</definedName>
    <definedName name="MO_PISO_CERAMICA_15a20_8">#REF!</definedName>
    <definedName name="MO_PISO_CERAMICA_15a20_9" localSheetId="1">#REF!</definedName>
    <definedName name="MO_PISO_CERAMICA_15a20_9">#REF!</definedName>
    <definedName name="MO_PISO_CERAMICA_15a20_BASE" localSheetId="1">#REF!</definedName>
    <definedName name="MO_PISO_CERAMICA_15a20_BASE">#REF!</definedName>
    <definedName name="MO_PISO_CERAMICA_15a20_BASE_10" localSheetId="1">#REF!</definedName>
    <definedName name="MO_PISO_CERAMICA_15a20_BASE_10">#REF!</definedName>
    <definedName name="MO_PISO_CERAMICA_15a20_BASE_11" localSheetId="1">#REF!</definedName>
    <definedName name="MO_PISO_CERAMICA_15a20_BASE_11">#REF!</definedName>
    <definedName name="MO_PISO_CERAMICA_15a20_BASE_6" localSheetId="1">#REF!</definedName>
    <definedName name="MO_PISO_CERAMICA_15a20_BASE_6">#REF!</definedName>
    <definedName name="MO_PISO_CERAMICA_15a20_BASE_7" localSheetId="1">#REF!</definedName>
    <definedName name="MO_PISO_CERAMICA_15a20_BASE_7">#REF!</definedName>
    <definedName name="MO_PISO_CERAMICA_15a20_BASE_8" localSheetId="1">#REF!</definedName>
    <definedName name="MO_PISO_CERAMICA_15a20_BASE_8">#REF!</definedName>
    <definedName name="MO_PISO_CERAMICA_15a20_BASE_9" localSheetId="1">#REF!</definedName>
    <definedName name="MO_PISO_CERAMICA_15a20_BASE_9">#REF!</definedName>
    <definedName name="MO_PISO_CERAMICA_30a40" localSheetId="1">#REF!</definedName>
    <definedName name="MO_PISO_CERAMICA_30a40">#REF!</definedName>
    <definedName name="MO_PISO_CERAMICA_30a40_10" localSheetId="1">#REF!</definedName>
    <definedName name="MO_PISO_CERAMICA_30a40_10">#REF!</definedName>
    <definedName name="MO_PISO_CERAMICA_30a40_11" localSheetId="1">#REF!</definedName>
    <definedName name="MO_PISO_CERAMICA_30a40_11">#REF!</definedName>
    <definedName name="MO_PISO_CERAMICA_30a40_6" localSheetId="1">#REF!</definedName>
    <definedName name="MO_PISO_CERAMICA_30a40_6">#REF!</definedName>
    <definedName name="MO_PISO_CERAMICA_30a40_7" localSheetId="1">#REF!</definedName>
    <definedName name="MO_PISO_CERAMICA_30a40_7">#REF!</definedName>
    <definedName name="MO_PISO_CERAMICA_30a40_8" localSheetId="1">#REF!</definedName>
    <definedName name="MO_PISO_CERAMICA_30a40_8">#REF!</definedName>
    <definedName name="MO_PISO_CERAMICA_30a40_9" localSheetId="1">#REF!</definedName>
    <definedName name="MO_PISO_CERAMICA_30a40_9">#REF!</definedName>
    <definedName name="MO_PISO_CERAMICA_30a40_BASE" localSheetId="1">#REF!</definedName>
    <definedName name="MO_PISO_CERAMICA_30a40_BASE">#REF!</definedName>
    <definedName name="MO_PISO_CERAMICA_30a40_BASE_10" localSheetId="1">#REF!</definedName>
    <definedName name="MO_PISO_CERAMICA_30a40_BASE_10">#REF!</definedName>
    <definedName name="MO_PISO_CERAMICA_30a40_BASE_11" localSheetId="1">#REF!</definedName>
    <definedName name="MO_PISO_CERAMICA_30a40_BASE_11">#REF!</definedName>
    <definedName name="MO_PISO_CERAMICA_30a40_BASE_6" localSheetId="1">#REF!</definedName>
    <definedName name="MO_PISO_CERAMICA_30a40_BASE_6">#REF!</definedName>
    <definedName name="MO_PISO_CERAMICA_30a40_BASE_7" localSheetId="1">#REF!</definedName>
    <definedName name="MO_PISO_CERAMICA_30a40_BASE_7">#REF!</definedName>
    <definedName name="MO_PISO_CERAMICA_30a40_BASE_8" localSheetId="1">#REF!</definedName>
    <definedName name="MO_PISO_CERAMICA_30a40_BASE_8">#REF!</definedName>
    <definedName name="MO_PISO_CERAMICA_30a40_BASE_9" localSheetId="1">#REF!</definedName>
    <definedName name="MO_PISO_CERAMICA_30a40_BASE_9">#REF!</definedName>
    <definedName name="MO_PISO_FROTA_VIOL" localSheetId="1">#REF!</definedName>
    <definedName name="MO_PISO_FROTA_VIOL">#REF!</definedName>
    <definedName name="MO_PISO_FROTA_VIOL_10" localSheetId="1">#REF!</definedName>
    <definedName name="MO_PISO_FROTA_VIOL_10">#REF!</definedName>
    <definedName name="MO_PISO_FROTA_VIOL_11" localSheetId="1">#REF!</definedName>
    <definedName name="MO_PISO_FROTA_VIOL_11">#REF!</definedName>
    <definedName name="MO_PISO_FROTA_VIOL_6" localSheetId="1">#REF!</definedName>
    <definedName name="MO_PISO_FROTA_VIOL_6">#REF!</definedName>
    <definedName name="MO_PISO_FROTA_VIOL_7" localSheetId="1">#REF!</definedName>
    <definedName name="MO_PISO_FROTA_VIOL_7">#REF!</definedName>
    <definedName name="MO_PISO_FROTA_VIOL_8" localSheetId="1">#REF!</definedName>
    <definedName name="MO_PISO_FROTA_VIOL_8">#REF!</definedName>
    <definedName name="MO_PISO_FROTA_VIOL_9" localSheetId="1">#REF!</definedName>
    <definedName name="MO_PISO_FROTA_VIOL_9">#REF!</definedName>
    <definedName name="MO_PISO_FROTADO" localSheetId="1">#REF!</definedName>
    <definedName name="MO_PISO_FROTADO">#REF!</definedName>
    <definedName name="MO_PISO_FROTADO_10" localSheetId="1">#REF!</definedName>
    <definedName name="MO_PISO_FROTADO_10">#REF!</definedName>
    <definedName name="MO_PISO_FROTADO_11" localSheetId="1">#REF!</definedName>
    <definedName name="MO_PISO_FROTADO_11">#REF!</definedName>
    <definedName name="MO_PISO_FROTADO_6" localSheetId="1">#REF!</definedName>
    <definedName name="MO_PISO_FROTADO_6">#REF!</definedName>
    <definedName name="MO_PISO_FROTADO_7" localSheetId="1">#REF!</definedName>
    <definedName name="MO_PISO_FROTADO_7">#REF!</definedName>
    <definedName name="MO_PISO_FROTADO_8" localSheetId="1">#REF!</definedName>
    <definedName name="MO_PISO_FROTADO_8">#REF!</definedName>
    <definedName name="MO_PISO_FROTADO_9" localSheetId="1">#REF!</definedName>
    <definedName name="MO_PISO_FROTADO_9">#REF!</definedName>
    <definedName name="MO_PISO_GRANITO_25" localSheetId="1">#REF!</definedName>
    <definedName name="MO_PISO_GRANITO_25">#REF!</definedName>
    <definedName name="MO_PISO_GRANITO_25_10" localSheetId="1">#REF!</definedName>
    <definedName name="MO_PISO_GRANITO_25_10">#REF!</definedName>
    <definedName name="MO_PISO_GRANITO_25_11" localSheetId="1">#REF!</definedName>
    <definedName name="MO_PISO_GRANITO_25_11">#REF!</definedName>
    <definedName name="MO_PISO_GRANITO_25_6" localSheetId="1">#REF!</definedName>
    <definedName name="MO_PISO_GRANITO_25_6">#REF!</definedName>
    <definedName name="MO_PISO_GRANITO_25_7" localSheetId="1">#REF!</definedName>
    <definedName name="MO_PISO_GRANITO_25_7">#REF!</definedName>
    <definedName name="MO_PISO_GRANITO_25_8" localSheetId="1">#REF!</definedName>
    <definedName name="MO_PISO_GRANITO_25_8">#REF!</definedName>
    <definedName name="MO_PISO_GRANITO_25_9" localSheetId="1">#REF!</definedName>
    <definedName name="MO_PISO_GRANITO_25_9">#REF!</definedName>
    <definedName name="MO_PISO_GRANITO_30" localSheetId="1">#REF!</definedName>
    <definedName name="MO_PISO_GRANITO_30">#REF!</definedName>
    <definedName name="MO_PISO_GRANITO_30_10" localSheetId="1">#REF!</definedName>
    <definedName name="MO_PISO_GRANITO_30_10">#REF!</definedName>
    <definedName name="MO_PISO_GRANITO_30_11" localSheetId="1">#REF!</definedName>
    <definedName name="MO_PISO_GRANITO_30_11">#REF!</definedName>
    <definedName name="MO_PISO_GRANITO_30_6" localSheetId="1">#REF!</definedName>
    <definedName name="MO_PISO_GRANITO_30_6">#REF!</definedName>
    <definedName name="MO_PISO_GRANITO_30_7" localSheetId="1">#REF!</definedName>
    <definedName name="MO_PISO_GRANITO_30_7">#REF!</definedName>
    <definedName name="MO_PISO_GRANITO_30_8" localSheetId="1">#REF!</definedName>
    <definedName name="MO_PISO_GRANITO_30_8">#REF!</definedName>
    <definedName name="MO_PISO_GRANITO_30_9" localSheetId="1">#REF!</definedName>
    <definedName name="MO_PISO_GRANITO_30_9">#REF!</definedName>
    <definedName name="MO_PISO_GRANITO_33" localSheetId="1">#REF!</definedName>
    <definedName name="MO_PISO_GRANITO_33">#REF!</definedName>
    <definedName name="MO_PISO_GRANITO_33_10" localSheetId="1">#REF!</definedName>
    <definedName name="MO_PISO_GRANITO_33_10">#REF!</definedName>
    <definedName name="MO_PISO_GRANITO_33_11" localSheetId="1">#REF!</definedName>
    <definedName name="MO_PISO_GRANITO_33_11">#REF!</definedName>
    <definedName name="MO_PISO_GRANITO_33_6" localSheetId="1">#REF!</definedName>
    <definedName name="MO_PISO_GRANITO_33_6">#REF!</definedName>
    <definedName name="MO_PISO_GRANITO_33_7" localSheetId="1">#REF!</definedName>
    <definedName name="MO_PISO_GRANITO_33_7">#REF!</definedName>
    <definedName name="MO_PISO_GRANITO_33_8" localSheetId="1">#REF!</definedName>
    <definedName name="MO_PISO_GRANITO_33_8">#REF!</definedName>
    <definedName name="MO_PISO_GRANITO_33_9" localSheetId="1">#REF!</definedName>
    <definedName name="MO_PISO_GRANITO_33_9">#REF!</definedName>
    <definedName name="MO_PISO_GRANITO_40" localSheetId="1">#REF!</definedName>
    <definedName name="MO_PISO_GRANITO_40">#REF!</definedName>
    <definedName name="MO_PISO_GRANITO_40_10" localSheetId="1">#REF!</definedName>
    <definedName name="MO_PISO_GRANITO_40_10">#REF!</definedName>
    <definedName name="MO_PISO_GRANITO_40_11" localSheetId="1">#REF!</definedName>
    <definedName name="MO_PISO_GRANITO_40_11">#REF!</definedName>
    <definedName name="MO_PISO_GRANITO_40_6" localSheetId="1">#REF!</definedName>
    <definedName name="MO_PISO_GRANITO_40_6">#REF!</definedName>
    <definedName name="MO_PISO_GRANITO_40_7" localSheetId="1">#REF!</definedName>
    <definedName name="MO_PISO_GRANITO_40_7">#REF!</definedName>
    <definedName name="MO_PISO_GRANITO_40_8" localSheetId="1">#REF!</definedName>
    <definedName name="MO_PISO_GRANITO_40_8">#REF!</definedName>
    <definedName name="MO_PISO_GRANITO_40_9" localSheetId="1">#REF!</definedName>
    <definedName name="MO_PISO_GRANITO_40_9">#REF!</definedName>
    <definedName name="MO_PISO_GRANITO_50" localSheetId="1">#REF!</definedName>
    <definedName name="MO_PISO_GRANITO_50">#REF!</definedName>
    <definedName name="MO_PISO_GRANITO_50_10" localSheetId="1">#REF!</definedName>
    <definedName name="MO_PISO_GRANITO_50_10">#REF!</definedName>
    <definedName name="MO_PISO_GRANITO_50_11" localSheetId="1">#REF!</definedName>
    <definedName name="MO_PISO_GRANITO_50_11">#REF!</definedName>
    <definedName name="MO_PISO_GRANITO_50_6" localSheetId="1">#REF!</definedName>
    <definedName name="MO_PISO_GRANITO_50_6">#REF!</definedName>
    <definedName name="MO_PISO_GRANITO_50_7" localSheetId="1">#REF!</definedName>
    <definedName name="MO_PISO_GRANITO_50_7">#REF!</definedName>
    <definedName name="MO_PISO_GRANITO_50_8" localSheetId="1">#REF!</definedName>
    <definedName name="MO_PISO_GRANITO_50_8">#REF!</definedName>
    <definedName name="MO_PISO_GRANITO_50_9" localSheetId="1">#REF!</definedName>
    <definedName name="MO_PISO_GRANITO_50_9">#REF!</definedName>
    <definedName name="MO_PISO_PULI_VIOL" localSheetId="1">#REF!</definedName>
    <definedName name="MO_PISO_PULI_VIOL">#REF!</definedName>
    <definedName name="MO_PISO_PULI_VIOL_10" localSheetId="1">#REF!</definedName>
    <definedName name="MO_PISO_PULI_VIOL_10">#REF!</definedName>
    <definedName name="MO_PISO_PULI_VIOL_11" localSheetId="1">#REF!</definedName>
    <definedName name="MO_PISO_PULI_VIOL_11">#REF!</definedName>
    <definedName name="MO_PISO_PULI_VIOL_6" localSheetId="1">#REF!</definedName>
    <definedName name="MO_PISO_PULI_VIOL_6">#REF!</definedName>
    <definedName name="MO_PISO_PULI_VIOL_7" localSheetId="1">#REF!</definedName>
    <definedName name="MO_PISO_PULI_VIOL_7">#REF!</definedName>
    <definedName name="MO_PISO_PULI_VIOL_8" localSheetId="1">#REF!</definedName>
    <definedName name="MO_PISO_PULI_VIOL_8">#REF!</definedName>
    <definedName name="MO_PISO_PULI_VIOL_9" localSheetId="1">#REF!</definedName>
    <definedName name="MO_PISO_PULI_VIOL_9">#REF!</definedName>
    <definedName name="MO_PISO_ZOCALO" localSheetId="1">#REF!</definedName>
    <definedName name="MO_PISO_ZOCALO">#REF!</definedName>
    <definedName name="MO_PISO_ZOCALO_10" localSheetId="1">#REF!</definedName>
    <definedName name="MO_PISO_ZOCALO_10">#REF!</definedName>
    <definedName name="MO_PISO_ZOCALO_11" localSheetId="1">#REF!</definedName>
    <definedName name="MO_PISO_ZOCALO_11">#REF!</definedName>
    <definedName name="MO_PISO_ZOCALO_6" localSheetId="1">#REF!</definedName>
    <definedName name="MO_PISO_ZOCALO_6">#REF!</definedName>
    <definedName name="MO_PISO_ZOCALO_7" localSheetId="1">#REF!</definedName>
    <definedName name="MO_PISO_ZOCALO_7">#REF!</definedName>
    <definedName name="MO_PISO_ZOCALO_8" localSheetId="1">#REF!</definedName>
    <definedName name="MO_PISO_ZOCALO_8">#REF!</definedName>
    <definedName name="MO_PISO_ZOCALO_9" localSheetId="1">#REF!</definedName>
    <definedName name="MO_PISO_ZOCALO_9">#REF!</definedName>
    <definedName name="MO_REPELLO" localSheetId="1">#REF!</definedName>
    <definedName name="MO_REPELLO">#REF!</definedName>
    <definedName name="MO_REPELLO_10" localSheetId="1">#REF!</definedName>
    <definedName name="MO_REPELLO_10">#REF!</definedName>
    <definedName name="MO_REPELLO_11" localSheetId="1">#REF!</definedName>
    <definedName name="MO_REPELLO_11">#REF!</definedName>
    <definedName name="MO_REPELLO_6" localSheetId="1">#REF!</definedName>
    <definedName name="MO_REPELLO_6">#REF!</definedName>
    <definedName name="MO_REPELLO_7" localSheetId="1">#REF!</definedName>
    <definedName name="MO_REPELLO_7">#REF!</definedName>
    <definedName name="MO_REPELLO_8" localSheetId="1">#REF!</definedName>
    <definedName name="MO_REPELLO_8">#REF!</definedName>
    <definedName name="MO_REPELLO_9" localSheetId="1">#REF!</definedName>
    <definedName name="MO_REPELLO_9">#REF!</definedName>
    <definedName name="MO_RESANE_FROTA" localSheetId="1">#REF!</definedName>
    <definedName name="MO_RESANE_FROTA">#REF!</definedName>
    <definedName name="MO_RESANE_FROTA_10" localSheetId="1">#REF!</definedName>
    <definedName name="MO_RESANE_FROTA_10">#REF!</definedName>
    <definedName name="MO_RESANE_FROTA_11" localSheetId="1">#REF!</definedName>
    <definedName name="MO_RESANE_FROTA_11">#REF!</definedName>
    <definedName name="MO_RESANE_FROTA_6" localSheetId="1">#REF!</definedName>
    <definedName name="MO_RESANE_FROTA_6">#REF!</definedName>
    <definedName name="MO_RESANE_FROTA_7" localSheetId="1">#REF!</definedName>
    <definedName name="MO_RESANE_FROTA_7">#REF!</definedName>
    <definedName name="MO_RESANE_FROTA_8" localSheetId="1">#REF!</definedName>
    <definedName name="MO_RESANE_FROTA_8">#REF!</definedName>
    <definedName name="MO_RESANE_FROTA_9" localSheetId="1">#REF!</definedName>
    <definedName name="MO_RESANE_FROTA_9">#REF!</definedName>
    <definedName name="MO_RESANE_GOMA" localSheetId="1">#REF!</definedName>
    <definedName name="MO_RESANE_GOMA">#REF!</definedName>
    <definedName name="MO_RESANE_GOMA_10" localSheetId="1">#REF!</definedName>
    <definedName name="MO_RESANE_GOMA_10">#REF!</definedName>
    <definedName name="MO_RESANE_GOMA_11" localSheetId="1">#REF!</definedName>
    <definedName name="MO_RESANE_GOMA_11">#REF!</definedName>
    <definedName name="MO_RESANE_GOMA_6" localSheetId="1">#REF!</definedName>
    <definedName name="MO_RESANE_GOMA_6">#REF!</definedName>
    <definedName name="MO_RESANE_GOMA_7" localSheetId="1">#REF!</definedName>
    <definedName name="MO_RESANE_GOMA_7">#REF!</definedName>
    <definedName name="MO_RESANE_GOMA_8" localSheetId="1">#REF!</definedName>
    <definedName name="MO_RESANE_GOMA_8">#REF!</definedName>
    <definedName name="MO_RESANE_GOMA_9" localSheetId="1">#REF!</definedName>
    <definedName name="MO_RESANE_GOMA_9">#REF!</definedName>
    <definedName name="MO_SUBIDA_BLOCK_4_1NIVEL" localSheetId="1">#REF!</definedName>
    <definedName name="MO_SUBIDA_BLOCK_4_1NIVEL">#REF!</definedName>
    <definedName name="MO_SUBIDA_BLOCK_4_1NIVEL_10" localSheetId="1">#REF!</definedName>
    <definedName name="MO_SUBIDA_BLOCK_4_1NIVEL_10">#REF!</definedName>
    <definedName name="MO_SUBIDA_BLOCK_4_1NIVEL_11" localSheetId="1">#REF!</definedName>
    <definedName name="MO_SUBIDA_BLOCK_4_1NIVEL_11">#REF!</definedName>
    <definedName name="MO_SUBIDA_BLOCK_4_1NIVEL_6" localSheetId="1">#REF!</definedName>
    <definedName name="MO_SUBIDA_BLOCK_4_1NIVEL_6">#REF!</definedName>
    <definedName name="MO_SUBIDA_BLOCK_4_1NIVEL_7" localSheetId="1">#REF!</definedName>
    <definedName name="MO_SUBIDA_BLOCK_4_1NIVEL_7">#REF!</definedName>
    <definedName name="MO_SUBIDA_BLOCK_4_1NIVEL_8" localSheetId="1">#REF!</definedName>
    <definedName name="MO_SUBIDA_BLOCK_4_1NIVEL_8">#REF!</definedName>
    <definedName name="MO_SUBIDA_BLOCK_4_1NIVEL_9" localSheetId="1">#REF!</definedName>
    <definedName name="MO_SUBIDA_BLOCK_4_1NIVEL_9">#REF!</definedName>
    <definedName name="MO_SUBIDA_BLOCK_6_1NIVEL" localSheetId="1">#REF!</definedName>
    <definedName name="MO_SUBIDA_BLOCK_6_1NIVEL">#REF!</definedName>
    <definedName name="MO_SUBIDA_BLOCK_6_1NIVEL_10" localSheetId="1">#REF!</definedName>
    <definedName name="MO_SUBIDA_BLOCK_6_1NIVEL_10">#REF!</definedName>
    <definedName name="MO_SUBIDA_BLOCK_6_1NIVEL_11" localSheetId="1">#REF!</definedName>
    <definedName name="MO_SUBIDA_BLOCK_6_1NIVEL_11">#REF!</definedName>
    <definedName name="MO_SUBIDA_BLOCK_6_1NIVEL_6" localSheetId="1">#REF!</definedName>
    <definedName name="MO_SUBIDA_BLOCK_6_1NIVEL_6">#REF!</definedName>
    <definedName name="MO_SUBIDA_BLOCK_6_1NIVEL_7" localSheetId="1">#REF!</definedName>
    <definedName name="MO_SUBIDA_BLOCK_6_1NIVEL_7">#REF!</definedName>
    <definedName name="MO_SUBIDA_BLOCK_6_1NIVEL_8" localSheetId="1">#REF!</definedName>
    <definedName name="MO_SUBIDA_BLOCK_6_1NIVEL_8">#REF!</definedName>
    <definedName name="MO_SUBIDA_BLOCK_6_1NIVEL_9" localSheetId="1">#REF!</definedName>
    <definedName name="MO_SUBIDA_BLOCK_6_1NIVEL_9">#REF!</definedName>
    <definedName name="MO_SUBIDA_BLOCK_8_1NIVEL" localSheetId="1">#REF!</definedName>
    <definedName name="MO_SUBIDA_BLOCK_8_1NIVEL">#REF!</definedName>
    <definedName name="MO_SUBIDA_BLOCK_8_1NIVEL_10" localSheetId="1">#REF!</definedName>
    <definedName name="MO_SUBIDA_BLOCK_8_1NIVEL_10">#REF!</definedName>
    <definedName name="MO_SUBIDA_BLOCK_8_1NIVEL_11" localSheetId="1">#REF!</definedName>
    <definedName name="MO_SUBIDA_BLOCK_8_1NIVEL_11">#REF!</definedName>
    <definedName name="MO_SUBIDA_BLOCK_8_1NIVEL_6" localSheetId="1">#REF!</definedName>
    <definedName name="MO_SUBIDA_BLOCK_8_1NIVEL_6">#REF!</definedName>
    <definedName name="MO_SUBIDA_BLOCK_8_1NIVEL_7" localSheetId="1">#REF!</definedName>
    <definedName name="MO_SUBIDA_BLOCK_8_1NIVEL_7">#REF!</definedName>
    <definedName name="MO_SUBIDA_BLOCK_8_1NIVEL_8" localSheetId="1">#REF!</definedName>
    <definedName name="MO_SUBIDA_BLOCK_8_1NIVEL_8">#REF!</definedName>
    <definedName name="MO_SUBIDA_BLOCK_8_1NIVEL_9" localSheetId="1">#REF!</definedName>
    <definedName name="MO_SUBIDA_BLOCK_8_1NIVEL_9">#REF!</definedName>
    <definedName name="MO_SUBIDA_CEMENTO_1NIVEL" localSheetId="1">#REF!</definedName>
    <definedName name="MO_SUBIDA_CEMENTO_1NIVEL">#REF!</definedName>
    <definedName name="MO_SUBIDA_CEMENTO_1NIVEL_10" localSheetId="1">#REF!</definedName>
    <definedName name="MO_SUBIDA_CEMENTO_1NIVEL_10">#REF!</definedName>
    <definedName name="MO_SUBIDA_CEMENTO_1NIVEL_11" localSheetId="1">#REF!</definedName>
    <definedName name="MO_SUBIDA_CEMENTO_1NIVEL_11">#REF!</definedName>
    <definedName name="MO_SUBIDA_CEMENTO_1NIVEL_6" localSheetId="1">#REF!</definedName>
    <definedName name="MO_SUBIDA_CEMENTO_1NIVEL_6">#REF!</definedName>
    <definedName name="MO_SUBIDA_CEMENTO_1NIVEL_7" localSheetId="1">#REF!</definedName>
    <definedName name="MO_SUBIDA_CEMENTO_1NIVEL_7">#REF!</definedName>
    <definedName name="MO_SUBIDA_CEMENTO_1NIVEL_8" localSheetId="1">#REF!</definedName>
    <definedName name="MO_SUBIDA_CEMENTO_1NIVEL_8">#REF!</definedName>
    <definedName name="MO_SUBIDA_CEMENTO_1NIVEL_9" localSheetId="1">#REF!</definedName>
    <definedName name="MO_SUBIDA_CEMENTO_1NIVEL_9">#REF!</definedName>
    <definedName name="MO_SUBIDA_MADERA_1NIVEL" localSheetId="1">#REF!</definedName>
    <definedName name="MO_SUBIDA_MADERA_1NIVEL">#REF!</definedName>
    <definedName name="MO_SUBIDA_MADERA_1NIVEL_10" localSheetId="1">#REF!</definedName>
    <definedName name="MO_SUBIDA_MADERA_1NIVEL_10">#REF!</definedName>
    <definedName name="MO_SUBIDA_MADERA_1NIVEL_11" localSheetId="1">#REF!</definedName>
    <definedName name="MO_SUBIDA_MADERA_1NIVEL_11">#REF!</definedName>
    <definedName name="MO_SUBIDA_MADERA_1NIVEL_6" localSheetId="1">#REF!</definedName>
    <definedName name="MO_SUBIDA_MADERA_1NIVEL_6">#REF!</definedName>
    <definedName name="MO_SUBIDA_MADERA_1NIVEL_7" localSheetId="1">#REF!</definedName>
    <definedName name="MO_SUBIDA_MADERA_1NIVEL_7">#REF!</definedName>
    <definedName name="MO_SUBIDA_MADERA_1NIVEL_8" localSheetId="1">#REF!</definedName>
    <definedName name="MO_SUBIDA_MADERA_1NIVEL_8">#REF!</definedName>
    <definedName name="MO_SUBIDA_MADERA_1NIVEL_9" localSheetId="1">#REF!</definedName>
    <definedName name="MO_SUBIDA_MADERA_1NIVEL_9">#REF!</definedName>
    <definedName name="MO_SUBIR_AGREGADO_1Nivel" localSheetId="1">#REF!</definedName>
    <definedName name="MO_SUBIR_AGREGADO_1Nivel">#REF!</definedName>
    <definedName name="MO_SUBIR_AGREGADO_1Nivel_10" localSheetId="1">#REF!</definedName>
    <definedName name="MO_SUBIR_AGREGADO_1Nivel_10">#REF!</definedName>
    <definedName name="MO_SUBIR_AGREGADO_1Nivel_11" localSheetId="1">#REF!</definedName>
    <definedName name="MO_SUBIR_AGREGADO_1Nivel_11">#REF!</definedName>
    <definedName name="MO_SUBIR_AGREGADO_1Nivel_6" localSheetId="1">#REF!</definedName>
    <definedName name="MO_SUBIR_AGREGADO_1Nivel_6">#REF!</definedName>
    <definedName name="MO_SUBIR_AGREGADO_1Nivel_7" localSheetId="1">#REF!</definedName>
    <definedName name="MO_SUBIR_AGREGADO_1Nivel_7">#REF!</definedName>
    <definedName name="MO_SUBIR_AGREGADO_1Nivel_8" localSheetId="1">#REF!</definedName>
    <definedName name="MO_SUBIR_AGREGADO_1Nivel_8">#REF!</definedName>
    <definedName name="MO_SUBIR_AGREGADO_1Nivel_9" localSheetId="1">#REF!</definedName>
    <definedName name="MO_SUBIR_AGREGADO_1Nivel_9">#REF!</definedName>
    <definedName name="MO_SubirAcero_1Niv" localSheetId="1">#REF!</definedName>
    <definedName name="MO_SubirAcero_1Niv">#REF!</definedName>
    <definedName name="MO_SubirAcero_1Niv_10" localSheetId="1">#REF!</definedName>
    <definedName name="MO_SubirAcero_1Niv_10">#REF!</definedName>
    <definedName name="MO_SubirAcero_1Niv_11" localSheetId="1">#REF!</definedName>
    <definedName name="MO_SubirAcero_1Niv_11">#REF!</definedName>
    <definedName name="MO_SubirAcero_1Niv_6" localSheetId="1">#REF!</definedName>
    <definedName name="MO_SubirAcero_1Niv_6">#REF!</definedName>
    <definedName name="MO_SubirAcero_1Niv_7" localSheetId="1">#REF!</definedName>
    <definedName name="MO_SubirAcero_1Niv_7">#REF!</definedName>
    <definedName name="MO_SubirAcero_1Niv_8" localSheetId="1">#REF!</definedName>
    <definedName name="MO_SubirAcero_1Niv_8">#REF!</definedName>
    <definedName name="MO_SubirAcero_1Niv_9" localSheetId="1">#REF!</definedName>
    <definedName name="MO_SubirAcero_1Niv_9">#REF!</definedName>
    <definedName name="MO_ZABALETA_PISO" localSheetId="1">#REF!</definedName>
    <definedName name="MO_ZABALETA_PISO">#REF!</definedName>
    <definedName name="MO_ZABALETA_PISO_10" localSheetId="1">#REF!</definedName>
    <definedName name="MO_ZABALETA_PISO_10">#REF!</definedName>
    <definedName name="MO_ZABALETA_PISO_11" localSheetId="1">#REF!</definedName>
    <definedName name="MO_ZABALETA_PISO_11">#REF!</definedName>
    <definedName name="MO_ZABALETA_PISO_6" localSheetId="1">#REF!</definedName>
    <definedName name="MO_ZABALETA_PISO_6">#REF!</definedName>
    <definedName name="MO_ZABALETA_PISO_7" localSheetId="1">#REF!</definedName>
    <definedName name="MO_ZABALETA_PISO_7">#REF!</definedName>
    <definedName name="MO_ZABALETA_PISO_8" localSheetId="1">#REF!</definedName>
    <definedName name="MO_ZABALETA_PISO_8">#REF!</definedName>
    <definedName name="MO_ZABALETA_PISO_9" localSheetId="1">#REF!</definedName>
    <definedName name="MO_ZABALETA_PISO_9">#REF!</definedName>
    <definedName name="MO_ZABALETA_TECHO" localSheetId="1">#REF!</definedName>
    <definedName name="MO_ZABALETA_TECHO">#REF!</definedName>
    <definedName name="MO_ZABALETA_TECHO_10" localSheetId="1">#REF!</definedName>
    <definedName name="MO_ZABALETA_TECHO_10">#REF!</definedName>
    <definedName name="MO_ZABALETA_TECHO_11" localSheetId="1">#REF!</definedName>
    <definedName name="MO_ZABALETA_TECHO_11">#REF!</definedName>
    <definedName name="MO_ZABALETA_TECHO_6" localSheetId="1">#REF!</definedName>
    <definedName name="MO_ZABALETA_TECHO_6">#REF!</definedName>
    <definedName name="MO_ZABALETA_TECHO_7" localSheetId="1">#REF!</definedName>
    <definedName name="MO_ZABALETA_TECHO_7">#REF!</definedName>
    <definedName name="MO_ZABALETA_TECHO_8" localSheetId="1">#REF!</definedName>
    <definedName name="MO_ZABALETA_TECHO_8">#REF!</definedName>
    <definedName name="MO_ZABALETA_TECHO_9" localSheetId="1">#REF!</definedName>
    <definedName name="MO_ZABALETA_TECHO_9">#REF!</definedName>
    <definedName name="moacero" localSheetId="1">#REF!</definedName>
    <definedName name="moacero">#REF!</definedName>
    <definedName name="moacero_8" localSheetId="1">#REF!</definedName>
    <definedName name="moacero_8">#REF!</definedName>
    <definedName name="moaceromalla" localSheetId="1">#REF!</definedName>
    <definedName name="moaceromalla">#REF!</definedName>
    <definedName name="moaceromalla_8" localSheetId="1">#REF!</definedName>
    <definedName name="moaceromalla_8">#REF!</definedName>
    <definedName name="moacerorampa" localSheetId="1">#REF!</definedName>
    <definedName name="moacerorampa">#REF!</definedName>
    <definedName name="moacerorampa_8" localSheetId="1">#REF!</definedName>
    <definedName name="moacerorampa_8">#REF!</definedName>
    <definedName name="MOLDE_ESTAMPADO" localSheetId="1">#REF!</definedName>
    <definedName name="MOLDE_ESTAMPADO">#REF!</definedName>
    <definedName name="MOLDE_ESTAMPADO_10" localSheetId="1">#REF!</definedName>
    <definedName name="MOLDE_ESTAMPADO_10">#REF!</definedName>
    <definedName name="MOLDE_ESTAMPADO_11" localSheetId="1">#REF!</definedName>
    <definedName name="MOLDE_ESTAMPADO_11">#REF!</definedName>
    <definedName name="MOLDE_ESTAMPADO_6" localSheetId="1">#REF!</definedName>
    <definedName name="MOLDE_ESTAMPADO_6">#REF!</definedName>
    <definedName name="MOLDE_ESTAMPADO_7" localSheetId="1">#REF!</definedName>
    <definedName name="MOLDE_ESTAMPADO_7">#REF!</definedName>
    <definedName name="MOLDE_ESTAMPADO_8" localSheetId="1">#REF!</definedName>
    <definedName name="MOLDE_ESTAMPADO_8">#REF!</definedName>
    <definedName name="MOLDE_ESTAMPADO_9" localSheetId="1">#REF!</definedName>
    <definedName name="MOLDE_ESTAMPADO_9">#REF!</definedName>
    <definedName name="MOPISOCERAMICA" localSheetId="1">[20]INS!#REF!</definedName>
    <definedName name="MOPISOCERAMICA">[20]INS!#REF!</definedName>
    <definedName name="MOPISOCERAMICA_6" localSheetId="1">#REF!</definedName>
    <definedName name="MOPISOCERAMICA_6">#REF!</definedName>
    <definedName name="MOPISOCERAMICA_8" localSheetId="1">#REF!</definedName>
    <definedName name="MOPISOCERAMICA_8">#REF!</definedName>
    <definedName name="morpanete">'[28]Analisis Unit. '!$F$85</definedName>
    <definedName name="mortero.1.4.pañete">'[32]Ana. Horm mexc mort'!$D$85</definedName>
    <definedName name="MOTONIVELADORA" localSheetId="1">#REF!</definedName>
    <definedName name="MOTONIVELADORA">#REF!</definedName>
    <definedName name="MOTONIVELADORA_10" localSheetId="1">#REF!</definedName>
    <definedName name="MOTONIVELADORA_10">#REF!</definedName>
    <definedName name="MOTONIVELADORA_11" localSheetId="1">#REF!</definedName>
    <definedName name="MOTONIVELADORA_11">#REF!</definedName>
    <definedName name="MOTONIVELADORA_6" localSheetId="1">#REF!</definedName>
    <definedName name="MOTONIVELADORA_6">#REF!</definedName>
    <definedName name="MOTONIVELADORA_7" localSheetId="1">#REF!</definedName>
    <definedName name="MOTONIVELADORA_7">#REF!</definedName>
    <definedName name="MOTONIVELADORA_8" localSheetId="1">#REF!</definedName>
    <definedName name="MOTONIVELADORA_8">#REF!</definedName>
    <definedName name="MOTONIVELADORA_9" localSheetId="1">#REF!</definedName>
    <definedName name="MOTONIVELADORA_9">#REF!</definedName>
    <definedName name="MURO30" localSheetId="1">#REF!</definedName>
    <definedName name="MURO30">#REF!</definedName>
    <definedName name="MURO30_6" localSheetId="1">#REF!</definedName>
    <definedName name="MURO30_6">#REF!</definedName>
    <definedName name="MUROBOVEDA12A10X2AD" localSheetId="1">#REF!</definedName>
    <definedName name="MUROBOVEDA12A10X2AD">#REF!</definedName>
    <definedName name="MUROBOVEDA12A10X2AD_6" localSheetId="1">#REF!</definedName>
    <definedName name="MUROBOVEDA12A10X2AD_6">#REF!</definedName>
    <definedName name="NADA" localSheetId="1">[39]Insumos!#REF!</definedName>
    <definedName name="NADA">[39]Insumos!#REF!</definedName>
    <definedName name="NADA_6" localSheetId="1">#REF!</definedName>
    <definedName name="NADA_6">#REF!</definedName>
    <definedName name="NADA_8" localSheetId="1">#REF!</definedName>
    <definedName name="NADA_8">#REF!</definedName>
    <definedName name="NAMA" localSheetId="1">#REF!</definedName>
    <definedName name="NAMA">#REF!</definedName>
    <definedName name="NINGUNA" localSheetId="1">[39]Insumos!#REF!</definedName>
    <definedName name="NINGUNA">[39]Insumos!#REF!</definedName>
    <definedName name="NINGUNA_6" localSheetId="1">#REF!</definedName>
    <definedName name="NINGUNA_6">#REF!</definedName>
    <definedName name="NINGUNA_8" localSheetId="1">#REF!</definedName>
    <definedName name="NINGUNA_8">#REF!</definedName>
    <definedName name="NIPLE_ACERO_12x3" localSheetId="1">#REF!</definedName>
    <definedName name="NIPLE_ACERO_12x3">#REF!</definedName>
    <definedName name="NIPLE_ACERO_12x3_10" localSheetId="1">#REF!</definedName>
    <definedName name="NIPLE_ACERO_12x3_10">#REF!</definedName>
    <definedName name="NIPLE_ACERO_12x3_11" localSheetId="1">#REF!</definedName>
    <definedName name="NIPLE_ACERO_12x3_11">#REF!</definedName>
    <definedName name="NIPLE_ACERO_12x3_6" localSheetId="1">#REF!</definedName>
    <definedName name="NIPLE_ACERO_12x3_6">#REF!</definedName>
    <definedName name="NIPLE_ACERO_12x3_7" localSheetId="1">#REF!</definedName>
    <definedName name="NIPLE_ACERO_12x3_7">#REF!</definedName>
    <definedName name="NIPLE_ACERO_12x3_8" localSheetId="1">#REF!</definedName>
    <definedName name="NIPLE_ACERO_12x3_8">#REF!</definedName>
    <definedName name="NIPLE_ACERO_12x3_9" localSheetId="1">#REF!</definedName>
    <definedName name="NIPLE_ACERO_12x3_9">#REF!</definedName>
    <definedName name="NIPLE_ACERO_16x2" localSheetId="1">#REF!</definedName>
    <definedName name="NIPLE_ACERO_16x2">#REF!</definedName>
    <definedName name="NIPLE_ACERO_16x2_10" localSheetId="1">#REF!</definedName>
    <definedName name="NIPLE_ACERO_16x2_10">#REF!</definedName>
    <definedName name="NIPLE_ACERO_16x2_11" localSheetId="1">#REF!</definedName>
    <definedName name="NIPLE_ACERO_16x2_11">#REF!</definedName>
    <definedName name="NIPLE_ACERO_16x2_6" localSheetId="1">#REF!</definedName>
    <definedName name="NIPLE_ACERO_16x2_6">#REF!</definedName>
    <definedName name="NIPLE_ACERO_16x2_7" localSheetId="1">#REF!</definedName>
    <definedName name="NIPLE_ACERO_16x2_7">#REF!</definedName>
    <definedName name="NIPLE_ACERO_16x2_8" localSheetId="1">#REF!</definedName>
    <definedName name="NIPLE_ACERO_16x2_8">#REF!</definedName>
    <definedName name="NIPLE_ACERO_16x2_9" localSheetId="1">#REF!</definedName>
    <definedName name="NIPLE_ACERO_16x2_9">#REF!</definedName>
    <definedName name="NIPLE_ACERO_16x3" localSheetId="1">#REF!</definedName>
    <definedName name="NIPLE_ACERO_16x3">#REF!</definedName>
    <definedName name="NIPLE_ACERO_16x3_10" localSheetId="1">#REF!</definedName>
    <definedName name="NIPLE_ACERO_16x3_10">#REF!</definedName>
    <definedName name="NIPLE_ACERO_16x3_11" localSheetId="1">#REF!</definedName>
    <definedName name="NIPLE_ACERO_16x3_11">#REF!</definedName>
    <definedName name="NIPLE_ACERO_16x3_6" localSheetId="1">#REF!</definedName>
    <definedName name="NIPLE_ACERO_16x3_6">#REF!</definedName>
    <definedName name="NIPLE_ACERO_16x3_7" localSheetId="1">#REF!</definedName>
    <definedName name="NIPLE_ACERO_16x3_7">#REF!</definedName>
    <definedName name="NIPLE_ACERO_16x3_8" localSheetId="1">#REF!</definedName>
    <definedName name="NIPLE_ACERO_16x3_8">#REF!</definedName>
    <definedName name="NIPLE_ACERO_16x3_9" localSheetId="1">#REF!</definedName>
    <definedName name="NIPLE_ACERO_16x3_9">#REF!</definedName>
    <definedName name="NIPLE_ACERO_20x3" localSheetId="1">#REF!</definedName>
    <definedName name="NIPLE_ACERO_20x3">#REF!</definedName>
    <definedName name="NIPLE_ACERO_20x3_10" localSheetId="1">#REF!</definedName>
    <definedName name="NIPLE_ACERO_20x3_10">#REF!</definedName>
    <definedName name="NIPLE_ACERO_20x3_11" localSheetId="1">#REF!</definedName>
    <definedName name="NIPLE_ACERO_20x3_11">#REF!</definedName>
    <definedName name="NIPLE_ACERO_20x3_6" localSheetId="1">#REF!</definedName>
    <definedName name="NIPLE_ACERO_20x3_6">#REF!</definedName>
    <definedName name="NIPLE_ACERO_20x3_7" localSheetId="1">#REF!</definedName>
    <definedName name="NIPLE_ACERO_20x3_7">#REF!</definedName>
    <definedName name="NIPLE_ACERO_20x3_8" localSheetId="1">#REF!</definedName>
    <definedName name="NIPLE_ACERO_20x3_8">#REF!</definedName>
    <definedName name="NIPLE_ACERO_20x3_9" localSheetId="1">#REF!</definedName>
    <definedName name="NIPLE_ACERO_20x3_9">#REF!</definedName>
    <definedName name="NIPLE_ACERO_6x3" localSheetId="1">#REF!</definedName>
    <definedName name="NIPLE_ACERO_6x3">#REF!</definedName>
    <definedName name="NIPLE_ACERO_6x3_10" localSheetId="1">#REF!</definedName>
    <definedName name="NIPLE_ACERO_6x3_10">#REF!</definedName>
    <definedName name="NIPLE_ACERO_6x3_11" localSheetId="1">#REF!</definedName>
    <definedName name="NIPLE_ACERO_6x3_11">#REF!</definedName>
    <definedName name="NIPLE_ACERO_6x3_6" localSheetId="1">#REF!</definedName>
    <definedName name="NIPLE_ACERO_6x3_6">#REF!</definedName>
    <definedName name="NIPLE_ACERO_6x3_7" localSheetId="1">#REF!</definedName>
    <definedName name="NIPLE_ACERO_6x3_7">#REF!</definedName>
    <definedName name="NIPLE_ACERO_6x3_8" localSheetId="1">#REF!</definedName>
    <definedName name="NIPLE_ACERO_6x3_8">#REF!</definedName>
    <definedName name="NIPLE_ACERO_6x3_9" localSheetId="1">#REF!</definedName>
    <definedName name="NIPLE_ACERO_6x3_9">#REF!</definedName>
    <definedName name="NIPLE_ACERO_8x3" localSheetId="1">#REF!</definedName>
    <definedName name="NIPLE_ACERO_8x3">#REF!</definedName>
    <definedName name="NIPLE_ACERO_8x3_10" localSheetId="1">#REF!</definedName>
    <definedName name="NIPLE_ACERO_8x3_10">#REF!</definedName>
    <definedName name="NIPLE_ACERO_8x3_11" localSheetId="1">#REF!</definedName>
    <definedName name="NIPLE_ACERO_8x3_11">#REF!</definedName>
    <definedName name="NIPLE_ACERO_8x3_6" localSheetId="1">#REF!</definedName>
    <definedName name="NIPLE_ACERO_8x3_6">#REF!</definedName>
    <definedName name="NIPLE_ACERO_8x3_7" localSheetId="1">#REF!</definedName>
    <definedName name="NIPLE_ACERO_8x3_7">#REF!</definedName>
    <definedName name="NIPLE_ACERO_8x3_8" localSheetId="1">#REF!</definedName>
    <definedName name="NIPLE_ACERO_8x3_8">#REF!</definedName>
    <definedName name="NIPLE_ACERO_8x3_9" localSheetId="1">#REF!</definedName>
    <definedName name="NIPLE_ACERO_8x3_9">#REF!</definedName>
    <definedName name="NIPLE_ACERO_PLATILLADO_12x12" localSheetId="1">#REF!</definedName>
    <definedName name="NIPLE_ACERO_PLATILLADO_12x12">#REF!</definedName>
    <definedName name="NIPLE_ACERO_PLATILLADO_12x12_10" localSheetId="1">#REF!</definedName>
    <definedName name="NIPLE_ACERO_PLATILLADO_12x12_10">#REF!</definedName>
    <definedName name="NIPLE_ACERO_PLATILLADO_12x12_11" localSheetId="1">#REF!</definedName>
    <definedName name="NIPLE_ACERO_PLATILLADO_12x12_11">#REF!</definedName>
    <definedName name="NIPLE_ACERO_PLATILLADO_12x12_6" localSheetId="1">#REF!</definedName>
    <definedName name="NIPLE_ACERO_PLATILLADO_12x12_6">#REF!</definedName>
    <definedName name="NIPLE_ACERO_PLATILLADO_12x12_7" localSheetId="1">#REF!</definedName>
    <definedName name="NIPLE_ACERO_PLATILLADO_12x12_7">#REF!</definedName>
    <definedName name="NIPLE_ACERO_PLATILLADO_12x12_8" localSheetId="1">#REF!</definedName>
    <definedName name="NIPLE_ACERO_PLATILLADO_12x12_8">#REF!</definedName>
    <definedName name="NIPLE_ACERO_PLATILLADO_12x12_9" localSheetId="1">#REF!</definedName>
    <definedName name="NIPLE_ACERO_PLATILLADO_12x12_9">#REF!</definedName>
    <definedName name="NIPLE_ACERO_PLATILLADO_2x1" localSheetId="1">#REF!</definedName>
    <definedName name="NIPLE_ACERO_PLATILLADO_2x1">#REF!</definedName>
    <definedName name="NIPLE_ACERO_PLATILLADO_2x1_10" localSheetId="1">#REF!</definedName>
    <definedName name="NIPLE_ACERO_PLATILLADO_2x1_10">#REF!</definedName>
    <definedName name="NIPLE_ACERO_PLATILLADO_2x1_11" localSheetId="1">#REF!</definedName>
    <definedName name="NIPLE_ACERO_PLATILLADO_2x1_11">#REF!</definedName>
    <definedName name="NIPLE_ACERO_PLATILLADO_2x1_6" localSheetId="1">#REF!</definedName>
    <definedName name="NIPLE_ACERO_PLATILLADO_2x1_6">#REF!</definedName>
    <definedName name="NIPLE_ACERO_PLATILLADO_2x1_7" localSheetId="1">#REF!</definedName>
    <definedName name="NIPLE_ACERO_PLATILLADO_2x1_7">#REF!</definedName>
    <definedName name="NIPLE_ACERO_PLATILLADO_2x1_8" localSheetId="1">#REF!</definedName>
    <definedName name="NIPLE_ACERO_PLATILLADO_2x1_8">#REF!</definedName>
    <definedName name="NIPLE_ACERO_PLATILLADO_2x1_9" localSheetId="1">#REF!</definedName>
    <definedName name="NIPLE_ACERO_PLATILLADO_2x1_9">#REF!</definedName>
    <definedName name="NIPLE_ACERO_PLATILLADO_3x1" localSheetId="1">#REF!</definedName>
    <definedName name="NIPLE_ACERO_PLATILLADO_3x1">#REF!</definedName>
    <definedName name="NIPLE_ACERO_PLATILLADO_3x1_10" localSheetId="1">#REF!</definedName>
    <definedName name="NIPLE_ACERO_PLATILLADO_3x1_10">#REF!</definedName>
    <definedName name="NIPLE_ACERO_PLATILLADO_3x1_11" localSheetId="1">#REF!</definedName>
    <definedName name="NIPLE_ACERO_PLATILLADO_3x1_11">#REF!</definedName>
    <definedName name="NIPLE_ACERO_PLATILLADO_3x1_6" localSheetId="1">#REF!</definedName>
    <definedName name="NIPLE_ACERO_PLATILLADO_3x1_6">#REF!</definedName>
    <definedName name="NIPLE_ACERO_PLATILLADO_3x1_7" localSheetId="1">#REF!</definedName>
    <definedName name="NIPLE_ACERO_PLATILLADO_3x1_7">#REF!</definedName>
    <definedName name="NIPLE_ACERO_PLATILLADO_3x1_8" localSheetId="1">#REF!</definedName>
    <definedName name="NIPLE_ACERO_PLATILLADO_3x1_8">#REF!</definedName>
    <definedName name="NIPLE_ACERO_PLATILLADO_3x1_9" localSheetId="1">#REF!</definedName>
    <definedName name="NIPLE_ACERO_PLATILLADO_3x1_9">#REF!</definedName>
    <definedName name="NIPLE_ACERO_PLATILLADO_8x1" localSheetId="1">#REF!</definedName>
    <definedName name="NIPLE_ACERO_PLATILLADO_8x1">#REF!</definedName>
    <definedName name="NIPLE_ACERO_PLATILLADO_8x1_10" localSheetId="1">#REF!</definedName>
    <definedName name="NIPLE_ACERO_PLATILLADO_8x1_10">#REF!</definedName>
    <definedName name="NIPLE_ACERO_PLATILLADO_8x1_11" localSheetId="1">#REF!</definedName>
    <definedName name="NIPLE_ACERO_PLATILLADO_8x1_11">#REF!</definedName>
    <definedName name="NIPLE_ACERO_PLATILLADO_8x1_6" localSheetId="1">#REF!</definedName>
    <definedName name="NIPLE_ACERO_PLATILLADO_8x1_6">#REF!</definedName>
    <definedName name="NIPLE_ACERO_PLATILLADO_8x1_7" localSheetId="1">#REF!</definedName>
    <definedName name="NIPLE_ACERO_PLATILLADO_8x1_7">#REF!</definedName>
    <definedName name="NIPLE_ACERO_PLATILLADO_8x1_8" localSheetId="1">#REF!</definedName>
    <definedName name="NIPLE_ACERO_PLATILLADO_8x1_8">#REF!</definedName>
    <definedName name="NIPLE_ACERO_PLATILLADO_8x1_9" localSheetId="1">#REF!</definedName>
    <definedName name="NIPLE_ACERO_PLATILLADO_8x1_9">#REF!</definedName>
    <definedName name="NIPLE_CROMO_38x2_12" localSheetId="1">#REF!</definedName>
    <definedName name="NIPLE_CROMO_38x2_12">#REF!</definedName>
    <definedName name="NIPLE_CROMO_38x2_12_10" localSheetId="1">#REF!</definedName>
    <definedName name="NIPLE_CROMO_38x2_12_10">#REF!</definedName>
    <definedName name="NIPLE_CROMO_38x2_12_11" localSheetId="1">#REF!</definedName>
    <definedName name="NIPLE_CROMO_38x2_12_11">#REF!</definedName>
    <definedName name="NIPLE_CROMO_38x2_12_6" localSheetId="1">#REF!</definedName>
    <definedName name="NIPLE_CROMO_38x2_12_6">#REF!</definedName>
    <definedName name="NIPLE_CROMO_38x2_12_7" localSheetId="1">#REF!</definedName>
    <definedName name="NIPLE_CROMO_38x2_12_7">#REF!</definedName>
    <definedName name="NIPLE_CROMO_38x2_12_8" localSheetId="1">#REF!</definedName>
    <definedName name="NIPLE_CROMO_38x2_12_8">#REF!</definedName>
    <definedName name="NIPLE_CROMO_38x2_12_9" localSheetId="1">#REF!</definedName>
    <definedName name="NIPLE_CROMO_38x2_12_9">#REF!</definedName>
    <definedName name="NIPLE_HG_12x4" localSheetId="1">#REF!</definedName>
    <definedName name="NIPLE_HG_12x4">#REF!</definedName>
    <definedName name="NIPLE_HG_12x4_10" localSheetId="1">#REF!</definedName>
    <definedName name="NIPLE_HG_12x4_10">#REF!</definedName>
    <definedName name="NIPLE_HG_12x4_11" localSheetId="1">#REF!</definedName>
    <definedName name="NIPLE_HG_12x4_11">#REF!</definedName>
    <definedName name="NIPLE_HG_12x4_6" localSheetId="1">#REF!</definedName>
    <definedName name="NIPLE_HG_12x4_6">#REF!</definedName>
    <definedName name="NIPLE_HG_12x4_7" localSheetId="1">#REF!</definedName>
    <definedName name="NIPLE_HG_12x4_7">#REF!</definedName>
    <definedName name="NIPLE_HG_12x4_8" localSheetId="1">#REF!</definedName>
    <definedName name="NIPLE_HG_12x4_8">#REF!</definedName>
    <definedName name="NIPLE_HG_12x4_9" localSheetId="1">#REF!</definedName>
    <definedName name="NIPLE_HG_12x4_9">#REF!</definedName>
    <definedName name="NIPLE_HG_34x4" localSheetId="1">#REF!</definedName>
    <definedName name="NIPLE_HG_34x4">#REF!</definedName>
    <definedName name="NIPLE_HG_34x4_10" localSheetId="1">#REF!</definedName>
    <definedName name="NIPLE_HG_34x4_10">#REF!</definedName>
    <definedName name="NIPLE_HG_34x4_11" localSheetId="1">#REF!</definedName>
    <definedName name="NIPLE_HG_34x4_11">#REF!</definedName>
    <definedName name="NIPLE_HG_34x4_6" localSheetId="1">#REF!</definedName>
    <definedName name="NIPLE_HG_34x4_6">#REF!</definedName>
    <definedName name="NIPLE_HG_34x4_7" localSheetId="1">#REF!</definedName>
    <definedName name="NIPLE_HG_34x4_7">#REF!</definedName>
    <definedName name="NIPLE_HG_34x4_8" localSheetId="1">#REF!</definedName>
    <definedName name="NIPLE_HG_34x4_8">#REF!</definedName>
    <definedName name="NIPLE_HG_34x4_9" localSheetId="1">#REF!</definedName>
    <definedName name="NIPLE_HG_34x4_9">#REF!</definedName>
    <definedName name="NUEVA" localSheetId="1">#REF!</definedName>
    <definedName name="NUEVA">#REF!</definedName>
    <definedName name="num_linhas" localSheetId="1">#REF!</definedName>
    <definedName name="num_linhas">#REF!</definedName>
    <definedName name="OPERADOR_GREADER" localSheetId="1">#REF!</definedName>
    <definedName name="OPERADOR_GREADER">#REF!</definedName>
    <definedName name="OPERADOR_GREADER_10" localSheetId="1">#REF!</definedName>
    <definedName name="OPERADOR_GREADER_10">#REF!</definedName>
    <definedName name="OPERADOR_GREADER_11" localSheetId="1">#REF!</definedName>
    <definedName name="OPERADOR_GREADER_11">#REF!</definedName>
    <definedName name="OPERADOR_GREADER_6" localSheetId="1">#REF!</definedName>
    <definedName name="OPERADOR_GREADER_6">#REF!</definedName>
    <definedName name="OPERADOR_GREADER_7" localSheetId="1">#REF!</definedName>
    <definedName name="OPERADOR_GREADER_7">#REF!</definedName>
    <definedName name="OPERADOR_GREADER_8" localSheetId="1">#REF!</definedName>
    <definedName name="OPERADOR_GREADER_8">#REF!</definedName>
    <definedName name="OPERADOR_GREADER_9" localSheetId="1">#REF!</definedName>
    <definedName name="OPERADOR_GREADER_9">#REF!</definedName>
    <definedName name="OPERADOR_PALA" localSheetId="1">#REF!</definedName>
    <definedName name="OPERADOR_PALA">#REF!</definedName>
    <definedName name="OPERADOR_PALA_10" localSheetId="1">#REF!</definedName>
    <definedName name="OPERADOR_PALA_10">#REF!</definedName>
    <definedName name="OPERADOR_PALA_11" localSheetId="1">#REF!</definedName>
    <definedName name="OPERADOR_PALA_11">#REF!</definedName>
    <definedName name="OPERADOR_PALA_6" localSheetId="1">#REF!</definedName>
    <definedName name="OPERADOR_PALA_6">#REF!</definedName>
    <definedName name="OPERADOR_PALA_7" localSheetId="1">#REF!</definedName>
    <definedName name="OPERADOR_PALA_7">#REF!</definedName>
    <definedName name="OPERADOR_PALA_8" localSheetId="1">#REF!</definedName>
    <definedName name="OPERADOR_PALA_8">#REF!</definedName>
    <definedName name="OPERADOR_PALA_9" localSheetId="1">#REF!</definedName>
    <definedName name="OPERADOR_PALA_9">#REF!</definedName>
    <definedName name="OPERADOR_TRACTOR" localSheetId="1">#REF!</definedName>
    <definedName name="OPERADOR_TRACTOR">#REF!</definedName>
    <definedName name="OPERADOR_TRACTOR_10" localSheetId="1">#REF!</definedName>
    <definedName name="OPERADOR_TRACTOR_10">#REF!</definedName>
    <definedName name="OPERADOR_TRACTOR_11" localSheetId="1">#REF!</definedName>
    <definedName name="OPERADOR_TRACTOR_11">#REF!</definedName>
    <definedName name="OPERADOR_TRACTOR_6" localSheetId="1">#REF!</definedName>
    <definedName name="OPERADOR_TRACTOR_6">#REF!</definedName>
    <definedName name="OPERADOR_TRACTOR_7" localSheetId="1">#REF!</definedName>
    <definedName name="OPERADOR_TRACTOR_7">#REF!</definedName>
    <definedName name="OPERADOR_TRACTOR_8" localSheetId="1">#REF!</definedName>
    <definedName name="OPERADOR_TRACTOR_8">#REF!</definedName>
    <definedName name="OPERADOR_TRACTOR_9" localSheetId="1">#REF!</definedName>
    <definedName name="OPERADOR_TRACTOR_9">#REF!</definedName>
    <definedName name="operadorpala">[29]OBRAMANO!$F$72</definedName>
    <definedName name="operadorretro">[29]OBRAMANO!$F$77</definedName>
    <definedName name="operadorrodillo">[29]OBRAMANO!$F$75</definedName>
    <definedName name="operadortractor">[29]OBRAMANO!$F$76</definedName>
    <definedName name="Operario_1ra" localSheetId="1">#REF!</definedName>
    <definedName name="Operario_1ra">#REF!</definedName>
    <definedName name="Operario_1ra_10" localSheetId="1">#REF!</definedName>
    <definedName name="Operario_1ra_10">#REF!</definedName>
    <definedName name="Operario_1ra_11" localSheetId="1">#REF!</definedName>
    <definedName name="Operario_1ra_11">#REF!</definedName>
    <definedName name="Operario_1ra_6" localSheetId="1">#REF!</definedName>
    <definedName name="Operario_1ra_6">#REF!</definedName>
    <definedName name="Operario_1ra_7" localSheetId="1">#REF!</definedName>
    <definedName name="Operario_1ra_7">#REF!</definedName>
    <definedName name="Operario_1ra_8" localSheetId="1">#REF!</definedName>
    <definedName name="Operario_1ra_8">#REF!</definedName>
    <definedName name="Operario_1ra_9" localSheetId="1">#REF!</definedName>
    <definedName name="Operario_1ra_9">#REF!</definedName>
    <definedName name="Operario_2da" localSheetId="1">#REF!</definedName>
    <definedName name="Operario_2da">#REF!</definedName>
    <definedName name="Operario_2da_10" localSheetId="1">#REF!</definedName>
    <definedName name="Operario_2da_10">#REF!</definedName>
    <definedName name="Operario_2da_11" localSheetId="1">#REF!</definedName>
    <definedName name="Operario_2da_11">#REF!</definedName>
    <definedName name="Operario_2da_6" localSheetId="1">#REF!</definedName>
    <definedName name="Operario_2da_6">#REF!</definedName>
    <definedName name="Operario_2da_7" localSheetId="1">#REF!</definedName>
    <definedName name="Operario_2da_7">#REF!</definedName>
    <definedName name="Operario_2da_8" localSheetId="1">#REF!</definedName>
    <definedName name="Operario_2da_8">#REF!</definedName>
    <definedName name="Operario_2da_9" localSheetId="1">#REF!</definedName>
    <definedName name="Operario_2da_9">#REF!</definedName>
    <definedName name="Operario_3ra" localSheetId="1">#REF!</definedName>
    <definedName name="Operario_3ra">#REF!</definedName>
    <definedName name="Operario_3ra_10" localSheetId="1">#REF!</definedName>
    <definedName name="Operario_3ra_10">#REF!</definedName>
    <definedName name="Operario_3ra_11" localSheetId="1">#REF!</definedName>
    <definedName name="Operario_3ra_11">#REF!</definedName>
    <definedName name="Operario_3ra_6" localSheetId="1">#REF!</definedName>
    <definedName name="Operario_3ra_6">#REF!</definedName>
    <definedName name="Operario_3ra_7" localSheetId="1">#REF!</definedName>
    <definedName name="Operario_3ra_7">#REF!</definedName>
    <definedName name="Operario_3ra_8" localSheetId="1">#REF!</definedName>
    <definedName name="Operario_3ra_8">#REF!</definedName>
    <definedName name="Operario_3ra_9" localSheetId="1">#REF!</definedName>
    <definedName name="Operario_3ra_9">#REF!</definedName>
    <definedName name="OPERARIOPRIMERA">[31]SALARIOS!$C$10</definedName>
    <definedName name="OXIGENO_CIL" localSheetId="1">#REF!</definedName>
    <definedName name="OXIGENO_CIL">#REF!</definedName>
    <definedName name="OXIGENO_CIL_10" localSheetId="1">#REF!</definedName>
    <definedName name="OXIGENO_CIL_10">#REF!</definedName>
    <definedName name="OXIGENO_CIL_11" localSheetId="1">#REF!</definedName>
    <definedName name="OXIGENO_CIL_11">#REF!</definedName>
    <definedName name="OXIGENO_CIL_6" localSheetId="1">#REF!</definedName>
    <definedName name="OXIGENO_CIL_6">#REF!</definedName>
    <definedName name="OXIGENO_CIL_7" localSheetId="1">#REF!</definedName>
    <definedName name="OXIGENO_CIL_7">#REF!</definedName>
    <definedName name="OXIGENO_CIL_8" localSheetId="1">#REF!</definedName>
    <definedName name="OXIGENO_CIL_8">#REF!</definedName>
    <definedName name="OXIGENO_CIL_9" localSheetId="1">#REF!</definedName>
    <definedName name="OXIGENO_CIL_9">#REF!</definedName>
    <definedName name="p" localSheetId="1">[40]peso!#REF!</definedName>
    <definedName name="p">[40]peso!#REF!</definedName>
    <definedName name="P.U.Amercoat_385ASA_2">#N/A</definedName>
    <definedName name="P.U.Amercoat_385ASA_3">#N/A</definedName>
    <definedName name="P.U.Dimecote9">[41]Insumos!$E$13</definedName>
    <definedName name="P.U.Dimecote9_2">#N/A</definedName>
    <definedName name="P.U.Dimecote9_3">#N/A</definedName>
    <definedName name="P.U.Thinner1000">[41]Insumos!$E$12</definedName>
    <definedName name="P.U.Thinner1000_2">#N/A</definedName>
    <definedName name="P.U.Thinner1000_3">#N/A</definedName>
    <definedName name="P.U.Urethane_Acrilico">[41]Insumos!$E$17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1">#REF!</definedName>
    <definedName name="p_8">#REF!</definedName>
    <definedName name="P1XE" localSheetId="1">#REF!</definedName>
    <definedName name="P1XE">#REF!</definedName>
    <definedName name="P1XE_6" localSheetId="1">#REF!</definedName>
    <definedName name="P1XE_6">#REF!</definedName>
    <definedName name="P1XT" localSheetId="1">#REF!</definedName>
    <definedName name="P1XT">#REF!</definedName>
    <definedName name="P1XT_6" localSheetId="1">#REF!</definedName>
    <definedName name="P1XT_6">#REF!</definedName>
    <definedName name="P1YE" localSheetId="1">#REF!</definedName>
    <definedName name="P1YE">#REF!</definedName>
    <definedName name="P1YE_6" localSheetId="1">#REF!</definedName>
    <definedName name="P1YE_6">#REF!</definedName>
    <definedName name="P1YT" localSheetId="1">#REF!</definedName>
    <definedName name="P1YT">#REF!</definedName>
    <definedName name="P1YT_6" localSheetId="1">#REF!</definedName>
    <definedName name="P1YT_6">#REF!</definedName>
    <definedName name="P2XE" localSheetId="1">#REF!</definedName>
    <definedName name="P2XE">#REF!</definedName>
    <definedName name="P2XE_6" localSheetId="1">#REF!</definedName>
    <definedName name="P2XE_6">#REF!</definedName>
    <definedName name="P2XT" localSheetId="1">#REF!</definedName>
    <definedName name="P2XT">#REF!</definedName>
    <definedName name="P2XT_6" localSheetId="1">#REF!</definedName>
    <definedName name="P2XT_6">#REF!</definedName>
    <definedName name="P2YE" localSheetId="1">#REF!</definedName>
    <definedName name="P2YE">#REF!</definedName>
    <definedName name="P2YE_6" localSheetId="1">#REF!</definedName>
    <definedName name="P2YE_6">#REF!</definedName>
    <definedName name="P3XE" localSheetId="1">#REF!</definedName>
    <definedName name="P3XE">#REF!</definedName>
    <definedName name="P3XE_6" localSheetId="1">#REF!</definedName>
    <definedName name="P3XE_6">#REF!</definedName>
    <definedName name="P3XT" localSheetId="1">#REF!</definedName>
    <definedName name="P3XT">#REF!</definedName>
    <definedName name="P3XT_6" localSheetId="1">#REF!</definedName>
    <definedName name="P3XT_6">#REF!</definedName>
    <definedName name="P3YE" localSheetId="1">#REF!</definedName>
    <definedName name="P3YE">#REF!</definedName>
    <definedName name="P3YE_6" localSheetId="1">#REF!</definedName>
    <definedName name="P3YE_6">#REF!</definedName>
    <definedName name="P3YT" localSheetId="1">#REF!</definedName>
    <definedName name="P3YT">#REF!</definedName>
    <definedName name="P3YT_6" localSheetId="1">#REF!</definedName>
    <definedName name="P3YT_6">#REF!</definedName>
    <definedName name="P4XE" localSheetId="1">#REF!</definedName>
    <definedName name="P4XE">#REF!</definedName>
    <definedName name="P4XE_6" localSheetId="1">#REF!</definedName>
    <definedName name="P4XE_6">#REF!</definedName>
    <definedName name="P4XT" localSheetId="1">#REF!</definedName>
    <definedName name="P4XT">#REF!</definedName>
    <definedName name="P4XT_6" localSheetId="1">#REF!</definedName>
    <definedName name="P4XT_6">#REF!</definedName>
    <definedName name="P4YE" localSheetId="1">#REF!</definedName>
    <definedName name="P4YE">#REF!</definedName>
    <definedName name="P4YE_6" localSheetId="1">#REF!</definedName>
    <definedName name="P4YE_6">#REF!</definedName>
    <definedName name="P4YT" localSheetId="1">#REF!</definedName>
    <definedName name="P4YT">#REF!</definedName>
    <definedName name="P4YT_6" localSheetId="1">#REF!</definedName>
    <definedName name="P4YT_6">#REF!</definedName>
    <definedName name="P5XE" localSheetId="1">#REF!</definedName>
    <definedName name="P5XE">#REF!</definedName>
    <definedName name="P5XE_6" localSheetId="1">#REF!</definedName>
    <definedName name="P5XE_6">#REF!</definedName>
    <definedName name="P5YE" localSheetId="1">#REF!</definedName>
    <definedName name="P5YE">#REF!</definedName>
    <definedName name="P5YE_6" localSheetId="1">#REF!</definedName>
    <definedName name="P5YE_6">#REF!</definedName>
    <definedName name="P5YT" localSheetId="1">#REF!</definedName>
    <definedName name="P5YT">#REF!</definedName>
    <definedName name="P5YT_6" localSheetId="1">#REF!</definedName>
    <definedName name="P5YT_6">#REF!</definedName>
    <definedName name="P6XE" localSheetId="1">#REF!</definedName>
    <definedName name="P6XE">#REF!</definedName>
    <definedName name="P6XE_6" localSheetId="1">#REF!</definedName>
    <definedName name="P6XE_6">#REF!</definedName>
    <definedName name="P6XT" localSheetId="1">#REF!</definedName>
    <definedName name="P6XT">#REF!</definedName>
    <definedName name="P6XT_6" localSheetId="1">#REF!</definedName>
    <definedName name="P6XT_6">#REF!</definedName>
    <definedName name="P6YE" localSheetId="1">#REF!</definedName>
    <definedName name="P6YE">#REF!</definedName>
    <definedName name="P6YE_6" localSheetId="1">#REF!</definedName>
    <definedName name="P6YE_6">#REF!</definedName>
    <definedName name="P6YT" localSheetId="1">#REF!</definedName>
    <definedName name="P6YT">#REF!</definedName>
    <definedName name="P6YT_6" localSheetId="1">#REF!</definedName>
    <definedName name="P6YT_6">#REF!</definedName>
    <definedName name="P7XE" localSheetId="1">#REF!</definedName>
    <definedName name="P7XE">#REF!</definedName>
    <definedName name="P7XE_6" localSheetId="1">#REF!</definedName>
    <definedName name="P7XE_6">#REF!</definedName>
    <definedName name="P7YE" localSheetId="1">#REF!</definedName>
    <definedName name="P7YE">#REF!</definedName>
    <definedName name="P7YE_6" localSheetId="1">#REF!</definedName>
    <definedName name="P7YE_6">#REF!</definedName>
    <definedName name="P7YT" localSheetId="1">#REF!</definedName>
    <definedName name="P7YT">#REF!</definedName>
    <definedName name="P7YT_6" localSheetId="1">#REF!</definedName>
    <definedName name="P7YT_6">#REF!</definedName>
    <definedName name="PALA" localSheetId="1">#REF!</definedName>
    <definedName name="PALA">#REF!</definedName>
    <definedName name="PALA_10" localSheetId="1">#REF!</definedName>
    <definedName name="PALA_10">#REF!</definedName>
    <definedName name="PALA_11" localSheetId="1">#REF!</definedName>
    <definedName name="PALA_11">#REF!</definedName>
    <definedName name="PALA_6" localSheetId="1">#REF!</definedName>
    <definedName name="PALA_6">#REF!</definedName>
    <definedName name="PALA_7" localSheetId="1">#REF!</definedName>
    <definedName name="PALA_7">#REF!</definedName>
    <definedName name="PALA_8" localSheetId="1">#REF!</definedName>
    <definedName name="PALA_8">#REF!</definedName>
    <definedName name="PALA_9" localSheetId="1">#REF!</definedName>
    <definedName name="PALA_9">#REF!</definedName>
    <definedName name="PALA_950" localSheetId="1">#REF!</definedName>
    <definedName name="PALA_950">#REF!</definedName>
    <definedName name="PALA_950_10" localSheetId="1">#REF!</definedName>
    <definedName name="PALA_950_10">#REF!</definedName>
    <definedName name="PALA_950_11" localSheetId="1">#REF!</definedName>
    <definedName name="PALA_950_11">#REF!</definedName>
    <definedName name="PALA_950_6" localSheetId="1">#REF!</definedName>
    <definedName name="PALA_950_6">#REF!</definedName>
    <definedName name="PALA_950_7" localSheetId="1">#REF!</definedName>
    <definedName name="PALA_950_7">#REF!</definedName>
    <definedName name="PALA_950_8" localSheetId="1">#REF!</definedName>
    <definedName name="PALA_950_8">#REF!</definedName>
    <definedName name="PALA_950_9" localSheetId="1">#REF!</definedName>
    <definedName name="PALA_950_9">#REF!</definedName>
    <definedName name="PANEL_DIST_24C" localSheetId="1">#REF!</definedName>
    <definedName name="PANEL_DIST_24C">#REF!</definedName>
    <definedName name="PANEL_DIST_24C_10" localSheetId="1">#REF!</definedName>
    <definedName name="PANEL_DIST_24C_10">#REF!</definedName>
    <definedName name="PANEL_DIST_24C_11" localSheetId="1">#REF!</definedName>
    <definedName name="PANEL_DIST_24C_11">#REF!</definedName>
    <definedName name="PANEL_DIST_24C_6" localSheetId="1">#REF!</definedName>
    <definedName name="PANEL_DIST_24C_6">#REF!</definedName>
    <definedName name="PANEL_DIST_24C_7" localSheetId="1">#REF!</definedName>
    <definedName name="PANEL_DIST_24C_7">#REF!</definedName>
    <definedName name="PANEL_DIST_24C_8" localSheetId="1">#REF!</definedName>
    <definedName name="PANEL_DIST_24C_8">#REF!</definedName>
    <definedName name="PANEL_DIST_24C_9" localSheetId="1">#REF!</definedName>
    <definedName name="PANEL_DIST_24C_9">#REF!</definedName>
    <definedName name="PANEL_DIST_32C" localSheetId="1">#REF!</definedName>
    <definedName name="PANEL_DIST_32C">#REF!</definedName>
    <definedName name="PANEL_DIST_32C_10" localSheetId="1">#REF!</definedName>
    <definedName name="PANEL_DIST_32C_10">#REF!</definedName>
    <definedName name="PANEL_DIST_32C_11" localSheetId="1">#REF!</definedName>
    <definedName name="PANEL_DIST_32C_11">#REF!</definedName>
    <definedName name="PANEL_DIST_32C_6" localSheetId="1">#REF!</definedName>
    <definedName name="PANEL_DIST_32C_6">#REF!</definedName>
    <definedName name="PANEL_DIST_32C_7" localSheetId="1">#REF!</definedName>
    <definedName name="PANEL_DIST_32C_7">#REF!</definedName>
    <definedName name="PANEL_DIST_32C_8" localSheetId="1">#REF!</definedName>
    <definedName name="PANEL_DIST_32C_8">#REF!</definedName>
    <definedName name="PANEL_DIST_32C_9" localSheetId="1">#REF!</definedName>
    <definedName name="PANEL_DIST_32C_9">#REF!</definedName>
    <definedName name="PANEL_DIST_4a8C" localSheetId="1">#REF!</definedName>
    <definedName name="PANEL_DIST_4a8C">#REF!</definedName>
    <definedName name="PANEL_DIST_4a8C_10" localSheetId="1">#REF!</definedName>
    <definedName name="PANEL_DIST_4a8C_10">#REF!</definedName>
    <definedName name="PANEL_DIST_4a8C_11" localSheetId="1">#REF!</definedName>
    <definedName name="PANEL_DIST_4a8C_11">#REF!</definedName>
    <definedName name="PANEL_DIST_4a8C_6" localSheetId="1">#REF!</definedName>
    <definedName name="PANEL_DIST_4a8C_6">#REF!</definedName>
    <definedName name="PANEL_DIST_4a8C_7" localSheetId="1">#REF!</definedName>
    <definedName name="PANEL_DIST_4a8C_7">#REF!</definedName>
    <definedName name="PANEL_DIST_4a8C_8" localSheetId="1">#REF!</definedName>
    <definedName name="PANEL_DIST_4a8C_8">#REF!</definedName>
    <definedName name="PANEL_DIST_4a8C_9" localSheetId="1">#REF!</definedName>
    <definedName name="PANEL_DIST_4a8C_9">#REF!</definedName>
    <definedName name="PanelDist_6a12_Circ_125a" localSheetId="1">#REF!</definedName>
    <definedName name="PanelDist_6a12_Circ_125a">#REF!</definedName>
    <definedName name="PanelDist_6a12_Circ_125a_10" localSheetId="1">#REF!</definedName>
    <definedName name="PanelDist_6a12_Circ_125a_10">#REF!</definedName>
    <definedName name="PanelDist_6a12_Circ_125a_11" localSheetId="1">#REF!</definedName>
    <definedName name="PanelDist_6a12_Circ_125a_11">#REF!</definedName>
    <definedName name="PanelDist_6a12_Circ_125a_6" localSheetId="1">#REF!</definedName>
    <definedName name="PanelDist_6a12_Circ_125a_6">#REF!</definedName>
    <definedName name="PanelDist_6a12_Circ_125a_7" localSheetId="1">#REF!</definedName>
    <definedName name="PanelDist_6a12_Circ_125a_7">#REF!</definedName>
    <definedName name="PanelDist_6a12_Circ_125a_8" localSheetId="1">#REF!</definedName>
    <definedName name="PanelDist_6a12_Circ_125a_8">#REF!</definedName>
    <definedName name="PanelDist_6a12_Circ_125a_9" localSheetId="1">#REF!</definedName>
    <definedName name="PanelDist_6a12_Circ_125a_9">#REF!</definedName>
    <definedName name="PARARRAYOS_9KV" localSheetId="1">#REF!</definedName>
    <definedName name="PARARRAYOS_9KV">#REF!</definedName>
    <definedName name="PARARRAYOS_9KV_10" localSheetId="1">#REF!</definedName>
    <definedName name="PARARRAYOS_9KV_10">#REF!</definedName>
    <definedName name="PARARRAYOS_9KV_11" localSheetId="1">#REF!</definedName>
    <definedName name="PARARRAYOS_9KV_11">#REF!</definedName>
    <definedName name="PARARRAYOS_9KV_6" localSheetId="1">#REF!</definedName>
    <definedName name="PARARRAYOS_9KV_6">#REF!</definedName>
    <definedName name="PARARRAYOS_9KV_7" localSheetId="1">#REF!</definedName>
    <definedName name="PARARRAYOS_9KV_7">#REF!</definedName>
    <definedName name="PARARRAYOS_9KV_8" localSheetId="1">#REF!</definedName>
    <definedName name="PARARRAYOS_9KV_8">#REF!</definedName>
    <definedName name="PARARRAYOS_9KV_9" localSheetId="1">#REF!</definedName>
    <definedName name="PARARRAYOS_9KV_9">#REF!</definedName>
    <definedName name="PEON" localSheetId="1">#REF!</definedName>
    <definedName name="PEON">#REF!</definedName>
    <definedName name="Peon_1">[13]MO!$B$11</definedName>
    <definedName name="Peon_1_10" localSheetId="1">#REF!</definedName>
    <definedName name="Peon_1_10">#REF!</definedName>
    <definedName name="Peon_1_11" localSheetId="1">#REF!</definedName>
    <definedName name="Peon_1_11">#REF!</definedName>
    <definedName name="Peon_1_5" localSheetId="1">#REF!</definedName>
    <definedName name="Peon_1_5">#REF!</definedName>
    <definedName name="Peon_1_6" localSheetId="1">#REF!</definedName>
    <definedName name="Peon_1_6">#REF!</definedName>
    <definedName name="Peon_1_7" localSheetId="1">#REF!</definedName>
    <definedName name="Peon_1_7">#REF!</definedName>
    <definedName name="Peon_1_8" localSheetId="1">#REF!</definedName>
    <definedName name="Peon_1_8">#REF!</definedName>
    <definedName name="Peon_1_9" localSheetId="1">#REF!</definedName>
    <definedName name="Peon_1_9">#REF!</definedName>
    <definedName name="Peon_6" localSheetId="1">#REF!</definedName>
    <definedName name="Peon_6">#REF!</definedName>
    <definedName name="Peon_Colchas">[22]MO!$B$11</definedName>
    <definedName name="PEONCARP" localSheetId="1">[20]INS!#REF!</definedName>
    <definedName name="PEONCARP">[20]INS!#REF!</definedName>
    <definedName name="PEONCARP_6" localSheetId="1">#REF!</definedName>
    <definedName name="PEONCARP_6">#REF!</definedName>
    <definedName name="PEONCARP_8" localSheetId="1">#REF!</definedName>
    <definedName name="PEONCARP_8">#REF!</definedName>
    <definedName name="Peones_3">#N/A</definedName>
    <definedName name="PERFIL_CUADRADO_34">[22]INSU!$B$91</definedName>
    <definedName name="Pernos" localSheetId="1">#REF!</definedName>
    <definedName name="Pernos">#REF!</definedName>
    <definedName name="Pernos_3">"$#REF!.$B$68"</definedName>
    <definedName name="Pernos_6" localSheetId="1">#REF!</definedName>
    <definedName name="Pernos_6">#REF!</definedName>
    <definedName name="Pernos_8" localSheetId="1">#REF!</definedName>
    <definedName name="Pernos_8">#REF!</definedName>
    <definedName name="PICO" localSheetId="1">#REF!</definedName>
    <definedName name="PICO">#REF!</definedName>
    <definedName name="PICO_10" localSheetId="1">#REF!</definedName>
    <definedName name="PICO_10">#REF!</definedName>
    <definedName name="PICO_11" localSheetId="1">#REF!</definedName>
    <definedName name="PICO_11">#REF!</definedName>
    <definedName name="PICO_6" localSheetId="1">#REF!</definedName>
    <definedName name="PICO_6">#REF!</definedName>
    <definedName name="PICO_7" localSheetId="1">#REF!</definedName>
    <definedName name="PICO_7">#REF!</definedName>
    <definedName name="PICO_8" localSheetId="1">#REF!</definedName>
    <definedName name="PICO_8">#REF!</definedName>
    <definedName name="PICO_9" localSheetId="1">#REF!</definedName>
    <definedName name="PICO_9">#REF!</definedName>
    <definedName name="PIEDRA" localSheetId="1">#REF!</definedName>
    <definedName name="PIEDRA">#REF!</definedName>
    <definedName name="PIEDRA_10" localSheetId="1">#REF!</definedName>
    <definedName name="PIEDRA_10">#REF!</definedName>
    <definedName name="PIEDRA_11" localSheetId="1">#REF!</definedName>
    <definedName name="PIEDRA_11">#REF!</definedName>
    <definedName name="PIEDRA_6" localSheetId="1">#REF!</definedName>
    <definedName name="PIEDRA_6">#REF!</definedName>
    <definedName name="PIEDRA_7" localSheetId="1">#REF!</definedName>
    <definedName name="PIEDRA_7">#REF!</definedName>
    <definedName name="PIEDRA_8" localSheetId="1">#REF!</definedName>
    <definedName name="PIEDRA_8">#REF!</definedName>
    <definedName name="PIEDRA_9" localSheetId="1">#REF!</definedName>
    <definedName name="PIEDRA_9">#REF!</definedName>
    <definedName name="PIEDRA_GAVIONES" localSheetId="1">#REF!</definedName>
    <definedName name="PIEDRA_GAVIONES">#REF!</definedName>
    <definedName name="PIEDRA_GAVIONES_10" localSheetId="1">#REF!</definedName>
    <definedName name="PIEDRA_GAVIONES_10">#REF!</definedName>
    <definedName name="PIEDRA_GAVIONES_11" localSheetId="1">#REF!</definedName>
    <definedName name="PIEDRA_GAVIONES_11">#REF!</definedName>
    <definedName name="PIEDRA_GAVIONES_6" localSheetId="1">#REF!</definedName>
    <definedName name="PIEDRA_GAVIONES_6">#REF!</definedName>
    <definedName name="PIEDRA_GAVIONES_7" localSheetId="1">#REF!</definedName>
    <definedName name="PIEDRA_GAVIONES_7">#REF!</definedName>
    <definedName name="PIEDRA_GAVIONES_8" localSheetId="1">#REF!</definedName>
    <definedName name="PIEDRA_GAVIONES_8">#REF!</definedName>
    <definedName name="PIEDRA_GAVIONES_9" localSheetId="1">#REF!</definedName>
    <definedName name="PIEDRA_GAVIONES_9">#REF!</definedName>
    <definedName name="PINO">[31]INS!$D$770</definedName>
    <definedName name="PINTURA_ACR_COLOR_PREPARADO" localSheetId="1">#REF!</definedName>
    <definedName name="PINTURA_ACR_COLOR_PREPARADO">#REF!</definedName>
    <definedName name="PINTURA_ACR_COLOR_PREPARADO_10" localSheetId="1">#REF!</definedName>
    <definedName name="PINTURA_ACR_COLOR_PREPARADO_10">#REF!</definedName>
    <definedName name="PINTURA_ACR_COLOR_PREPARADO_11" localSheetId="1">#REF!</definedName>
    <definedName name="PINTURA_ACR_COLOR_PREPARADO_11">#REF!</definedName>
    <definedName name="PINTURA_ACR_COLOR_PREPARADO_6" localSheetId="1">#REF!</definedName>
    <definedName name="PINTURA_ACR_COLOR_PREPARADO_6">#REF!</definedName>
    <definedName name="PINTURA_ACR_COLOR_PREPARADO_7" localSheetId="1">#REF!</definedName>
    <definedName name="PINTURA_ACR_COLOR_PREPARADO_7">#REF!</definedName>
    <definedName name="PINTURA_ACR_COLOR_PREPARADO_8" localSheetId="1">#REF!</definedName>
    <definedName name="PINTURA_ACR_COLOR_PREPARADO_8">#REF!</definedName>
    <definedName name="PINTURA_ACR_COLOR_PREPARADO_9" localSheetId="1">#REF!</definedName>
    <definedName name="PINTURA_ACR_COLOR_PREPARADO_9">#REF!</definedName>
    <definedName name="PINTURA_ACR_EXT" localSheetId="1">#REF!</definedName>
    <definedName name="PINTURA_ACR_EXT">#REF!</definedName>
    <definedName name="PINTURA_ACR_EXT_10" localSheetId="1">#REF!</definedName>
    <definedName name="PINTURA_ACR_EXT_10">#REF!</definedName>
    <definedName name="PINTURA_ACR_EXT_11" localSheetId="1">#REF!</definedName>
    <definedName name="PINTURA_ACR_EXT_11">#REF!</definedName>
    <definedName name="PINTURA_ACR_EXT_6" localSheetId="1">#REF!</definedName>
    <definedName name="PINTURA_ACR_EXT_6">#REF!</definedName>
    <definedName name="PINTURA_ACR_EXT_7" localSheetId="1">#REF!</definedName>
    <definedName name="PINTURA_ACR_EXT_7">#REF!</definedName>
    <definedName name="PINTURA_ACR_EXT_8" localSheetId="1">#REF!</definedName>
    <definedName name="PINTURA_ACR_EXT_8">#REF!</definedName>
    <definedName name="PINTURA_ACR_EXT_9" localSheetId="1">#REF!</definedName>
    <definedName name="PINTURA_ACR_EXT_9">#REF!</definedName>
    <definedName name="PINTURA_ACR_INT" localSheetId="1">#REF!</definedName>
    <definedName name="PINTURA_ACR_INT">#REF!</definedName>
    <definedName name="PINTURA_ACR_INT_10" localSheetId="1">#REF!</definedName>
    <definedName name="PINTURA_ACR_INT_10">#REF!</definedName>
    <definedName name="PINTURA_ACR_INT_11" localSheetId="1">#REF!</definedName>
    <definedName name="PINTURA_ACR_INT_11">#REF!</definedName>
    <definedName name="PINTURA_ACR_INT_6" localSheetId="1">#REF!</definedName>
    <definedName name="PINTURA_ACR_INT_6">#REF!</definedName>
    <definedName name="PINTURA_ACR_INT_7" localSheetId="1">#REF!</definedName>
    <definedName name="PINTURA_ACR_INT_7">#REF!</definedName>
    <definedName name="PINTURA_ACR_INT_8" localSheetId="1">#REF!</definedName>
    <definedName name="PINTURA_ACR_INT_8">#REF!</definedName>
    <definedName name="PINTURA_ACR_INT_9" localSheetId="1">#REF!</definedName>
    <definedName name="PINTURA_ACR_INT_9">#REF!</definedName>
    <definedName name="PINTURA_BASE" localSheetId="1">#REF!</definedName>
    <definedName name="PINTURA_BASE">#REF!</definedName>
    <definedName name="PINTURA_BASE_10" localSheetId="1">#REF!</definedName>
    <definedName name="PINTURA_BASE_10">#REF!</definedName>
    <definedName name="PINTURA_BASE_11" localSheetId="1">#REF!</definedName>
    <definedName name="PINTURA_BASE_11">#REF!</definedName>
    <definedName name="PINTURA_BASE_6" localSheetId="1">#REF!</definedName>
    <definedName name="PINTURA_BASE_6">#REF!</definedName>
    <definedName name="PINTURA_BASE_7" localSheetId="1">#REF!</definedName>
    <definedName name="PINTURA_BASE_7">#REF!</definedName>
    <definedName name="PINTURA_BASE_8" localSheetId="1">#REF!</definedName>
    <definedName name="PINTURA_BASE_8">#REF!</definedName>
    <definedName name="PINTURA_BASE_9" localSheetId="1">#REF!</definedName>
    <definedName name="PINTURA_BASE_9">#REF!</definedName>
    <definedName name="Pintura_Epóxica_Popular_3">#N/A</definedName>
    <definedName name="PINTURA_MANTENIMIENTO" localSheetId="1">#REF!</definedName>
    <definedName name="PINTURA_MANTENIMIENTO">#REF!</definedName>
    <definedName name="PINTURA_MANTENIMIENTO_10" localSheetId="1">#REF!</definedName>
    <definedName name="PINTURA_MANTENIMIENTO_10">#REF!</definedName>
    <definedName name="PINTURA_MANTENIMIENTO_11" localSheetId="1">#REF!</definedName>
    <definedName name="PINTURA_MANTENIMIENTO_11">#REF!</definedName>
    <definedName name="PINTURA_MANTENIMIENTO_6" localSheetId="1">#REF!</definedName>
    <definedName name="PINTURA_MANTENIMIENTO_6">#REF!</definedName>
    <definedName name="PINTURA_MANTENIMIENTO_7" localSheetId="1">#REF!</definedName>
    <definedName name="PINTURA_MANTENIMIENTO_7">#REF!</definedName>
    <definedName name="PINTURA_MANTENIMIENTO_8" localSheetId="1">#REF!</definedName>
    <definedName name="PINTURA_MANTENIMIENTO_8">#REF!</definedName>
    <definedName name="PINTURA_MANTENIMIENTO_9" localSheetId="1">#REF!</definedName>
    <definedName name="PINTURA_MANTENIMIENTO_9">#REF!</definedName>
    <definedName name="PINTURA_OXIDO_ROJO" localSheetId="1">#REF!</definedName>
    <definedName name="PINTURA_OXIDO_ROJO">#REF!</definedName>
    <definedName name="PINTURA_OXIDO_ROJO_10" localSheetId="1">#REF!</definedName>
    <definedName name="PINTURA_OXIDO_ROJO_10">#REF!</definedName>
    <definedName name="PINTURA_OXIDO_ROJO_11" localSheetId="1">#REF!</definedName>
    <definedName name="PINTURA_OXIDO_ROJO_11">#REF!</definedName>
    <definedName name="PINTURA_OXIDO_ROJO_6" localSheetId="1">#REF!</definedName>
    <definedName name="PINTURA_OXIDO_ROJO_6">#REF!</definedName>
    <definedName name="PINTURA_OXIDO_ROJO_7" localSheetId="1">#REF!</definedName>
    <definedName name="PINTURA_OXIDO_ROJO_7">#REF!</definedName>
    <definedName name="PINTURA_OXIDO_ROJO_8" localSheetId="1">#REF!</definedName>
    <definedName name="PINTURA_OXIDO_ROJO_8">#REF!</definedName>
    <definedName name="PINTURA_OXIDO_ROJO_9" localSheetId="1">#REF!</definedName>
    <definedName name="PINTURA_OXIDO_ROJO_9">#REF!</definedName>
    <definedName name="PISO_GRANITO_FONDO_BCO">[22]INSU!$B$103</definedName>
    <definedName name="Plancha_de_Plywood_4_x8_x3_4_3">#N/A</definedName>
    <definedName name="PLANTA_ELECTRICA" localSheetId="1">#REF!</definedName>
    <definedName name="PLANTA_ELECTRICA">#REF!</definedName>
    <definedName name="PLANTA_ELECTRICA_10" localSheetId="1">#REF!</definedName>
    <definedName name="PLANTA_ELECTRICA_10">#REF!</definedName>
    <definedName name="PLANTA_ELECTRICA_11" localSheetId="1">#REF!</definedName>
    <definedName name="PLANTA_ELECTRICA_11">#REF!</definedName>
    <definedName name="PLANTA_ELECTRICA_6" localSheetId="1">#REF!</definedName>
    <definedName name="PLANTA_ELECTRICA_6">#REF!</definedName>
    <definedName name="PLANTA_ELECTRICA_7" localSheetId="1">#REF!</definedName>
    <definedName name="PLANTA_ELECTRICA_7">#REF!</definedName>
    <definedName name="PLANTA_ELECTRICA_8" localSheetId="1">#REF!</definedName>
    <definedName name="PLANTA_ELECTRICA_8">#REF!</definedName>
    <definedName name="PLANTA_ELECTRICA_9" localSheetId="1">#REF!</definedName>
    <definedName name="PLANTA_ELECTRICA_9">#REF!</definedName>
    <definedName name="Planta_Eléctrica_para_tesado_3">#N/A</definedName>
    <definedName name="PLASTICO">[22]INSU!$B$90</definedName>
    <definedName name="PLIGADORA2">[20]INS!$D$563</definedName>
    <definedName name="PLIGADORA2_6" localSheetId="1">#REF!</definedName>
    <definedName name="PLIGADORA2_6">#REF!</definedName>
    <definedName name="PLOMERO" localSheetId="1">[20]INS!#REF!</definedName>
    <definedName name="PLOMERO">[20]INS!#REF!</definedName>
    <definedName name="PLOMERO_6" localSheetId="1">#REF!</definedName>
    <definedName name="PLOMERO_6">#REF!</definedName>
    <definedName name="PLOMERO_8" localSheetId="1">#REF!</definedName>
    <definedName name="PLOMERO_8">#REF!</definedName>
    <definedName name="PLOMERO_SOLDADOR" localSheetId="1">#REF!</definedName>
    <definedName name="PLOMERO_SOLDADOR">#REF!</definedName>
    <definedName name="PLOMERO_SOLDADOR_10" localSheetId="1">#REF!</definedName>
    <definedName name="PLOMERO_SOLDADOR_10">#REF!</definedName>
    <definedName name="PLOMERO_SOLDADOR_11" localSheetId="1">#REF!</definedName>
    <definedName name="PLOMERO_SOLDADOR_11">#REF!</definedName>
    <definedName name="PLOMERO_SOLDADOR_6" localSheetId="1">#REF!</definedName>
    <definedName name="PLOMERO_SOLDADOR_6">#REF!</definedName>
    <definedName name="PLOMERO_SOLDADOR_7" localSheetId="1">#REF!</definedName>
    <definedName name="PLOMERO_SOLDADOR_7">#REF!</definedName>
    <definedName name="PLOMERO_SOLDADOR_8" localSheetId="1">#REF!</definedName>
    <definedName name="PLOMERO_SOLDADOR_8">#REF!</definedName>
    <definedName name="PLOMERO_SOLDADOR_9" localSheetId="1">#REF!</definedName>
    <definedName name="PLOMERO_SOLDADOR_9">#REF!</definedName>
    <definedName name="PLOMEROAYUDANTE" localSheetId="1">[20]INS!#REF!</definedName>
    <definedName name="PLOMEROAYUDANTE">[20]INS!#REF!</definedName>
    <definedName name="PLOMEROAYUDANTE_6" localSheetId="1">#REF!</definedName>
    <definedName name="PLOMEROAYUDANTE_6">#REF!</definedName>
    <definedName name="PLOMEROAYUDANTE_8" localSheetId="1">#REF!</definedName>
    <definedName name="PLOMEROAYUDANTE_8">#REF!</definedName>
    <definedName name="PLOMEROOFICIAL" localSheetId="1">[20]INS!#REF!</definedName>
    <definedName name="PLOMEROOFICIAL">[20]INS!#REF!</definedName>
    <definedName name="PLOMEROOFICIAL_6" localSheetId="1">#REF!</definedName>
    <definedName name="PLOMEROOFICIAL_6">#REF!</definedName>
    <definedName name="PLOMEROOFICIAL_8" localSheetId="1">#REF!</definedName>
    <definedName name="PLOMEROOFICIAL_8">#REF!</definedName>
    <definedName name="PLYWOOD_34_2CARAS">[13]INSU!$D$133</definedName>
    <definedName name="PLYWOOD_34_2CARAS_10" localSheetId="1">#REF!</definedName>
    <definedName name="PLYWOOD_34_2CARAS_10">#REF!</definedName>
    <definedName name="PLYWOOD_34_2CARAS_11" localSheetId="1">#REF!</definedName>
    <definedName name="PLYWOOD_34_2CARAS_11">#REF!</definedName>
    <definedName name="PLYWOOD_34_2CARAS_5" localSheetId="1">#REF!</definedName>
    <definedName name="PLYWOOD_34_2CARAS_5">#REF!</definedName>
    <definedName name="PLYWOOD_34_2CARAS_6" localSheetId="1">#REF!</definedName>
    <definedName name="PLYWOOD_34_2CARAS_6">#REF!</definedName>
    <definedName name="PLYWOOD_34_2CARAS_7" localSheetId="1">#REF!</definedName>
    <definedName name="PLYWOOD_34_2CARAS_7">#REF!</definedName>
    <definedName name="PLYWOOD_34_2CARAS_8" localSheetId="1">#REF!</definedName>
    <definedName name="PLYWOOD_34_2CARAS_8">#REF!</definedName>
    <definedName name="PLYWOOD_34_2CARAS_9" localSheetId="1">#REF!</definedName>
    <definedName name="PLYWOOD_34_2CARAS_9">#REF!</definedName>
    <definedName name="pmadera2162" localSheetId="1">[27]precios!#REF!</definedName>
    <definedName name="pmadera2162">[27]precios!#REF!</definedName>
    <definedName name="pmadera2162_8" localSheetId="1">#REF!</definedName>
    <definedName name="pmadera2162_8">#REF!</definedName>
    <definedName name="po">[42]PRESUPUESTO!$O$9:$O$236</definedName>
    <definedName name="porcentaje_3">"$#REF!.$J$12"</definedName>
    <definedName name="POSTE_HA_25_CUAD" localSheetId="1">#REF!</definedName>
    <definedName name="POSTE_HA_25_CUAD">#REF!</definedName>
    <definedName name="POSTE_HA_25_CUAD_10" localSheetId="1">#REF!</definedName>
    <definedName name="POSTE_HA_25_CUAD_10">#REF!</definedName>
    <definedName name="POSTE_HA_25_CUAD_11" localSheetId="1">#REF!</definedName>
    <definedName name="POSTE_HA_25_CUAD_11">#REF!</definedName>
    <definedName name="POSTE_HA_25_CUAD_6" localSheetId="1">#REF!</definedName>
    <definedName name="POSTE_HA_25_CUAD_6">#REF!</definedName>
    <definedName name="POSTE_HA_25_CUAD_7" localSheetId="1">#REF!</definedName>
    <definedName name="POSTE_HA_25_CUAD_7">#REF!</definedName>
    <definedName name="POSTE_HA_25_CUAD_8" localSheetId="1">#REF!</definedName>
    <definedName name="POSTE_HA_25_CUAD_8">#REF!</definedName>
    <definedName name="POSTE_HA_25_CUAD_9" localSheetId="1">#REF!</definedName>
    <definedName name="POSTE_HA_25_CUAD_9">#REF!</definedName>
    <definedName name="POSTE_HA_30_CUAD" localSheetId="1">#REF!</definedName>
    <definedName name="POSTE_HA_30_CUAD">#REF!</definedName>
    <definedName name="POSTE_HA_30_CUAD_10" localSheetId="1">#REF!</definedName>
    <definedName name="POSTE_HA_30_CUAD_10">#REF!</definedName>
    <definedName name="POSTE_HA_30_CUAD_11" localSheetId="1">#REF!</definedName>
    <definedName name="POSTE_HA_30_CUAD_11">#REF!</definedName>
    <definedName name="POSTE_HA_30_CUAD_6" localSheetId="1">#REF!</definedName>
    <definedName name="POSTE_HA_30_CUAD_6">#REF!</definedName>
    <definedName name="POSTE_HA_30_CUAD_7" localSheetId="1">#REF!</definedName>
    <definedName name="POSTE_HA_30_CUAD_7">#REF!</definedName>
    <definedName name="POSTE_HA_30_CUAD_8" localSheetId="1">#REF!</definedName>
    <definedName name="POSTE_HA_30_CUAD_8">#REF!</definedName>
    <definedName name="POSTE_HA_30_CUAD_9" localSheetId="1">#REF!</definedName>
    <definedName name="POSTE_HA_30_CUAD_9">#REF!</definedName>
    <definedName name="POSTE_HA_35_CUAD" localSheetId="1">#REF!</definedName>
    <definedName name="POSTE_HA_35_CUAD">#REF!</definedName>
    <definedName name="POSTE_HA_35_CUAD_10" localSheetId="1">#REF!</definedName>
    <definedName name="POSTE_HA_35_CUAD_10">#REF!</definedName>
    <definedName name="POSTE_HA_35_CUAD_11" localSheetId="1">#REF!</definedName>
    <definedName name="POSTE_HA_35_CUAD_11">#REF!</definedName>
    <definedName name="POSTE_HA_35_CUAD_6" localSheetId="1">#REF!</definedName>
    <definedName name="POSTE_HA_35_CUAD_6">#REF!</definedName>
    <definedName name="POSTE_HA_35_CUAD_7" localSheetId="1">#REF!</definedName>
    <definedName name="POSTE_HA_35_CUAD_7">#REF!</definedName>
    <definedName name="POSTE_HA_35_CUAD_8" localSheetId="1">#REF!</definedName>
    <definedName name="POSTE_HA_35_CUAD_8">#REF!</definedName>
    <definedName name="POSTE_HA_35_CUAD_9" localSheetId="1">#REF!</definedName>
    <definedName name="POSTE_HA_35_CUAD_9">#REF!</definedName>
    <definedName name="POSTE_HA_40_CUAD" localSheetId="1">#REF!</definedName>
    <definedName name="POSTE_HA_40_CUAD">#REF!</definedName>
    <definedName name="POSTE_HA_40_CUAD_10" localSheetId="1">#REF!</definedName>
    <definedName name="POSTE_HA_40_CUAD_10">#REF!</definedName>
    <definedName name="POSTE_HA_40_CUAD_11" localSheetId="1">#REF!</definedName>
    <definedName name="POSTE_HA_40_CUAD_11">#REF!</definedName>
    <definedName name="POSTE_HA_40_CUAD_6" localSheetId="1">#REF!</definedName>
    <definedName name="POSTE_HA_40_CUAD_6">#REF!</definedName>
    <definedName name="POSTE_HA_40_CUAD_7" localSheetId="1">#REF!</definedName>
    <definedName name="POSTE_HA_40_CUAD_7">#REF!</definedName>
    <definedName name="POSTE_HA_40_CUAD_8" localSheetId="1">#REF!</definedName>
    <definedName name="POSTE_HA_40_CUAD_8">#REF!</definedName>
    <definedName name="POSTE_HA_40_CUAD_9" localSheetId="1">#REF!</definedName>
    <definedName name="POSTE_HA_40_CUAD_9">#REF!</definedName>
    <definedName name="PREC._UNITARIO">#N/A</definedName>
    <definedName name="PREC._UNITARIO_6">NA()</definedName>
    <definedName name="precios">[43]Precios!$A$4:$F$1576</definedName>
    <definedName name="PRESUPUESTO">#N/A</definedName>
    <definedName name="PRESUPUESTO_6">NA()</definedName>
    <definedName name="PRIMA_3">"$#REF!.$M$38"</definedName>
    <definedName name="prticos_3">#N/A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_PANEL_PINO" localSheetId="1">#REF!</definedName>
    <definedName name="PUERTA_PANEL_PINO">#REF!</definedName>
    <definedName name="PUERTA_PANEL_PINO_10" localSheetId="1">#REF!</definedName>
    <definedName name="PUERTA_PANEL_PINO_10">#REF!</definedName>
    <definedName name="PUERTA_PANEL_PINO_11" localSheetId="1">#REF!</definedName>
    <definedName name="PUERTA_PANEL_PINO_11">#REF!</definedName>
    <definedName name="PUERTA_PANEL_PINO_6" localSheetId="1">#REF!</definedName>
    <definedName name="PUERTA_PANEL_PINO_6">#REF!</definedName>
    <definedName name="PUERTA_PANEL_PINO_7" localSheetId="1">#REF!</definedName>
    <definedName name="PUERTA_PANEL_PINO_7">#REF!</definedName>
    <definedName name="PUERTA_PANEL_PINO_8" localSheetId="1">#REF!</definedName>
    <definedName name="PUERTA_PANEL_PINO_8">#REF!</definedName>
    <definedName name="PUERTA_PANEL_PINO_9" localSheetId="1">#REF!</definedName>
    <definedName name="PUERTA_PANEL_PINO_9">#REF!</definedName>
    <definedName name="PUERTA_PLYWOOD" localSheetId="1">#REF!</definedName>
    <definedName name="PUERTA_PLYWOOD">#REF!</definedName>
    <definedName name="PUERTA_PLYWOOD_10" localSheetId="1">#REF!</definedName>
    <definedName name="PUERTA_PLYWOOD_10">#REF!</definedName>
    <definedName name="PUERTA_PLYWOOD_11" localSheetId="1">#REF!</definedName>
    <definedName name="PUERTA_PLYWOOD_11">#REF!</definedName>
    <definedName name="PUERTA_PLYWOOD_6" localSheetId="1">#REF!</definedName>
    <definedName name="PUERTA_PLYWOOD_6">#REF!</definedName>
    <definedName name="PUERTA_PLYWOOD_7" localSheetId="1">#REF!</definedName>
    <definedName name="PUERTA_PLYWOOD_7">#REF!</definedName>
    <definedName name="PUERTA_PLYWOOD_8" localSheetId="1">#REF!</definedName>
    <definedName name="PUERTA_PLYWOOD_8">#REF!</definedName>
    <definedName name="PUERTA_PLYWOOD_9" localSheetId="1">#REF!</definedName>
    <definedName name="PUERTA_PLYWOOD_9">#REF!</definedName>
    <definedName name="PULIDO_Y_BRILLADO_ESCALON" localSheetId="1">#REF!</definedName>
    <definedName name="PULIDO_Y_BRILLADO_ESCALON">#REF!</definedName>
    <definedName name="PULIDO_Y_BRILLADO_ESCALON_10" localSheetId="1">#REF!</definedName>
    <definedName name="PULIDO_Y_BRILLADO_ESCALON_10">#REF!</definedName>
    <definedName name="PULIDO_Y_BRILLADO_ESCALON_11" localSheetId="1">#REF!</definedName>
    <definedName name="PULIDO_Y_BRILLADO_ESCALON_11">#REF!</definedName>
    <definedName name="PULIDO_Y_BRILLADO_ESCALON_6" localSheetId="1">#REF!</definedName>
    <definedName name="PULIDO_Y_BRILLADO_ESCALON_6">#REF!</definedName>
    <definedName name="PULIDO_Y_BRILLADO_ESCALON_7" localSheetId="1">#REF!</definedName>
    <definedName name="PULIDO_Y_BRILLADO_ESCALON_7">#REF!</definedName>
    <definedName name="PULIDO_Y_BRILLADO_ESCALON_8" localSheetId="1">#REF!</definedName>
    <definedName name="PULIDO_Y_BRILLADO_ESCALON_8">#REF!</definedName>
    <definedName name="PULIDO_Y_BRILLADO_ESCALON_9" localSheetId="1">#REF!</definedName>
    <definedName name="PULIDO_Y_BRILLADO_ESCALON_9">#REF!</definedName>
    <definedName name="PULIDOyBRILLADO_TC" localSheetId="1">#REF!</definedName>
    <definedName name="PULIDOyBRILLADO_TC">#REF!</definedName>
    <definedName name="PULIDOyBRILLADO_TC_10" localSheetId="1">#REF!</definedName>
    <definedName name="PULIDOyBRILLADO_TC_10">#REF!</definedName>
    <definedName name="PULIDOyBRILLADO_TC_11" localSheetId="1">#REF!</definedName>
    <definedName name="PULIDOyBRILLADO_TC_11">#REF!</definedName>
    <definedName name="PULIDOyBRILLADO_TC_6" localSheetId="1">#REF!</definedName>
    <definedName name="PULIDOyBRILLADO_TC_6">#REF!</definedName>
    <definedName name="PULIDOyBRILLADO_TC_7" localSheetId="1">#REF!</definedName>
    <definedName name="PULIDOyBRILLADO_TC_7">#REF!</definedName>
    <definedName name="PULIDOyBRILLADO_TC_8" localSheetId="1">#REF!</definedName>
    <definedName name="PULIDOyBRILLADO_TC_8">#REF!</definedName>
    <definedName name="PULIDOyBRILLADO_TC_9" localSheetId="1">#REF!</definedName>
    <definedName name="PULIDOyBRILLADO_TC_9">#REF!</definedName>
    <definedName name="PUZAPATAMURORAMPA">'[12]Análisis de Precios'!$F$201</definedName>
    <definedName name="PWINCHE2000K">[20]INS!$D$568</definedName>
    <definedName name="PWINCHE2000K_6" localSheetId="1">#REF!</definedName>
    <definedName name="PWINCHE2000K_6">#REF!</definedName>
    <definedName name="Q" localSheetId="1">#REF!</definedName>
    <definedName name="Q">#REF!</definedName>
    <definedName name="Q_10" localSheetId="1">#REF!</definedName>
    <definedName name="Q_10">#REF!</definedName>
    <definedName name="Q_11" localSheetId="1">#REF!</definedName>
    <definedName name="Q_11">#REF!</definedName>
    <definedName name="Q_5" localSheetId="1">#REF!</definedName>
    <definedName name="Q_5">#REF!</definedName>
    <definedName name="Q_6" localSheetId="1">#REF!</definedName>
    <definedName name="Q_6">#REF!</definedName>
    <definedName name="Q_7" localSheetId="1">#REF!</definedName>
    <definedName name="Q_7">#REF!</definedName>
    <definedName name="Q_8" localSheetId="1">#REF!</definedName>
    <definedName name="Q_8">#REF!</definedName>
    <definedName name="Q_9" localSheetId="1">#REF!</definedName>
    <definedName name="Q_9">#REF!</definedName>
    <definedName name="QQ" localSheetId="1">[20]INS!#REF!</definedName>
    <definedName name="QQ">[20]INS!#REF!</definedName>
    <definedName name="QQQ" localSheetId="1">[10]M.O.!#REF!</definedName>
    <definedName name="QQQ">[10]M.O.!#REF!</definedName>
    <definedName name="QQQQ" localSheetId="1">#REF!</definedName>
    <definedName name="QQQQ">#REF!</definedName>
    <definedName name="QQQQQ" localSheetId="1">#REF!</definedName>
    <definedName name="QQQQQ">#REF!</definedName>
    <definedName name="qw">[42]PRESUPUESTO!$M$10:$AH$731</definedName>
    <definedName name="qwe">[44]INSU!$D$133</definedName>
    <definedName name="qwe_6" localSheetId="1">#REF!</definedName>
    <definedName name="qwe_6">#REF!</definedName>
    <definedName name="RASTRILLO" localSheetId="1">#REF!</definedName>
    <definedName name="RASTRILLO">#REF!</definedName>
    <definedName name="RASTRILLO_10" localSheetId="1">#REF!</definedName>
    <definedName name="RASTRILLO_10">#REF!</definedName>
    <definedName name="RASTRILLO_11" localSheetId="1">#REF!</definedName>
    <definedName name="RASTRILLO_11">#REF!</definedName>
    <definedName name="RASTRILLO_6" localSheetId="1">#REF!</definedName>
    <definedName name="RASTRILLO_6">#REF!</definedName>
    <definedName name="RASTRILLO_7" localSheetId="1">#REF!</definedName>
    <definedName name="RASTRILLO_7">#REF!</definedName>
    <definedName name="RASTRILLO_8" localSheetId="1">#REF!</definedName>
    <definedName name="RASTRILLO_8">#REF!</definedName>
    <definedName name="RASTRILLO_9" localSheetId="1">#REF!</definedName>
    <definedName name="RASTRILLO_9">#REF!</definedName>
    <definedName name="REAL" localSheetId="1">#REF!</definedName>
    <definedName name="REAL">#REF!</definedName>
    <definedName name="REDUCCION_BUSHING_HG_12x38" localSheetId="1">#REF!</definedName>
    <definedName name="REDUCCION_BUSHING_HG_12x38">#REF!</definedName>
    <definedName name="REDUCCION_BUSHING_HG_12x38_10" localSheetId="1">#REF!</definedName>
    <definedName name="REDUCCION_BUSHING_HG_12x38_10">#REF!</definedName>
    <definedName name="REDUCCION_BUSHING_HG_12x38_11" localSheetId="1">#REF!</definedName>
    <definedName name="REDUCCION_BUSHING_HG_12x38_11">#REF!</definedName>
    <definedName name="REDUCCION_BUSHING_HG_12x38_6" localSheetId="1">#REF!</definedName>
    <definedName name="REDUCCION_BUSHING_HG_12x38_6">#REF!</definedName>
    <definedName name="REDUCCION_BUSHING_HG_12x38_7" localSheetId="1">#REF!</definedName>
    <definedName name="REDUCCION_BUSHING_HG_12x38_7">#REF!</definedName>
    <definedName name="REDUCCION_BUSHING_HG_12x38_8" localSheetId="1">#REF!</definedName>
    <definedName name="REDUCCION_BUSHING_HG_12x38_8">#REF!</definedName>
    <definedName name="REDUCCION_BUSHING_HG_12x38_9" localSheetId="1">#REF!</definedName>
    <definedName name="REDUCCION_BUSHING_HG_12x38_9">#REF!</definedName>
    <definedName name="REDUCCION_PVC_34a12" localSheetId="1">#REF!</definedName>
    <definedName name="REDUCCION_PVC_34a12">#REF!</definedName>
    <definedName name="REDUCCION_PVC_34a12_10" localSheetId="1">#REF!</definedName>
    <definedName name="REDUCCION_PVC_34a12_10">#REF!</definedName>
    <definedName name="REDUCCION_PVC_34a12_11" localSheetId="1">#REF!</definedName>
    <definedName name="REDUCCION_PVC_34a12_11">#REF!</definedName>
    <definedName name="REDUCCION_PVC_34a12_6" localSheetId="1">#REF!</definedName>
    <definedName name="REDUCCION_PVC_34a12_6">#REF!</definedName>
    <definedName name="REDUCCION_PVC_34a12_7" localSheetId="1">#REF!</definedName>
    <definedName name="REDUCCION_PVC_34a12_7">#REF!</definedName>
    <definedName name="REDUCCION_PVC_34a12_8" localSheetId="1">#REF!</definedName>
    <definedName name="REDUCCION_PVC_34a12_8">#REF!</definedName>
    <definedName name="REDUCCION_PVC_34a12_9" localSheetId="1">#REF!</definedName>
    <definedName name="REDUCCION_PVC_34a12_9">#REF!</definedName>
    <definedName name="REDUCCION_PVC_DREN_4x2" localSheetId="1">#REF!</definedName>
    <definedName name="REDUCCION_PVC_DREN_4x2">#REF!</definedName>
    <definedName name="REDUCCION_PVC_DREN_4x2_10" localSheetId="1">#REF!</definedName>
    <definedName name="REDUCCION_PVC_DREN_4x2_10">#REF!</definedName>
    <definedName name="REDUCCION_PVC_DREN_4x2_11" localSheetId="1">#REF!</definedName>
    <definedName name="REDUCCION_PVC_DREN_4x2_11">#REF!</definedName>
    <definedName name="REDUCCION_PVC_DREN_4x2_6" localSheetId="1">#REF!</definedName>
    <definedName name="REDUCCION_PVC_DREN_4x2_6">#REF!</definedName>
    <definedName name="REDUCCION_PVC_DREN_4x2_7" localSheetId="1">#REF!</definedName>
    <definedName name="REDUCCION_PVC_DREN_4x2_7">#REF!</definedName>
    <definedName name="REDUCCION_PVC_DREN_4x2_8" localSheetId="1">#REF!</definedName>
    <definedName name="REDUCCION_PVC_DREN_4x2_8">#REF!</definedName>
    <definedName name="REDUCCION_PVC_DREN_4x2_9" localSheetId="1">#REF!</definedName>
    <definedName name="REDUCCION_PVC_DREN_4x2_9">#REF!</definedName>
    <definedName name="REFERENCIA">[45]COF!$G$733</definedName>
    <definedName name="REFERENCIA_10" localSheetId="1">#REF!</definedName>
    <definedName name="REFERENCIA_10">#REF!</definedName>
    <definedName name="REFERENCIA_11" localSheetId="1">#REF!</definedName>
    <definedName name="REFERENCIA_11">#REF!</definedName>
    <definedName name="REFERENCIA_6" localSheetId="1">#REF!</definedName>
    <definedName name="REFERENCIA_6">#REF!</definedName>
    <definedName name="REFERENCIA_7" localSheetId="1">#REF!</definedName>
    <definedName name="REFERENCIA_7">#REF!</definedName>
    <definedName name="REFERENCIA_8" localSheetId="1">#REF!</definedName>
    <definedName name="REFERENCIA_8">#REF!</definedName>
    <definedName name="REFERENCIA_9" localSheetId="1">#REF!</definedName>
    <definedName name="REFERENCIA_9">#REF!</definedName>
    <definedName name="REGISTRO_ELEC_6x6" localSheetId="1">#REF!</definedName>
    <definedName name="REGISTRO_ELEC_6x6">#REF!</definedName>
    <definedName name="REGISTRO_ELEC_6x6_10" localSheetId="1">#REF!</definedName>
    <definedName name="REGISTRO_ELEC_6x6_10">#REF!</definedName>
    <definedName name="REGISTRO_ELEC_6x6_11" localSheetId="1">#REF!</definedName>
    <definedName name="REGISTRO_ELEC_6x6_11">#REF!</definedName>
    <definedName name="REGISTRO_ELEC_6x6_6" localSheetId="1">#REF!</definedName>
    <definedName name="REGISTRO_ELEC_6x6_6">#REF!</definedName>
    <definedName name="REGISTRO_ELEC_6x6_7" localSheetId="1">#REF!</definedName>
    <definedName name="REGISTRO_ELEC_6x6_7">#REF!</definedName>
    <definedName name="REGISTRO_ELEC_6x6_8" localSheetId="1">#REF!</definedName>
    <definedName name="REGISTRO_ELEC_6x6_8">#REF!</definedName>
    <definedName name="REGISTRO_ELEC_6x6_9" localSheetId="1">#REF!</definedName>
    <definedName name="REGISTRO_ELEC_6x6_9">#REF!</definedName>
    <definedName name="registros" localSheetId="1">#REF!</definedName>
    <definedName name="registros">#REF!</definedName>
    <definedName name="REGLA_PAÑETE" localSheetId="1">#REF!</definedName>
    <definedName name="REGLA_PAÑETE">#REF!</definedName>
    <definedName name="REGLA_PAÑETE_10" localSheetId="1">#REF!</definedName>
    <definedName name="REGLA_PAÑETE_10">#REF!</definedName>
    <definedName name="REGLA_PAÑETE_11" localSheetId="1">#REF!</definedName>
    <definedName name="REGLA_PAÑETE_11">#REF!</definedName>
    <definedName name="REGLA_PAÑETE_6" localSheetId="1">#REF!</definedName>
    <definedName name="REGLA_PAÑETE_6">#REF!</definedName>
    <definedName name="REGLA_PAÑETE_7" localSheetId="1">#REF!</definedName>
    <definedName name="REGLA_PAÑETE_7">#REF!</definedName>
    <definedName name="REGLA_PAÑETE_8" localSheetId="1">#REF!</definedName>
    <definedName name="REGLA_PAÑETE_8">#REF!</definedName>
    <definedName name="REGLA_PAÑETE_9" localSheetId="1">#REF!</definedName>
    <definedName name="REGLA_PAÑETE_9">#REF!</definedName>
    <definedName name="REJILLA_PISO" localSheetId="1">#REF!</definedName>
    <definedName name="REJILLA_PISO">#REF!</definedName>
    <definedName name="REJILLA_PISO_10" localSheetId="1">#REF!</definedName>
    <definedName name="REJILLA_PISO_10">#REF!</definedName>
    <definedName name="REJILLA_PISO_11" localSheetId="1">#REF!</definedName>
    <definedName name="REJILLA_PISO_11">#REF!</definedName>
    <definedName name="REJILLA_PISO_6" localSheetId="1">#REF!</definedName>
    <definedName name="REJILLA_PISO_6">#REF!</definedName>
    <definedName name="REJILLA_PISO_7" localSheetId="1">#REF!</definedName>
    <definedName name="REJILLA_PISO_7">#REF!</definedName>
    <definedName name="REJILLA_PISO_8" localSheetId="1">#REF!</definedName>
    <definedName name="REJILLA_PISO_8">#REF!</definedName>
    <definedName name="REJILLA_PISO_9" localSheetId="1">#REF!</definedName>
    <definedName name="REJILLA_PISO_9">#REF!</definedName>
    <definedName name="REJILLAS_1x1" localSheetId="1">#REF!</definedName>
    <definedName name="REJILLAS_1x1">#REF!</definedName>
    <definedName name="REJILLAS_1x1_10" localSheetId="1">#REF!</definedName>
    <definedName name="REJILLAS_1x1_10">#REF!</definedName>
    <definedName name="REJILLAS_1x1_11" localSheetId="1">#REF!</definedName>
    <definedName name="REJILLAS_1x1_11">#REF!</definedName>
    <definedName name="REJILLAS_1x1_6" localSheetId="1">#REF!</definedName>
    <definedName name="REJILLAS_1x1_6">#REF!</definedName>
    <definedName name="REJILLAS_1x1_7" localSheetId="1">#REF!</definedName>
    <definedName name="REJILLAS_1x1_7">#REF!</definedName>
    <definedName name="REJILLAS_1x1_8" localSheetId="1">#REF!</definedName>
    <definedName name="REJILLAS_1x1_8">#REF!</definedName>
    <definedName name="REJILLAS_1x1_9" localSheetId="1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1">#REF!</definedName>
    <definedName name="RETRO_320">#REF!</definedName>
    <definedName name="RETRO_320_10" localSheetId="1">#REF!</definedName>
    <definedName name="RETRO_320_10">#REF!</definedName>
    <definedName name="RETRO_320_11" localSheetId="1">#REF!</definedName>
    <definedName name="RETRO_320_11">#REF!</definedName>
    <definedName name="RETRO_320_6" localSheetId="1">#REF!</definedName>
    <definedName name="RETRO_320_6">#REF!</definedName>
    <definedName name="RETRO_320_7" localSheetId="1">#REF!</definedName>
    <definedName name="RETRO_320_7">#REF!</definedName>
    <definedName name="RETRO_320_8" localSheetId="1">#REF!</definedName>
    <definedName name="RETRO_320_8">#REF!</definedName>
    <definedName name="RETRO_320_9" localSheetId="1">#REF!</definedName>
    <definedName name="RETRO_320_9">#REF!</definedName>
    <definedName name="REVESTIMIENTO_CERAMICA_20x20" localSheetId="1">#REF!</definedName>
    <definedName name="REVESTIMIENTO_CERAMICA_20x20">#REF!</definedName>
    <definedName name="REVESTIMIENTO_CERAMICA_20x20_10" localSheetId="1">#REF!</definedName>
    <definedName name="REVESTIMIENTO_CERAMICA_20x20_10">#REF!</definedName>
    <definedName name="REVESTIMIENTO_CERAMICA_20x20_11" localSheetId="1">#REF!</definedName>
    <definedName name="REVESTIMIENTO_CERAMICA_20x20_11">#REF!</definedName>
    <definedName name="REVESTIMIENTO_CERAMICA_20x20_6" localSheetId="1">#REF!</definedName>
    <definedName name="REVESTIMIENTO_CERAMICA_20x20_6">#REF!</definedName>
    <definedName name="REVESTIMIENTO_CERAMICA_20x20_7" localSheetId="1">#REF!</definedName>
    <definedName name="REVESTIMIENTO_CERAMICA_20x20_7">#REF!</definedName>
    <definedName name="REVESTIMIENTO_CERAMICA_20x20_8" localSheetId="1">#REF!</definedName>
    <definedName name="REVESTIMIENTO_CERAMICA_20x20_8">#REF!</definedName>
    <definedName name="REVESTIMIENTO_CERAMICA_20x20_9" localSheetId="1">#REF!</definedName>
    <definedName name="REVESTIMIENTO_CERAMICA_20x20_9">#REF!</definedName>
    <definedName name="RODILLO_CAT_815" localSheetId="1">#REF!</definedName>
    <definedName name="RODILLO_CAT_815">#REF!</definedName>
    <definedName name="RODILLO_CAT_815_10" localSheetId="1">#REF!</definedName>
    <definedName name="RODILLO_CAT_815_10">#REF!</definedName>
    <definedName name="RODILLO_CAT_815_11" localSheetId="1">#REF!</definedName>
    <definedName name="RODILLO_CAT_815_11">#REF!</definedName>
    <definedName name="RODILLO_CAT_815_6" localSheetId="1">#REF!</definedName>
    <definedName name="RODILLO_CAT_815_6">#REF!</definedName>
    <definedName name="RODILLO_CAT_815_7" localSheetId="1">#REF!</definedName>
    <definedName name="RODILLO_CAT_815_7">#REF!</definedName>
    <definedName name="RODILLO_CAT_815_8" localSheetId="1">#REF!</definedName>
    <definedName name="RODILLO_CAT_815_8">#REF!</definedName>
    <definedName name="RODILLO_CAT_815_9" localSheetId="1">#REF!</definedName>
    <definedName name="RODILLO_CAT_815_9">#REF!</definedName>
    <definedName name="ROSETA" localSheetId="1">#REF!</definedName>
    <definedName name="ROSETA">#REF!</definedName>
    <definedName name="ROSETA_10" localSheetId="1">#REF!</definedName>
    <definedName name="ROSETA_10">#REF!</definedName>
    <definedName name="ROSETA_11" localSheetId="1">#REF!</definedName>
    <definedName name="ROSETA_11">#REF!</definedName>
    <definedName name="ROSETA_6" localSheetId="1">#REF!</definedName>
    <definedName name="ROSETA_6">#REF!</definedName>
    <definedName name="ROSETA_7" localSheetId="1">#REF!</definedName>
    <definedName name="ROSETA_7">#REF!</definedName>
    <definedName name="ROSETA_8" localSheetId="1">#REF!</definedName>
    <definedName name="ROSETA_8">#REF!</definedName>
    <definedName name="ROSETA_9" localSheetId="1">#REF!</definedName>
    <definedName name="ROSETA_9">#REF!</definedName>
    <definedName name="SALARIO" localSheetId="1">#REF!</definedName>
    <definedName name="SALARIO">#REF!</definedName>
    <definedName name="SALIDA">#N/A</definedName>
    <definedName name="SALIDA_6">NA()</definedName>
    <definedName name="SDSDFSDFSDF" localSheetId="1">#REF!</definedName>
    <definedName name="SDSDFSDFSDF">#REF!</definedName>
    <definedName name="SDSDFSDFSDF_6" localSheetId="1">#REF!</definedName>
    <definedName name="SDSDFSDFSDF_6">#REF!</definedName>
    <definedName name="SEGUETA" localSheetId="1">#REF!</definedName>
    <definedName name="SEGUETA">#REF!</definedName>
    <definedName name="SEGUETA_10" localSheetId="1">#REF!</definedName>
    <definedName name="SEGUETA_10">#REF!</definedName>
    <definedName name="SEGUETA_11" localSheetId="1">#REF!</definedName>
    <definedName name="SEGUETA_11">#REF!</definedName>
    <definedName name="SEGUETA_6" localSheetId="1">#REF!</definedName>
    <definedName name="SEGUETA_6">#REF!</definedName>
    <definedName name="SEGUETA_7" localSheetId="1">#REF!</definedName>
    <definedName name="SEGUETA_7">#REF!</definedName>
    <definedName name="SEGUETA_8" localSheetId="1">#REF!</definedName>
    <definedName name="SEGUETA_8">#REF!</definedName>
    <definedName name="SEGUETA_9" localSheetId="1">#REF!</definedName>
    <definedName name="SEGUETA_9">#REF!</definedName>
    <definedName name="SIERRA_ELECTRICA" localSheetId="1">#REF!</definedName>
    <definedName name="SIERRA_ELECTRICA">#REF!</definedName>
    <definedName name="SIERRA_ELECTRICA_10" localSheetId="1">#REF!</definedName>
    <definedName name="SIERRA_ELECTRICA_10">#REF!</definedName>
    <definedName name="SIERRA_ELECTRICA_11" localSheetId="1">#REF!</definedName>
    <definedName name="SIERRA_ELECTRICA_11">#REF!</definedName>
    <definedName name="SIERRA_ELECTRICA_6" localSheetId="1">#REF!</definedName>
    <definedName name="SIERRA_ELECTRICA_6">#REF!</definedName>
    <definedName name="SIERRA_ELECTRICA_7" localSheetId="1">#REF!</definedName>
    <definedName name="SIERRA_ELECTRICA_7">#REF!</definedName>
    <definedName name="SIERRA_ELECTRICA_8" localSheetId="1">#REF!</definedName>
    <definedName name="SIERRA_ELECTRICA_8">#REF!</definedName>
    <definedName name="SIERRA_ELECTRICA_9" localSheetId="1">#REF!</definedName>
    <definedName name="SIERRA_ELECTRICA_9">#REF!</definedName>
    <definedName name="SIFON_PVC_1_12" localSheetId="1">#REF!</definedName>
    <definedName name="SIFON_PVC_1_12">#REF!</definedName>
    <definedName name="SIFON_PVC_1_12_10" localSheetId="1">#REF!</definedName>
    <definedName name="SIFON_PVC_1_12_10">#REF!</definedName>
    <definedName name="SIFON_PVC_1_12_11" localSheetId="1">#REF!</definedName>
    <definedName name="SIFON_PVC_1_12_11">#REF!</definedName>
    <definedName name="SIFON_PVC_1_12_6" localSheetId="1">#REF!</definedName>
    <definedName name="SIFON_PVC_1_12_6">#REF!</definedName>
    <definedName name="SIFON_PVC_1_12_7" localSheetId="1">#REF!</definedName>
    <definedName name="SIFON_PVC_1_12_7">#REF!</definedName>
    <definedName name="SIFON_PVC_1_12_8" localSheetId="1">#REF!</definedName>
    <definedName name="SIFON_PVC_1_12_8">#REF!</definedName>
    <definedName name="SIFON_PVC_1_12_9" localSheetId="1">#REF!</definedName>
    <definedName name="SIFON_PVC_1_12_9">#REF!</definedName>
    <definedName name="SIFON_PVC_1_14" localSheetId="1">#REF!</definedName>
    <definedName name="SIFON_PVC_1_14">#REF!</definedName>
    <definedName name="SIFON_PVC_1_14_10" localSheetId="1">#REF!</definedName>
    <definedName name="SIFON_PVC_1_14_10">#REF!</definedName>
    <definedName name="SIFON_PVC_1_14_11" localSheetId="1">#REF!</definedName>
    <definedName name="SIFON_PVC_1_14_11">#REF!</definedName>
    <definedName name="SIFON_PVC_1_14_6" localSheetId="1">#REF!</definedName>
    <definedName name="SIFON_PVC_1_14_6">#REF!</definedName>
    <definedName name="SIFON_PVC_1_14_7" localSheetId="1">#REF!</definedName>
    <definedName name="SIFON_PVC_1_14_7">#REF!</definedName>
    <definedName name="SIFON_PVC_1_14_8" localSheetId="1">#REF!</definedName>
    <definedName name="SIFON_PVC_1_14_8">#REF!</definedName>
    <definedName name="SIFON_PVC_1_14_9" localSheetId="1">#REF!</definedName>
    <definedName name="SIFON_PVC_1_14_9">#REF!</definedName>
    <definedName name="SIFON_PVC_2" localSheetId="1">#REF!</definedName>
    <definedName name="SIFON_PVC_2">#REF!</definedName>
    <definedName name="SIFON_PVC_2_10" localSheetId="1">#REF!</definedName>
    <definedName name="SIFON_PVC_2_10">#REF!</definedName>
    <definedName name="SIFON_PVC_2_11" localSheetId="1">#REF!</definedName>
    <definedName name="SIFON_PVC_2_11">#REF!</definedName>
    <definedName name="SIFON_PVC_2_6" localSheetId="1">#REF!</definedName>
    <definedName name="SIFON_PVC_2_6">#REF!</definedName>
    <definedName name="SIFON_PVC_2_7" localSheetId="1">#REF!</definedName>
    <definedName name="SIFON_PVC_2_7">#REF!</definedName>
    <definedName name="SIFON_PVC_2_8" localSheetId="1">#REF!</definedName>
    <definedName name="SIFON_PVC_2_8">#REF!</definedName>
    <definedName name="SIFON_PVC_2_9" localSheetId="1">#REF!</definedName>
    <definedName name="SIFON_PVC_2_9">#REF!</definedName>
    <definedName name="SIFON_PVC_4" localSheetId="1">#REF!</definedName>
    <definedName name="SIFON_PVC_4">#REF!</definedName>
    <definedName name="SIFON_PVC_4_10" localSheetId="1">#REF!</definedName>
    <definedName name="SIFON_PVC_4_10">#REF!</definedName>
    <definedName name="SIFON_PVC_4_11" localSheetId="1">#REF!</definedName>
    <definedName name="SIFON_PVC_4_11">#REF!</definedName>
    <definedName name="SIFON_PVC_4_6" localSheetId="1">#REF!</definedName>
    <definedName name="SIFON_PVC_4_6">#REF!</definedName>
    <definedName name="SIFON_PVC_4_7" localSheetId="1">#REF!</definedName>
    <definedName name="SIFON_PVC_4_7">#REF!</definedName>
    <definedName name="SIFON_PVC_4_8" localSheetId="1">#REF!</definedName>
    <definedName name="SIFON_PVC_4_8">#REF!</definedName>
    <definedName name="SIFON_PVC_4_9" localSheetId="1">#REF!</definedName>
    <definedName name="SIFON_PVC_4_9">#REF!</definedName>
    <definedName name="SILICONE" localSheetId="1">#REF!</definedName>
    <definedName name="SILICONE">#REF!</definedName>
    <definedName name="SILICONE_10" localSheetId="1">#REF!</definedName>
    <definedName name="SILICONE_10">#REF!</definedName>
    <definedName name="SILICONE_11" localSheetId="1">#REF!</definedName>
    <definedName name="SILICONE_11">#REF!</definedName>
    <definedName name="SILICONE_6" localSheetId="1">#REF!</definedName>
    <definedName name="SILICONE_6">#REF!</definedName>
    <definedName name="SILICONE_7" localSheetId="1">#REF!</definedName>
    <definedName name="SILICONE_7">#REF!</definedName>
    <definedName name="SILICONE_8" localSheetId="1">#REF!</definedName>
    <definedName name="SILICONE_8">#REF!</definedName>
    <definedName name="SILICONE_9" localSheetId="1">#REF!</definedName>
    <definedName name="SILICONE_9">#REF!</definedName>
    <definedName name="SOLDADORA" localSheetId="1">#REF!</definedName>
    <definedName name="SOLDADORA">#REF!</definedName>
    <definedName name="SOLDADORA_10" localSheetId="1">#REF!</definedName>
    <definedName name="SOLDADORA_10">#REF!</definedName>
    <definedName name="SOLDADORA_11" localSheetId="1">#REF!</definedName>
    <definedName name="SOLDADORA_11">#REF!</definedName>
    <definedName name="SOLDADORA_6" localSheetId="1">#REF!</definedName>
    <definedName name="SOLDADORA_6">#REF!</definedName>
    <definedName name="SOLDADORA_7" localSheetId="1">#REF!</definedName>
    <definedName name="SOLDADORA_7">#REF!</definedName>
    <definedName name="SOLDADORA_8" localSheetId="1">#REF!</definedName>
    <definedName name="SOLDADORA_8">#REF!</definedName>
    <definedName name="SOLDADORA_9" localSheetId="1">#REF!</definedName>
    <definedName name="SOLDADORA_9">#REF!</definedName>
    <definedName name="spm" localSheetId="1">#REF!</definedName>
    <definedName name="spm">#REF!</definedName>
    <definedName name="SS">[17]M.O.!$C$12</definedName>
    <definedName name="SSSSSSS" localSheetId="1">#REF!</definedName>
    <definedName name="SSSSSSS">#REF!</definedName>
    <definedName name="SSSSSSSSSS" localSheetId="1">#REF!</definedName>
    <definedName name="SSSSSSSSSS">#REF!</definedName>
    <definedName name="SUB" localSheetId="1">[46]presupuesto!#REF!</definedName>
    <definedName name="SUB">[46]presupuesto!#REF!</definedName>
    <definedName name="SUB_3">#N/A</definedName>
    <definedName name="SUB_TOTAL" localSheetId="1">#REF!</definedName>
    <definedName name="SUB_TOTAL">#REF!</definedName>
    <definedName name="SUB_TOTAL_10" localSheetId="1">#REF!</definedName>
    <definedName name="SUB_TOTAL_10">#REF!</definedName>
    <definedName name="SUB_TOTAL_11" localSheetId="1">#REF!</definedName>
    <definedName name="SUB_TOTAL_11">#REF!</definedName>
    <definedName name="SUB_TOTAL_6" localSheetId="1">#REF!</definedName>
    <definedName name="SUB_TOTAL_6">#REF!</definedName>
    <definedName name="SUB_TOTAL_7" localSheetId="1">#REF!</definedName>
    <definedName name="SUB_TOTAL_7">#REF!</definedName>
    <definedName name="SUB_TOTAL_8" localSheetId="1">#REF!</definedName>
    <definedName name="SUB_TOTAL_8">#REF!</definedName>
    <definedName name="SUB_TOTAL_9" localSheetId="1">#REF!</definedName>
    <definedName name="SUB_TOTAL_9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TABLETAS_3">#N/A</definedName>
    <definedName name="TANQUE_55Gls" localSheetId="1">#REF!</definedName>
    <definedName name="TANQUE_55Gls">#REF!</definedName>
    <definedName name="TANQUE_55Gls_10" localSheetId="1">#REF!</definedName>
    <definedName name="TANQUE_55Gls_10">#REF!</definedName>
    <definedName name="TANQUE_55Gls_11" localSheetId="1">#REF!</definedName>
    <definedName name="TANQUE_55Gls_11">#REF!</definedName>
    <definedName name="TANQUE_55Gls_6" localSheetId="1">#REF!</definedName>
    <definedName name="TANQUE_55Gls_6">#REF!</definedName>
    <definedName name="TANQUE_55Gls_7" localSheetId="1">#REF!</definedName>
    <definedName name="TANQUE_55Gls_7">#REF!</definedName>
    <definedName name="TANQUE_55Gls_8" localSheetId="1">#REF!</definedName>
    <definedName name="TANQUE_55Gls_8">#REF!</definedName>
    <definedName name="TANQUE_55Gls_9" localSheetId="1">#REF!</definedName>
    <definedName name="TANQUE_55Gls_9">#REF!</definedName>
    <definedName name="TAPA_ALUMINIO_1x1" localSheetId="1">#REF!</definedName>
    <definedName name="TAPA_ALUMINIO_1x1">#REF!</definedName>
    <definedName name="TAPA_ALUMINIO_1x1_10" localSheetId="1">#REF!</definedName>
    <definedName name="TAPA_ALUMINIO_1x1_10">#REF!</definedName>
    <definedName name="TAPA_ALUMINIO_1x1_11" localSheetId="1">#REF!</definedName>
    <definedName name="TAPA_ALUMINIO_1x1_11">#REF!</definedName>
    <definedName name="TAPA_ALUMINIO_1x1_6" localSheetId="1">#REF!</definedName>
    <definedName name="TAPA_ALUMINIO_1x1_6">#REF!</definedName>
    <definedName name="TAPA_ALUMINIO_1x1_7" localSheetId="1">#REF!</definedName>
    <definedName name="TAPA_ALUMINIO_1x1_7">#REF!</definedName>
    <definedName name="TAPA_ALUMINIO_1x1_8" localSheetId="1">#REF!</definedName>
    <definedName name="TAPA_ALUMINIO_1x1_8">#REF!</definedName>
    <definedName name="TAPA_ALUMINIO_1x1_9" localSheetId="1">#REF!</definedName>
    <definedName name="TAPA_ALUMINIO_1x1_9">#REF!</definedName>
    <definedName name="TAPA_REGISTRO_HF" localSheetId="1">#REF!</definedName>
    <definedName name="TAPA_REGISTRO_HF">#REF!</definedName>
    <definedName name="TAPA_REGISTRO_HF_10" localSheetId="1">#REF!</definedName>
    <definedName name="TAPA_REGISTRO_HF_10">#REF!</definedName>
    <definedName name="TAPA_REGISTRO_HF_11" localSheetId="1">#REF!</definedName>
    <definedName name="TAPA_REGISTRO_HF_11">#REF!</definedName>
    <definedName name="TAPA_REGISTRO_HF_6" localSheetId="1">#REF!</definedName>
    <definedName name="TAPA_REGISTRO_HF_6">#REF!</definedName>
    <definedName name="TAPA_REGISTRO_HF_7" localSheetId="1">#REF!</definedName>
    <definedName name="TAPA_REGISTRO_HF_7">#REF!</definedName>
    <definedName name="TAPA_REGISTRO_HF_8" localSheetId="1">#REF!</definedName>
    <definedName name="TAPA_REGISTRO_HF_8">#REF!</definedName>
    <definedName name="TAPA_REGISTRO_HF_9" localSheetId="1">#REF!</definedName>
    <definedName name="TAPA_REGISTRO_HF_9">#REF!</definedName>
    <definedName name="TAPA_REGISTRO_HF_LIVIANA" localSheetId="1">#REF!</definedName>
    <definedName name="TAPA_REGISTRO_HF_LIVIANA">#REF!</definedName>
    <definedName name="TAPA_REGISTRO_HF_LIVIANA_10" localSheetId="1">#REF!</definedName>
    <definedName name="TAPA_REGISTRO_HF_LIVIANA_10">#REF!</definedName>
    <definedName name="TAPA_REGISTRO_HF_LIVIANA_11" localSheetId="1">#REF!</definedName>
    <definedName name="TAPA_REGISTRO_HF_LIVIANA_11">#REF!</definedName>
    <definedName name="TAPA_REGISTRO_HF_LIVIANA_6" localSheetId="1">#REF!</definedName>
    <definedName name="TAPA_REGISTRO_HF_LIVIANA_6">#REF!</definedName>
    <definedName name="TAPA_REGISTRO_HF_LIVIANA_7" localSheetId="1">#REF!</definedName>
    <definedName name="TAPA_REGISTRO_HF_LIVIANA_7">#REF!</definedName>
    <definedName name="TAPA_REGISTRO_HF_LIVIANA_8" localSheetId="1">#REF!</definedName>
    <definedName name="TAPA_REGISTRO_HF_LIVIANA_8">#REF!</definedName>
    <definedName name="TAPA_REGISTRO_HF_LIVIANA_9" localSheetId="1">#REF!</definedName>
    <definedName name="TAPA_REGISTRO_HF_LIVIANA_9">#REF!</definedName>
    <definedName name="TAPE_3M" localSheetId="1">#REF!</definedName>
    <definedName name="TAPE_3M">#REF!</definedName>
    <definedName name="TAPE_3M_10" localSheetId="1">#REF!</definedName>
    <definedName name="TAPE_3M_10">#REF!</definedName>
    <definedName name="TAPE_3M_11" localSheetId="1">#REF!</definedName>
    <definedName name="TAPE_3M_11">#REF!</definedName>
    <definedName name="TAPE_3M_6" localSheetId="1">#REF!</definedName>
    <definedName name="TAPE_3M_6">#REF!</definedName>
    <definedName name="TAPE_3M_7" localSheetId="1">#REF!</definedName>
    <definedName name="TAPE_3M_7">#REF!</definedName>
    <definedName name="TAPE_3M_8" localSheetId="1">#REF!</definedName>
    <definedName name="TAPE_3M_8">#REF!</definedName>
    <definedName name="TAPE_3M_9" localSheetId="1">#REF!</definedName>
    <definedName name="TAPE_3M_9">#REF!</definedName>
    <definedName name="TC" localSheetId="1">#REF!</definedName>
    <definedName name="TC">#REF!</definedName>
    <definedName name="TEE_ACERO_12x8" localSheetId="1">#REF!</definedName>
    <definedName name="TEE_ACERO_12x8">#REF!</definedName>
    <definedName name="TEE_ACERO_12x8_10" localSheetId="1">#REF!</definedName>
    <definedName name="TEE_ACERO_12x8_10">#REF!</definedName>
    <definedName name="TEE_ACERO_12x8_11" localSheetId="1">#REF!</definedName>
    <definedName name="TEE_ACERO_12x8_11">#REF!</definedName>
    <definedName name="TEE_ACERO_12x8_6" localSheetId="1">#REF!</definedName>
    <definedName name="TEE_ACERO_12x8_6">#REF!</definedName>
    <definedName name="TEE_ACERO_12x8_7" localSheetId="1">#REF!</definedName>
    <definedName name="TEE_ACERO_12x8_7">#REF!</definedName>
    <definedName name="TEE_ACERO_12x8_8" localSheetId="1">#REF!</definedName>
    <definedName name="TEE_ACERO_12x8_8">#REF!</definedName>
    <definedName name="TEE_ACERO_12x8_9" localSheetId="1">#REF!</definedName>
    <definedName name="TEE_ACERO_12x8_9">#REF!</definedName>
    <definedName name="TEE_ACERO_16x12" localSheetId="1">#REF!</definedName>
    <definedName name="TEE_ACERO_16x12">#REF!</definedName>
    <definedName name="TEE_ACERO_16x12_10" localSheetId="1">#REF!</definedName>
    <definedName name="TEE_ACERO_16x12_10">#REF!</definedName>
    <definedName name="TEE_ACERO_16x12_11" localSheetId="1">#REF!</definedName>
    <definedName name="TEE_ACERO_16x12_11">#REF!</definedName>
    <definedName name="TEE_ACERO_16x12_6" localSheetId="1">#REF!</definedName>
    <definedName name="TEE_ACERO_16x12_6">#REF!</definedName>
    <definedName name="TEE_ACERO_16x12_7" localSheetId="1">#REF!</definedName>
    <definedName name="TEE_ACERO_16x12_7">#REF!</definedName>
    <definedName name="TEE_ACERO_16x12_8" localSheetId="1">#REF!</definedName>
    <definedName name="TEE_ACERO_16x12_8">#REF!</definedName>
    <definedName name="TEE_ACERO_16x12_9" localSheetId="1">#REF!</definedName>
    <definedName name="TEE_ACERO_16x12_9">#REF!</definedName>
    <definedName name="TEE_ACERO_16x16" localSheetId="1">#REF!</definedName>
    <definedName name="TEE_ACERO_16x16">#REF!</definedName>
    <definedName name="TEE_ACERO_16x16_10" localSheetId="1">#REF!</definedName>
    <definedName name="TEE_ACERO_16x16_10">#REF!</definedName>
    <definedName name="TEE_ACERO_16x16_11" localSheetId="1">#REF!</definedName>
    <definedName name="TEE_ACERO_16x16_11">#REF!</definedName>
    <definedName name="TEE_ACERO_16x16_6" localSheetId="1">#REF!</definedName>
    <definedName name="TEE_ACERO_16x16_6">#REF!</definedName>
    <definedName name="TEE_ACERO_16x16_7" localSheetId="1">#REF!</definedName>
    <definedName name="TEE_ACERO_16x16_7">#REF!</definedName>
    <definedName name="TEE_ACERO_16x16_8" localSheetId="1">#REF!</definedName>
    <definedName name="TEE_ACERO_16x16_8">#REF!</definedName>
    <definedName name="TEE_ACERO_16x16_9" localSheetId="1">#REF!</definedName>
    <definedName name="TEE_ACERO_16x16_9">#REF!</definedName>
    <definedName name="TEE_ACERO_16x6" localSheetId="1">#REF!</definedName>
    <definedName name="TEE_ACERO_16x6">#REF!</definedName>
    <definedName name="TEE_ACERO_16x6_10" localSheetId="1">#REF!</definedName>
    <definedName name="TEE_ACERO_16x6_10">#REF!</definedName>
    <definedName name="TEE_ACERO_16x6_11" localSheetId="1">#REF!</definedName>
    <definedName name="TEE_ACERO_16x6_11">#REF!</definedName>
    <definedName name="TEE_ACERO_16x6_6" localSheetId="1">#REF!</definedName>
    <definedName name="TEE_ACERO_16x6_6">#REF!</definedName>
    <definedName name="TEE_ACERO_16x6_7" localSheetId="1">#REF!</definedName>
    <definedName name="TEE_ACERO_16x6_7">#REF!</definedName>
    <definedName name="TEE_ACERO_16x6_8" localSheetId="1">#REF!</definedName>
    <definedName name="TEE_ACERO_16x6_8">#REF!</definedName>
    <definedName name="TEE_ACERO_16x6_9" localSheetId="1">#REF!</definedName>
    <definedName name="TEE_ACERO_16x6_9">#REF!</definedName>
    <definedName name="TEE_ACERO_16x8" localSheetId="1">#REF!</definedName>
    <definedName name="TEE_ACERO_16x8">#REF!</definedName>
    <definedName name="TEE_ACERO_16x8_10" localSheetId="1">#REF!</definedName>
    <definedName name="TEE_ACERO_16x8_10">#REF!</definedName>
    <definedName name="TEE_ACERO_16x8_11" localSheetId="1">#REF!</definedName>
    <definedName name="TEE_ACERO_16x8_11">#REF!</definedName>
    <definedName name="TEE_ACERO_16x8_6" localSheetId="1">#REF!</definedName>
    <definedName name="TEE_ACERO_16x8_6">#REF!</definedName>
    <definedName name="TEE_ACERO_16x8_7" localSheetId="1">#REF!</definedName>
    <definedName name="TEE_ACERO_16x8_7">#REF!</definedName>
    <definedName name="TEE_ACERO_16x8_8" localSheetId="1">#REF!</definedName>
    <definedName name="TEE_ACERO_16x8_8">#REF!</definedName>
    <definedName name="TEE_ACERO_16x8_9" localSheetId="1">#REF!</definedName>
    <definedName name="TEE_ACERO_16x8_9">#REF!</definedName>
    <definedName name="TEE_ACERO_20x16" localSheetId="1">#REF!</definedName>
    <definedName name="TEE_ACERO_20x16">#REF!</definedName>
    <definedName name="TEE_ACERO_20x16_10" localSheetId="1">#REF!</definedName>
    <definedName name="TEE_ACERO_20x16_10">#REF!</definedName>
    <definedName name="TEE_ACERO_20x16_11" localSheetId="1">#REF!</definedName>
    <definedName name="TEE_ACERO_20x16_11">#REF!</definedName>
    <definedName name="TEE_ACERO_20x16_6" localSheetId="1">#REF!</definedName>
    <definedName name="TEE_ACERO_20x16_6">#REF!</definedName>
    <definedName name="TEE_ACERO_20x16_7" localSheetId="1">#REF!</definedName>
    <definedName name="TEE_ACERO_20x16_7">#REF!</definedName>
    <definedName name="TEE_ACERO_20x16_8" localSheetId="1">#REF!</definedName>
    <definedName name="TEE_ACERO_20x16_8">#REF!</definedName>
    <definedName name="TEE_ACERO_20x16_9" localSheetId="1">#REF!</definedName>
    <definedName name="TEE_ACERO_20x16_9">#REF!</definedName>
    <definedName name="TEE_CPVC_12" localSheetId="1">#REF!</definedName>
    <definedName name="TEE_CPVC_12">#REF!</definedName>
    <definedName name="TEE_CPVC_12_10" localSheetId="1">#REF!</definedName>
    <definedName name="TEE_CPVC_12_10">#REF!</definedName>
    <definedName name="TEE_CPVC_12_11" localSheetId="1">#REF!</definedName>
    <definedName name="TEE_CPVC_12_11">#REF!</definedName>
    <definedName name="TEE_CPVC_12_6" localSheetId="1">#REF!</definedName>
    <definedName name="TEE_CPVC_12_6">#REF!</definedName>
    <definedName name="TEE_CPVC_12_7" localSheetId="1">#REF!</definedName>
    <definedName name="TEE_CPVC_12_7">#REF!</definedName>
    <definedName name="TEE_CPVC_12_8" localSheetId="1">#REF!</definedName>
    <definedName name="TEE_CPVC_12_8">#REF!</definedName>
    <definedName name="TEE_CPVC_12_9" localSheetId="1">#REF!</definedName>
    <definedName name="TEE_CPVC_12_9">#REF!</definedName>
    <definedName name="TEE_HG_1" localSheetId="1">#REF!</definedName>
    <definedName name="TEE_HG_1">#REF!</definedName>
    <definedName name="TEE_HG_1_10" localSheetId="1">#REF!</definedName>
    <definedName name="TEE_HG_1_10">#REF!</definedName>
    <definedName name="TEE_HG_1_11" localSheetId="1">#REF!</definedName>
    <definedName name="TEE_HG_1_11">#REF!</definedName>
    <definedName name="TEE_HG_1_12" localSheetId="1">#REF!</definedName>
    <definedName name="TEE_HG_1_12">#REF!</definedName>
    <definedName name="TEE_HG_1_12_10" localSheetId="1">#REF!</definedName>
    <definedName name="TEE_HG_1_12_10">#REF!</definedName>
    <definedName name="TEE_HG_1_12_11" localSheetId="1">#REF!</definedName>
    <definedName name="TEE_HG_1_12_11">#REF!</definedName>
    <definedName name="TEE_HG_1_12_6" localSheetId="1">#REF!</definedName>
    <definedName name="TEE_HG_1_12_6">#REF!</definedName>
    <definedName name="TEE_HG_1_12_7" localSheetId="1">#REF!</definedName>
    <definedName name="TEE_HG_1_12_7">#REF!</definedName>
    <definedName name="TEE_HG_1_12_8" localSheetId="1">#REF!</definedName>
    <definedName name="TEE_HG_1_12_8">#REF!</definedName>
    <definedName name="TEE_HG_1_12_9" localSheetId="1">#REF!</definedName>
    <definedName name="TEE_HG_1_12_9">#REF!</definedName>
    <definedName name="TEE_HG_1_6" localSheetId="1">#REF!</definedName>
    <definedName name="TEE_HG_1_6">#REF!</definedName>
    <definedName name="TEE_HG_1_7" localSheetId="1">#REF!</definedName>
    <definedName name="TEE_HG_1_7">#REF!</definedName>
    <definedName name="TEE_HG_1_8" localSheetId="1">#REF!</definedName>
    <definedName name="TEE_HG_1_8">#REF!</definedName>
    <definedName name="TEE_HG_1_9" localSheetId="1">#REF!</definedName>
    <definedName name="TEE_HG_1_9">#REF!</definedName>
    <definedName name="TEE_HG_12" localSheetId="1">#REF!</definedName>
    <definedName name="TEE_HG_12">#REF!</definedName>
    <definedName name="TEE_HG_12_10" localSheetId="1">#REF!</definedName>
    <definedName name="TEE_HG_12_10">#REF!</definedName>
    <definedName name="TEE_HG_12_11" localSheetId="1">#REF!</definedName>
    <definedName name="TEE_HG_12_11">#REF!</definedName>
    <definedName name="TEE_HG_12_6" localSheetId="1">#REF!</definedName>
    <definedName name="TEE_HG_12_6">#REF!</definedName>
    <definedName name="TEE_HG_12_7" localSheetId="1">#REF!</definedName>
    <definedName name="TEE_HG_12_7">#REF!</definedName>
    <definedName name="TEE_HG_12_8" localSheetId="1">#REF!</definedName>
    <definedName name="TEE_HG_12_8">#REF!</definedName>
    <definedName name="TEE_HG_12_9" localSheetId="1">#REF!</definedName>
    <definedName name="TEE_HG_12_9">#REF!</definedName>
    <definedName name="TEE_HG_34" localSheetId="1">#REF!</definedName>
    <definedName name="TEE_HG_34">#REF!</definedName>
    <definedName name="TEE_HG_34_10" localSheetId="1">#REF!</definedName>
    <definedName name="TEE_HG_34_10">#REF!</definedName>
    <definedName name="TEE_HG_34_11" localSheetId="1">#REF!</definedName>
    <definedName name="TEE_HG_34_11">#REF!</definedName>
    <definedName name="TEE_HG_34_6" localSheetId="1">#REF!</definedName>
    <definedName name="TEE_HG_34_6">#REF!</definedName>
    <definedName name="TEE_HG_34_7" localSheetId="1">#REF!</definedName>
    <definedName name="TEE_HG_34_7">#REF!</definedName>
    <definedName name="TEE_HG_34_8" localSheetId="1">#REF!</definedName>
    <definedName name="TEE_HG_34_8">#REF!</definedName>
    <definedName name="TEE_HG_34_9" localSheetId="1">#REF!</definedName>
    <definedName name="TEE_HG_34_9">#REF!</definedName>
    <definedName name="TEE_PVC_PRES_1" localSheetId="1">#REF!</definedName>
    <definedName name="TEE_PVC_PRES_1">#REF!</definedName>
    <definedName name="TEE_PVC_PRES_1_10" localSheetId="1">#REF!</definedName>
    <definedName name="TEE_PVC_PRES_1_10">#REF!</definedName>
    <definedName name="TEE_PVC_PRES_1_11" localSheetId="1">#REF!</definedName>
    <definedName name="TEE_PVC_PRES_1_11">#REF!</definedName>
    <definedName name="TEE_PVC_PRES_1_6" localSheetId="1">#REF!</definedName>
    <definedName name="TEE_PVC_PRES_1_6">#REF!</definedName>
    <definedName name="TEE_PVC_PRES_1_7" localSheetId="1">#REF!</definedName>
    <definedName name="TEE_PVC_PRES_1_7">#REF!</definedName>
    <definedName name="TEE_PVC_PRES_1_8" localSheetId="1">#REF!</definedName>
    <definedName name="TEE_PVC_PRES_1_8">#REF!</definedName>
    <definedName name="TEE_PVC_PRES_1_9" localSheetId="1">#REF!</definedName>
    <definedName name="TEE_PVC_PRES_1_9">#REF!</definedName>
    <definedName name="TEE_PVC_PRES_12" localSheetId="1">#REF!</definedName>
    <definedName name="TEE_PVC_PRES_12">#REF!</definedName>
    <definedName name="TEE_PVC_PRES_12_10" localSheetId="1">#REF!</definedName>
    <definedName name="TEE_PVC_PRES_12_10">#REF!</definedName>
    <definedName name="TEE_PVC_PRES_12_11" localSheetId="1">#REF!</definedName>
    <definedName name="TEE_PVC_PRES_12_11">#REF!</definedName>
    <definedName name="TEE_PVC_PRES_12_6" localSheetId="1">#REF!</definedName>
    <definedName name="TEE_PVC_PRES_12_6">#REF!</definedName>
    <definedName name="TEE_PVC_PRES_12_7" localSheetId="1">#REF!</definedName>
    <definedName name="TEE_PVC_PRES_12_7">#REF!</definedName>
    <definedName name="TEE_PVC_PRES_12_8" localSheetId="1">#REF!</definedName>
    <definedName name="TEE_PVC_PRES_12_8">#REF!</definedName>
    <definedName name="TEE_PVC_PRES_12_9" localSheetId="1">#REF!</definedName>
    <definedName name="TEE_PVC_PRES_12_9">#REF!</definedName>
    <definedName name="TEE_PVC_PRES_34" localSheetId="1">#REF!</definedName>
    <definedName name="TEE_PVC_PRES_34">#REF!</definedName>
    <definedName name="TEE_PVC_PRES_34_10" localSheetId="1">#REF!</definedName>
    <definedName name="TEE_PVC_PRES_34_10">#REF!</definedName>
    <definedName name="TEE_PVC_PRES_34_11" localSheetId="1">#REF!</definedName>
    <definedName name="TEE_PVC_PRES_34_11">#REF!</definedName>
    <definedName name="TEE_PVC_PRES_34_6" localSheetId="1">#REF!</definedName>
    <definedName name="TEE_PVC_PRES_34_6">#REF!</definedName>
    <definedName name="TEE_PVC_PRES_34_7" localSheetId="1">#REF!</definedName>
    <definedName name="TEE_PVC_PRES_34_7">#REF!</definedName>
    <definedName name="TEE_PVC_PRES_34_8" localSheetId="1">#REF!</definedName>
    <definedName name="TEE_PVC_PRES_34_8">#REF!</definedName>
    <definedName name="TEE_PVC_PRES_34_9" localSheetId="1">#REF!</definedName>
    <definedName name="TEE_PVC_PRES_34_9">#REF!</definedName>
    <definedName name="TEFLON" localSheetId="1">#REF!</definedName>
    <definedName name="TEFLON">#REF!</definedName>
    <definedName name="TEFLON_10" localSheetId="1">#REF!</definedName>
    <definedName name="TEFLON_10">#REF!</definedName>
    <definedName name="TEFLON_11" localSheetId="1">#REF!</definedName>
    <definedName name="TEFLON_11">#REF!</definedName>
    <definedName name="TEFLON_6" localSheetId="1">#REF!</definedName>
    <definedName name="TEFLON_6">#REF!</definedName>
    <definedName name="TEFLON_7" localSheetId="1">#REF!</definedName>
    <definedName name="TEFLON_7">#REF!</definedName>
    <definedName name="TEFLON_8" localSheetId="1">#REF!</definedName>
    <definedName name="TEFLON_8">#REF!</definedName>
    <definedName name="TEFLON_9" localSheetId="1">#REF!</definedName>
    <definedName name="TEFLON_9">#REF!</definedName>
    <definedName name="THINNER" localSheetId="1">#REF!</definedName>
    <definedName name="THINNER">#REF!</definedName>
    <definedName name="THINNER_10" localSheetId="1">#REF!</definedName>
    <definedName name="THINNER_10">#REF!</definedName>
    <definedName name="THINNER_11" localSheetId="1">#REF!</definedName>
    <definedName name="THINNER_11">#REF!</definedName>
    <definedName name="THINNER_6" localSheetId="1">#REF!</definedName>
    <definedName name="THINNER_6">#REF!</definedName>
    <definedName name="THINNER_7" localSheetId="1">#REF!</definedName>
    <definedName name="THINNER_7">#REF!</definedName>
    <definedName name="THINNER_8" localSheetId="1">#REF!</definedName>
    <definedName name="THINNER_8">#REF!</definedName>
    <definedName name="THINNER_9" localSheetId="1">#REF!</definedName>
    <definedName name="THINNER_9">#REF!</definedName>
    <definedName name="_xlnm.Print_Titles" localSheetId="0">'ALCANT. OPCION 1'!$1:$9</definedName>
    <definedName name="_xlnm.Print_Titles" localSheetId="1">'LISTADO DE PARTIDAS'!$1:$5</definedName>
    <definedName name="_xlnm.Print_Titles">#N/A</definedName>
    <definedName name="TNC" localSheetId="1">#REF!</definedName>
    <definedName name="TNC">#REF!</definedName>
    <definedName name="Tolas" localSheetId="1">#REF!</definedName>
    <definedName name="Tolas">#REF!</definedName>
    <definedName name="Tolas_3">"$#REF!.$B$13"</definedName>
    <definedName name="Tolas_8" localSheetId="1">#REF!</definedName>
    <definedName name="Tolas_8">#REF!</definedName>
    <definedName name="TOMACORRIENTE_110V" localSheetId="1">#REF!</definedName>
    <definedName name="TOMACORRIENTE_110V">#REF!</definedName>
    <definedName name="TOMACORRIENTE_110V_10" localSheetId="1">#REF!</definedName>
    <definedName name="TOMACORRIENTE_110V_10">#REF!</definedName>
    <definedName name="TOMACORRIENTE_110V_11" localSheetId="1">#REF!</definedName>
    <definedName name="TOMACORRIENTE_110V_11">#REF!</definedName>
    <definedName name="TOMACORRIENTE_110V_6" localSheetId="1">#REF!</definedName>
    <definedName name="TOMACORRIENTE_110V_6">#REF!</definedName>
    <definedName name="TOMACORRIENTE_110V_7" localSheetId="1">#REF!</definedName>
    <definedName name="TOMACORRIENTE_110V_7">#REF!</definedName>
    <definedName name="TOMACORRIENTE_110V_8" localSheetId="1">#REF!</definedName>
    <definedName name="TOMACORRIENTE_110V_8">#REF!</definedName>
    <definedName name="TOMACORRIENTE_110V_9" localSheetId="1">#REF!</definedName>
    <definedName name="TOMACORRIENTE_110V_9">#REF!</definedName>
    <definedName name="TOMACORRIENTE_220V_SENC" localSheetId="1">#REF!</definedName>
    <definedName name="TOMACORRIENTE_220V_SENC">#REF!</definedName>
    <definedName name="TOMACORRIENTE_220V_SENC_10" localSheetId="1">#REF!</definedName>
    <definedName name="TOMACORRIENTE_220V_SENC_10">#REF!</definedName>
    <definedName name="TOMACORRIENTE_220V_SENC_11" localSheetId="1">#REF!</definedName>
    <definedName name="TOMACORRIENTE_220V_SENC_11">#REF!</definedName>
    <definedName name="TOMACORRIENTE_220V_SENC_6" localSheetId="1">#REF!</definedName>
    <definedName name="TOMACORRIENTE_220V_SENC_6">#REF!</definedName>
    <definedName name="TOMACORRIENTE_220V_SENC_7" localSheetId="1">#REF!</definedName>
    <definedName name="TOMACORRIENTE_220V_SENC_7">#REF!</definedName>
    <definedName name="TOMACORRIENTE_220V_SENC_8" localSheetId="1">#REF!</definedName>
    <definedName name="TOMACORRIENTE_220V_SENC_8">#REF!</definedName>
    <definedName name="TOMACORRIENTE_220V_SENC_9" localSheetId="1">#REF!</definedName>
    <definedName name="TOMACORRIENTE_220V_SENC_9">#REF!</definedName>
    <definedName name="TOMACORRIENTE_30a" localSheetId="1">#REF!</definedName>
    <definedName name="TOMACORRIENTE_30a">#REF!</definedName>
    <definedName name="TOMACORRIENTE_30a_10" localSheetId="1">#REF!</definedName>
    <definedName name="TOMACORRIENTE_30a_10">#REF!</definedName>
    <definedName name="TOMACORRIENTE_30a_11" localSheetId="1">#REF!</definedName>
    <definedName name="TOMACORRIENTE_30a_11">#REF!</definedName>
    <definedName name="TOMACORRIENTE_30a_6" localSheetId="1">#REF!</definedName>
    <definedName name="TOMACORRIENTE_30a_6">#REF!</definedName>
    <definedName name="TOMACORRIENTE_30a_7" localSheetId="1">#REF!</definedName>
    <definedName name="TOMACORRIENTE_30a_7">#REF!</definedName>
    <definedName name="TOMACORRIENTE_30a_8" localSheetId="1">#REF!</definedName>
    <definedName name="TOMACORRIENTE_30a_8">#REF!</definedName>
    <definedName name="TOMACORRIENTE_30a_9" localSheetId="1">#REF!</definedName>
    <definedName name="TOMACORRIENTE_30a_9">#REF!</definedName>
    <definedName name="TOPOGRAFIA_3">#N/A</definedName>
    <definedName name="Topografo" localSheetId="1">#REF!</definedName>
    <definedName name="Topografo">#REF!</definedName>
    <definedName name="Topografo_10" localSheetId="1">#REF!</definedName>
    <definedName name="Topografo_10">#REF!</definedName>
    <definedName name="Topografo_11" localSheetId="1">#REF!</definedName>
    <definedName name="Topografo_11">#REF!</definedName>
    <definedName name="Topografo_6" localSheetId="1">#REF!</definedName>
    <definedName name="Topografo_6">#REF!</definedName>
    <definedName name="Topografo_7" localSheetId="1">#REF!</definedName>
    <definedName name="Topografo_7">#REF!</definedName>
    <definedName name="Topografo_8" localSheetId="1">#REF!</definedName>
    <definedName name="Topografo_8">#REF!</definedName>
    <definedName name="Topografo_9" localSheetId="1">#REF!</definedName>
    <definedName name="Topografo_9">#REF!</definedName>
    <definedName name="TORNILLOS" localSheetId="1">#REF!</definedName>
    <definedName name="TORNILLOS">#REF!</definedName>
    <definedName name="TORNILLOS_3">"$#REF!.$B$#REF!"</definedName>
    <definedName name="Tornillos_5_x3_8_3">#N/A</definedName>
    <definedName name="TORNILLOS_8" localSheetId="1">#REF!</definedName>
    <definedName name="TORNILLOS_8">#REF!</definedName>
    <definedName name="TORNILLOS_INODORO" localSheetId="1">#REF!</definedName>
    <definedName name="TORNILLOS_INODORO">#REF!</definedName>
    <definedName name="TORNILLOS_INODORO_10" localSheetId="1">#REF!</definedName>
    <definedName name="TORNILLOS_INODORO_10">#REF!</definedName>
    <definedName name="TORNILLOS_INODORO_11" localSheetId="1">#REF!</definedName>
    <definedName name="TORNILLOS_INODORO_11">#REF!</definedName>
    <definedName name="TORNILLOS_INODORO_6" localSheetId="1">#REF!</definedName>
    <definedName name="TORNILLOS_INODORO_6">#REF!</definedName>
    <definedName name="TORNILLOS_INODORO_7" localSheetId="1">#REF!</definedName>
    <definedName name="TORNILLOS_INODORO_7">#REF!</definedName>
    <definedName name="TORNILLOS_INODORO_8" localSheetId="1">#REF!</definedName>
    <definedName name="TORNILLOS_INODORO_8">#REF!</definedName>
    <definedName name="TORNILLOS_INODORO_9" localSheetId="1">#REF!</definedName>
    <definedName name="TORNILLOS_INODORO_9">#REF!</definedName>
    <definedName name="totalgeneral_3">"$#REF!.$M$56"</definedName>
    <definedName name="TRACTOR_D8K" localSheetId="1">#REF!</definedName>
    <definedName name="TRACTOR_D8K">#REF!</definedName>
    <definedName name="TRACTOR_D8K_10" localSheetId="1">#REF!</definedName>
    <definedName name="TRACTOR_D8K_10">#REF!</definedName>
    <definedName name="TRACTOR_D8K_11" localSheetId="1">#REF!</definedName>
    <definedName name="TRACTOR_D8K_11">#REF!</definedName>
    <definedName name="TRACTOR_D8K_6" localSheetId="1">#REF!</definedName>
    <definedName name="TRACTOR_D8K_6">#REF!</definedName>
    <definedName name="TRACTOR_D8K_7" localSheetId="1">#REF!</definedName>
    <definedName name="TRACTOR_D8K_7">#REF!</definedName>
    <definedName name="TRACTOR_D8K_8" localSheetId="1">#REF!</definedName>
    <definedName name="TRACTOR_D8K_8">#REF!</definedName>
    <definedName name="TRACTOR_D8K_9" localSheetId="1">#REF!</definedName>
    <definedName name="TRACTOR_D8K_9">#REF!</definedName>
    <definedName name="TRANSFER_MANUAL_150_3AMPS" localSheetId="1">#REF!</definedName>
    <definedName name="TRANSFER_MANUAL_150_3AMPS">#REF!</definedName>
    <definedName name="TRANSFER_MANUAL_150_3AMPS_10" localSheetId="1">#REF!</definedName>
    <definedName name="TRANSFER_MANUAL_150_3AMPS_10">#REF!</definedName>
    <definedName name="TRANSFER_MANUAL_150_3AMPS_11" localSheetId="1">#REF!</definedName>
    <definedName name="TRANSFER_MANUAL_150_3AMPS_11">#REF!</definedName>
    <definedName name="TRANSFER_MANUAL_150_3AMPS_6" localSheetId="1">#REF!</definedName>
    <definedName name="TRANSFER_MANUAL_150_3AMPS_6">#REF!</definedName>
    <definedName name="TRANSFER_MANUAL_150_3AMPS_7" localSheetId="1">#REF!</definedName>
    <definedName name="TRANSFER_MANUAL_150_3AMPS_7">#REF!</definedName>
    <definedName name="TRANSFER_MANUAL_150_3AMPS_8" localSheetId="1">#REF!</definedName>
    <definedName name="TRANSFER_MANUAL_150_3AMPS_8">#REF!</definedName>
    <definedName name="TRANSFER_MANUAL_150_3AMPS_9" localSheetId="1">#REF!</definedName>
    <definedName name="TRANSFER_MANUAL_150_3AMPS_9">#REF!</definedName>
    <definedName name="TRANSFER_MANUAL_800_3AMPS" localSheetId="1">#REF!</definedName>
    <definedName name="TRANSFER_MANUAL_800_3AMPS">#REF!</definedName>
    <definedName name="TRANSFER_MANUAL_800_3AMPS_10" localSheetId="1">#REF!</definedName>
    <definedName name="TRANSFER_MANUAL_800_3AMPS_10">#REF!</definedName>
    <definedName name="TRANSFER_MANUAL_800_3AMPS_11" localSheetId="1">#REF!</definedName>
    <definedName name="TRANSFER_MANUAL_800_3AMPS_11">#REF!</definedName>
    <definedName name="TRANSFER_MANUAL_800_3AMPS_6" localSheetId="1">#REF!</definedName>
    <definedName name="TRANSFER_MANUAL_800_3AMPS_6">#REF!</definedName>
    <definedName name="TRANSFER_MANUAL_800_3AMPS_7" localSheetId="1">#REF!</definedName>
    <definedName name="TRANSFER_MANUAL_800_3AMPS_7">#REF!</definedName>
    <definedName name="TRANSFER_MANUAL_800_3AMPS_8" localSheetId="1">#REF!</definedName>
    <definedName name="TRANSFER_MANUAL_800_3AMPS_8">#REF!</definedName>
    <definedName name="TRANSFER_MANUAL_800_3AMPS_9" localSheetId="1">#REF!</definedName>
    <definedName name="TRANSFER_MANUAL_800_3AMPS_9">#REF!</definedName>
    <definedName name="TRANSFORMADOR_100KVA_240_480_POSTE" localSheetId="1">#REF!</definedName>
    <definedName name="TRANSFORMADOR_100KVA_240_480_POSTE">#REF!</definedName>
    <definedName name="TRANSFORMADOR_100KVA_240_480_POSTE_10" localSheetId="1">#REF!</definedName>
    <definedName name="TRANSFORMADOR_100KVA_240_480_POSTE_10">#REF!</definedName>
    <definedName name="TRANSFORMADOR_100KVA_240_480_POSTE_11" localSheetId="1">#REF!</definedName>
    <definedName name="TRANSFORMADOR_100KVA_240_480_POSTE_11">#REF!</definedName>
    <definedName name="TRANSFORMADOR_100KVA_240_480_POSTE_6" localSheetId="1">#REF!</definedName>
    <definedName name="TRANSFORMADOR_100KVA_240_480_POSTE_6">#REF!</definedName>
    <definedName name="TRANSFORMADOR_100KVA_240_480_POSTE_7" localSheetId="1">#REF!</definedName>
    <definedName name="TRANSFORMADOR_100KVA_240_480_POSTE_7">#REF!</definedName>
    <definedName name="TRANSFORMADOR_100KVA_240_480_POSTE_8" localSheetId="1">#REF!</definedName>
    <definedName name="TRANSFORMADOR_100KVA_240_480_POSTE_8">#REF!</definedName>
    <definedName name="TRANSFORMADOR_100KVA_240_480_POSTE_9" localSheetId="1">#REF!</definedName>
    <definedName name="TRANSFORMADOR_100KVA_240_480_POSTE_9">#REF!</definedName>
    <definedName name="TRANSFORMADOR_15KVA_120_240_POSTE" localSheetId="1">#REF!</definedName>
    <definedName name="TRANSFORMADOR_15KVA_120_240_POSTE">#REF!</definedName>
    <definedName name="TRANSFORMADOR_15KVA_120_240_POSTE_10" localSheetId="1">#REF!</definedName>
    <definedName name="TRANSFORMADOR_15KVA_120_240_POSTE_10">#REF!</definedName>
    <definedName name="TRANSFORMADOR_15KVA_120_240_POSTE_11" localSheetId="1">#REF!</definedName>
    <definedName name="TRANSFORMADOR_15KVA_120_240_POSTE_11">#REF!</definedName>
    <definedName name="TRANSFORMADOR_15KVA_120_240_POSTE_6" localSheetId="1">#REF!</definedName>
    <definedName name="TRANSFORMADOR_15KVA_120_240_POSTE_6">#REF!</definedName>
    <definedName name="TRANSFORMADOR_15KVA_120_240_POSTE_7" localSheetId="1">#REF!</definedName>
    <definedName name="TRANSFORMADOR_15KVA_120_240_POSTE_7">#REF!</definedName>
    <definedName name="TRANSFORMADOR_15KVA_120_240_POSTE_8" localSheetId="1">#REF!</definedName>
    <definedName name="TRANSFORMADOR_15KVA_120_240_POSTE_8">#REF!</definedName>
    <definedName name="TRANSFORMADOR_15KVA_120_240_POSTE_9" localSheetId="1">#REF!</definedName>
    <definedName name="TRANSFORMADOR_15KVA_120_240_POSTE_9">#REF!</definedName>
    <definedName name="TRANSFORMADOR_25KVA_240_480_POSTE" localSheetId="1">#REF!</definedName>
    <definedName name="TRANSFORMADOR_25KVA_240_480_POSTE">#REF!</definedName>
    <definedName name="TRANSFORMADOR_25KVA_240_480_POSTE_10" localSheetId="1">#REF!</definedName>
    <definedName name="TRANSFORMADOR_25KVA_240_480_POSTE_10">#REF!</definedName>
    <definedName name="TRANSFORMADOR_25KVA_240_480_POSTE_11" localSheetId="1">#REF!</definedName>
    <definedName name="TRANSFORMADOR_25KVA_240_480_POSTE_11">#REF!</definedName>
    <definedName name="TRANSFORMADOR_25KVA_240_480_POSTE_6" localSheetId="1">#REF!</definedName>
    <definedName name="TRANSFORMADOR_25KVA_240_480_POSTE_6">#REF!</definedName>
    <definedName name="TRANSFORMADOR_25KVA_240_480_POSTE_7" localSheetId="1">#REF!</definedName>
    <definedName name="TRANSFORMADOR_25KVA_240_480_POSTE_7">#REF!</definedName>
    <definedName name="TRANSFORMADOR_25KVA_240_480_POSTE_8" localSheetId="1">#REF!</definedName>
    <definedName name="TRANSFORMADOR_25KVA_240_480_POSTE_8">#REF!</definedName>
    <definedName name="TRANSFORMADOR_25KVA_240_480_POSTE_9" localSheetId="1">#REF!</definedName>
    <definedName name="TRANSFORMADOR_25KVA_240_480_POSTE_9">#REF!</definedName>
    <definedName name="Tratamiento_Moldes_para_Barandilla_3">#N/A</definedName>
    <definedName name="TRATARMADERA">'[47]Ins 2'!$E$51</definedName>
    <definedName name="Trompo" localSheetId="1">#REF!</definedName>
    <definedName name="Trompo">#REF!</definedName>
    <definedName name="Trompo_10" localSheetId="1">#REF!</definedName>
    <definedName name="Trompo_10">#REF!</definedName>
    <definedName name="Trompo_11" localSheetId="1">#REF!</definedName>
    <definedName name="Trompo_11">#REF!</definedName>
    <definedName name="Trompo_6" localSheetId="1">#REF!</definedName>
    <definedName name="Trompo_6">#REF!</definedName>
    <definedName name="Trompo_7" localSheetId="1">#REF!</definedName>
    <definedName name="Trompo_7">#REF!</definedName>
    <definedName name="Trompo_8" localSheetId="1">#REF!</definedName>
    <definedName name="Trompo_8">#REF!</definedName>
    <definedName name="Trompo_9" localSheetId="1">#REF!</definedName>
    <definedName name="Trompo_9">#REF!</definedName>
    <definedName name="tub8x12">[6]analisis!$G$2313</definedName>
    <definedName name="tub8x516">[6]analisis!$G$2322</definedName>
    <definedName name="TUBO_ACERO_16" localSheetId="1">#REF!</definedName>
    <definedName name="TUBO_ACERO_16">#REF!</definedName>
    <definedName name="TUBO_ACERO_16_10" localSheetId="1">#REF!</definedName>
    <definedName name="TUBO_ACERO_16_10">#REF!</definedName>
    <definedName name="TUBO_ACERO_16_11" localSheetId="1">#REF!</definedName>
    <definedName name="TUBO_ACERO_16_11">#REF!</definedName>
    <definedName name="TUBO_ACERO_16_6" localSheetId="1">#REF!</definedName>
    <definedName name="TUBO_ACERO_16_6">#REF!</definedName>
    <definedName name="TUBO_ACERO_16_7" localSheetId="1">#REF!</definedName>
    <definedName name="TUBO_ACERO_16_7">#REF!</definedName>
    <definedName name="TUBO_ACERO_16_8" localSheetId="1">#REF!</definedName>
    <definedName name="TUBO_ACERO_16_8">#REF!</definedName>
    <definedName name="TUBO_ACERO_16_9" localSheetId="1">#REF!</definedName>
    <definedName name="TUBO_ACERO_16_9">#REF!</definedName>
    <definedName name="TUBO_ACERO_20" localSheetId="1">#REF!</definedName>
    <definedName name="TUBO_ACERO_20">#REF!</definedName>
    <definedName name="TUBO_ACERO_20_10" localSheetId="1">#REF!</definedName>
    <definedName name="TUBO_ACERO_20_10">#REF!</definedName>
    <definedName name="TUBO_ACERO_20_11" localSheetId="1">#REF!</definedName>
    <definedName name="TUBO_ACERO_20_11">#REF!</definedName>
    <definedName name="TUBO_ACERO_20_6" localSheetId="1">#REF!</definedName>
    <definedName name="TUBO_ACERO_20_6">#REF!</definedName>
    <definedName name="TUBO_ACERO_20_7" localSheetId="1">#REF!</definedName>
    <definedName name="TUBO_ACERO_20_7">#REF!</definedName>
    <definedName name="TUBO_ACERO_20_8" localSheetId="1">#REF!</definedName>
    <definedName name="TUBO_ACERO_20_8">#REF!</definedName>
    <definedName name="TUBO_ACERO_20_9" localSheetId="1">#REF!</definedName>
    <definedName name="TUBO_ACERO_20_9">#REF!</definedName>
    <definedName name="TUBO_ACERO_20_e14" localSheetId="1">#REF!</definedName>
    <definedName name="TUBO_ACERO_20_e14">#REF!</definedName>
    <definedName name="TUBO_ACERO_20_e14_10" localSheetId="1">#REF!</definedName>
    <definedName name="TUBO_ACERO_20_e14_10">#REF!</definedName>
    <definedName name="TUBO_ACERO_20_e14_11" localSheetId="1">#REF!</definedName>
    <definedName name="TUBO_ACERO_20_e14_11">#REF!</definedName>
    <definedName name="TUBO_ACERO_20_e14_6" localSheetId="1">#REF!</definedName>
    <definedName name="TUBO_ACERO_20_e14_6">#REF!</definedName>
    <definedName name="TUBO_ACERO_20_e14_7" localSheetId="1">#REF!</definedName>
    <definedName name="TUBO_ACERO_20_e14_7">#REF!</definedName>
    <definedName name="TUBO_ACERO_20_e14_8" localSheetId="1">#REF!</definedName>
    <definedName name="TUBO_ACERO_20_e14_8">#REF!</definedName>
    <definedName name="TUBO_ACERO_20_e14_9" localSheetId="1">#REF!</definedName>
    <definedName name="TUBO_ACERO_20_e14_9">#REF!</definedName>
    <definedName name="TUBO_ACERO_3" localSheetId="1">#REF!</definedName>
    <definedName name="TUBO_ACERO_3">#REF!</definedName>
    <definedName name="TUBO_ACERO_3_10" localSheetId="1">#REF!</definedName>
    <definedName name="TUBO_ACERO_3_10">#REF!</definedName>
    <definedName name="TUBO_ACERO_3_11" localSheetId="1">#REF!</definedName>
    <definedName name="TUBO_ACERO_3_11">#REF!</definedName>
    <definedName name="TUBO_ACERO_3_6" localSheetId="1">#REF!</definedName>
    <definedName name="TUBO_ACERO_3_6">#REF!</definedName>
    <definedName name="TUBO_ACERO_3_7" localSheetId="1">#REF!</definedName>
    <definedName name="TUBO_ACERO_3_7">#REF!</definedName>
    <definedName name="TUBO_ACERO_3_8" localSheetId="1">#REF!</definedName>
    <definedName name="TUBO_ACERO_3_8">#REF!</definedName>
    <definedName name="TUBO_ACERO_3_9" localSheetId="1">#REF!</definedName>
    <definedName name="TUBO_ACERO_3_9">#REF!</definedName>
    <definedName name="TUBO_ACERO_4" localSheetId="1">#REF!</definedName>
    <definedName name="TUBO_ACERO_4">#REF!</definedName>
    <definedName name="TUBO_ACERO_4_10" localSheetId="1">#REF!</definedName>
    <definedName name="TUBO_ACERO_4_10">#REF!</definedName>
    <definedName name="TUBO_ACERO_4_11" localSheetId="1">#REF!</definedName>
    <definedName name="TUBO_ACERO_4_11">#REF!</definedName>
    <definedName name="TUBO_ACERO_4_6" localSheetId="1">#REF!</definedName>
    <definedName name="TUBO_ACERO_4_6">#REF!</definedName>
    <definedName name="TUBO_ACERO_4_7" localSheetId="1">#REF!</definedName>
    <definedName name="TUBO_ACERO_4_7">#REF!</definedName>
    <definedName name="TUBO_ACERO_4_8" localSheetId="1">#REF!</definedName>
    <definedName name="TUBO_ACERO_4_8">#REF!</definedName>
    <definedName name="TUBO_ACERO_4_9" localSheetId="1">#REF!</definedName>
    <definedName name="TUBO_ACERO_4_9">#REF!</definedName>
    <definedName name="TUBO_ACERO_6" localSheetId="1">#REF!</definedName>
    <definedName name="TUBO_ACERO_6">#REF!</definedName>
    <definedName name="TUBO_ACERO_6_10" localSheetId="1">#REF!</definedName>
    <definedName name="TUBO_ACERO_6_10">#REF!</definedName>
    <definedName name="TUBO_ACERO_6_11" localSheetId="1">#REF!</definedName>
    <definedName name="TUBO_ACERO_6_11">#REF!</definedName>
    <definedName name="TUBO_ACERO_6_6" localSheetId="1">#REF!</definedName>
    <definedName name="TUBO_ACERO_6_6">#REF!</definedName>
    <definedName name="TUBO_ACERO_6_7" localSheetId="1">#REF!</definedName>
    <definedName name="TUBO_ACERO_6_7">#REF!</definedName>
    <definedName name="TUBO_ACERO_6_8" localSheetId="1">#REF!</definedName>
    <definedName name="TUBO_ACERO_6_8">#REF!</definedName>
    <definedName name="TUBO_ACERO_6_9" localSheetId="1">#REF!</definedName>
    <definedName name="TUBO_ACERO_6_9">#REF!</definedName>
    <definedName name="TUBO_ACERO_8" localSheetId="1">#REF!</definedName>
    <definedName name="TUBO_ACERO_8">#REF!</definedName>
    <definedName name="TUBO_ACERO_8_10" localSheetId="1">#REF!</definedName>
    <definedName name="TUBO_ACERO_8_10">#REF!</definedName>
    <definedName name="TUBO_ACERO_8_11" localSheetId="1">#REF!</definedName>
    <definedName name="TUBO_ACERO_8_11">#REF!</definedName>
    <definedName name="TUBO_ACERO_8_6" localSheetId="1">#REF!</definedName>
    <definedName name="TUBO_ACERO_8_6">#REF!</definedName>
    <definedName name="TUBO_ACERO_8_7" localSheetId="1">#REF!</definedName>
    <definedName name="TUBO_ACERO_8_7">#REF!</definedName>
    <definedName name="TUBO_ACERO_8_8" localSheetId="1">#REF!</definedName>
    <definedName name="TUBO_ACERO_8_8">#REF!</definedName>
    <definedName name="TUBO_ACERO_8_9" localSheetId="1">#REF!</definedName>
    <definedName name="TUBO_ACERO_8_9">#REF!</definedName>
    <definedName name="TUBO_CPVC_12" localSheetId="1">#REF!</definedName>
    <definedName name="TUBO_CPVC_12">#REF!</definedName>
    <definedName name="TUBO_CPVC_12_10" localSheetId="1">#REF!</definedName>
    <definedName name="TUBO_CPVC_12_10">#REF!</definedName>
    <definedName name="TUBO_CPVC_12_11" localSheetId="1">#REF!</definedName>
    <definedName name="TUBO_CPVC_12_11">#REF!</definedName>
    <definedName name="TUBO_CPVC_12_6" localSheetId="1">#REF!</definedName>
    <definedName name="TUBO_CPVC_12_6">#REF!</definedName>
    <definedName name="TUBO_CPVC_12_7" localSheetId="1">#REF!</definedName>
    <definedName name="TUBO_CPVC_12_7">#REF!</definedName>
    <definedName name="TUBO_CPVC_12_8" localSheetId="1">#REF!</definedName>
    <definedName name="TUBO_CPVC_12_8">#REF!</definedName>
    <definedName name="TUBO_CPVC_12_9" localSheetId="1">#REF!</definedName>
    <definedName name="TUBO_CPVC_12_9">#REF!</definedName>
    <definedName name="TUBO_FLEXIBLE_INODORO_C_TUERCA" localSheetId="1">#REF!</definedName>
    <definedName name="TUBO_FLEXIBLE_INODORO_C_TUERCA">#REF!</definedName>
    <definedName name="TUBO_FLEXIBLE_INODORO_C_TUERCA_10" localSheetId="1">#REF!</definedName>
    <definedName name="TUBO_FLEXIBLE_INODORO_C_TUERCA_10">#REF!</definedName>
    <definedName name="TUBO_FLEXIBLE_INODORO_C_TUERCA_11" localSheetId="1">#REF!</definedName>
    <definedName name="TUBO_FLEXIBLE_INODORO_C_TUERCA_11">#REF!</definedName>
    <definedName name="TUBO_FLEXIBLE_INODORO_C_TUERCA_6" localSheetId="1">#REF!</definedName>
    <definedName name="TUBO_FLEXIBLE_INODORO_C_TUERCA_6">#REF!</definedName>
    <definedName name="TUBO_FLEXIBLE_INODORO_C_TUERCA_7" localSheetId="1">#REF!</definedName>
    <definedName name="TUBO_FLEXIBLE_INODORO_C_TUERCA_7">#REF!</definedName>
    <definedName name="TUBO_FLEXIBLE_INODORO_C_TUERCA_8" localSheetId="1">#REF!</definedName>
    <definedName name="TUBO_FLEXIBLE_INODORO_C_TUERCA_8">#REF!</definedName>
    <definedName name="TUBO_FLEXIBLE_INODORO_C_TUERCA_9" localSheetId="1">#REF!</definedName>
    <definedName name="TUBO_FLEXIBLE_INODORO_C_TUERCA_9">#REF!</definedName>
    <definedName name="TUBO_HA_36" localSheetId="1">#REF!</definedName>
    <definedName name="TUBO_HA_36">#REF!</definedName>
    <definedName name="TUBO_HA_36_10" localSheetId="1">#REF!</definedName>
    <definedName name="TUBO_HA_36_10">#REF!</definedName>
    <definedName name="TUBO_HA_36_11" localSheetId="1">#REF!</definedName>
    <definedName name="TUBO_HA_36_11">#REF!</definedName>
    <definedName name="TUBO_HA_36_6" localSheetId="1">#REF!</definedName>
    <definedName name="TUBO_HA_36_6">#REF!</definedName>
    <definedName name="TUBO_HA_36_7" localSheetId="1">#REF!</definedName>
    <definedName name="TUBO_HA_36_7">#REF!</definedName>
    <definedName name="TUBO_HA_36_8" localSheetId="1">#REF!</definedName>
    <definedName name="TUBO_HA_36_8">#REF!</definedName>
    <definedName name="TUBO_HA_36_9" localSheetId="1">#REF!</definedName>
    <definedName name="TUBO_HA_36_9">#REF!</definedName>
    <definedName name="TUBO_HG_1" localSheetId="1">#REF!</definedName>
    <definedName name="TUBO_HG_1">#REF!</definedName>
    <definedName name="TUBO_HG_1_10" localSheetId="1">#REF!</definedName>
    <definedName name="TUBO_HG_1_10">#REF!</definedName>
    <definedName name="TUBO_HG_1_11" localSheetId="1">#REF!</definedName>
    <definedName name="TUBO_HG_1_11">#REF!</definedName>
    <definedName name="TUBO_HG_1_12" localSheetId="1">#REF!</definedName>
    <definedName name="TUBO_HG_1_12">#REF!</definedName>
    <definedName name="TUBO_HG_1_12_10" localSheetId="1">#REF!</definedName>
    <definedName name="TUBO_HG_1_12_10">#REF!</definedName>
    <definedName name="TUBO_HG_1_12_11" localSheetId="1">#REF!</definedName>
    <definedName name="TUBO_HG_1_12_11">#REF!</definedName>
    <definedName name="TUBO_HG_1_12_6" localSheetId="1">#REF!</definedName>
    <definedName name="TUBO_HG_1_12_6">#REF!</definedName>
    <definedName name="TUBO_HG_1_12_7" localSheetId="1">#REF!</definedName>
    <definedName name="TUBO_HG_1_12_7">#REF!</definedName>
    <definedName name="TUBO_HG_1_12_8" localSheetId="1">#REF!</definedName>
    <definedName name="TUBO_HG_1_12_8">#REF!</definedName>
    <definedName name="TUBO_HG_1_12_9" localSheetId="1">#REF!</definedName>
    <definedName name="TUBO_HG_1_12_9">#REF!</definedName>
    <definedName name="TUBO_HG_1_6" localSheetId="1">#REF!</definedName>
    <definedName name="TUBO_HG_1_6">#REF!</definedName>
    <definedName name="TUBO_HG_1_7" localSheetId="1">#REF!</definedName>
    <definedName name="TUBO_HG_1_7">#REF!</definedName>
    <definedName name="TUBO_HG_1_8" localSheetId="1">#REF!</definedName>
    <definedName name="TUBO_HG_1_8">#REF!</definedName>
    <definedName name="TUBO_HG_1_9" localSheetId="1">#REF!</definedName>
    <definedName name="TUBO_HG_1_9">#REF!</definedName>
    <definedName name="TUBO_HG_12" localSheetId="1">#REF!</definedName>
    <definedName name="TUBO_HG_12">#REF!</definedName>
    <definedName name="TUBO_HG_12_10" localSheetId="1">#REF!</definedName>
    <definedName name="TUBO_HG_12_10">#REF!</definedName>
    <definedName name="TUBO_HG_12_11" localSheetId="1">#REF!</definedName>
    <definedName name="TUBO_HG_12_11">#REF!</definedName>
    <definedName name="TUBO_HG_12_6" localSheetId="1">#REF!</definedName>
    <definedName name="TUBO_HG_12_6">#REF!</definedName>
    <definedName name="TUBO_HG_12_7" localSheetId="1">#REF!</definedName>
    <definedName name="TUBO_HG_12_7">#REF!</definedName>
    <definedName name="TUBO_HG_12_8" localSheetId="1">#REF!</definedName>
    <definedName name="TUBO_HG_12_8">#REF!</definedName>
    <definedName name="TUBO_HG_12_9" localSheetId="1">#REF!</definedName>
    <definedName name="TUBO_HG_12_9">#REF!</definedName>
    <definedName name="TUBO_HG_34" localSheetId="1">#REF!</definedName>
    <definedName name="TUBO_HG_34">#REF!</definedName>
    <definedName name="TUBO_HG_34_10" localSheetId="1">#REF!</definedName>
    <definedName name="TUBO_HG_34_10">#REF!</definedName>
    <definedName name="TUBO_HG_34_11" localSheetId="1">#REF!</definedName>
    <definedName name="TUBO_HG_34_11">#REF!</definedName>
    <definedName name="TUBO_HG_34_6" localSheetId="1">#REF!</definedName>
    <definedName name="TUBO_HG_34_6">#REF!</definedName>
    <definedName name="TUBO_HG_34_7" localSheetId="1">#REF!</definedName>
    <definedName name="TUBO_HG_34_7">#REF!</definedName>
    <definedName name="TUBO_HG_34_8" localSheetId="1">#REF!</definedName>
    <definedName name="TUBO_HG_34_8">#REF!</definedName>
    <definedName name="TUBO_HG_34_9" localSheetId="1">#REF!</definedName>
    <definedName name="TUBO_HG_34_9">#REF!</definedName>
    <definedName name="TUBO_PVC_DRENAJE_1_12" localSheetId="1">#REF!</definedName>
    <definedName name="TUBO_PVC_DRENAJE_1_12">#REF!</definedName>
    <definedName name="TUBO_PVC_DRENAJE_1_12_10" localSheetId="1">#REF!</definedName>
    <definedName name="TUBO_PVC_DRENAJE_1_12_10">#REF!</definedName>
    <definedName name="TUBO_PVC_DRENAJE_1_12_11" localSheetId="1">#REF!</definedName>
    <definedName name="TUBO_PVC_DRENAJE_1_12_11">#REF!</definedName>
    <definedName name="TUBO_PVC_DRENAJE_1_12_6" localSheetId="1">#REF!</definedName>
    <definedName name="TUBO_PVC_DRENAJE_1_12_6">#REF!</definedName>
    <definedName name="TUBO_PVC_DRENAJE_1_12_7" localSheetId="1">#REF!</definedName>
    <definedName name="TUBO_PVC_DRENAJE_1_12_7">#REF!</definedName>
    <definedName name="TUBO_PVC_DRENAJE_1_12_8" localSheetId="1">#REF!</definedName>
    <definedName name="TUBO_PVC_DRENAJE_1_12_8">#REF!</definedName>
    <definedName name="TUBO_PVC_DRENAJE_1_12_9" localSheetId="1">#REF!</definedName>
    <definedName name="TUBO_PVC_DRENAJE_1_12_9">#REF!</definedName>
    <definedName name="TUBO_PVC_SCH40_12" localSheetId="1">#REF!</definedName>
    <definedName name="TUBO_PVC_SCH40_12">#REF!</definedName>
    <definedName name="TUBO_PVC_SCH40_12_10" localSheetId="1">#REF!</definedName>
    <definedName name="TUBO_PVC_SCH40_12_10">#REF!</definedName>
    <definedName name="TUBO_PVC_SCH40_12_11" localSheetId="1">#REF!</definedName>
    <definedName name="TUBO_PVC_SCH40_12_11">#REF!</definedName>
    <definedName name="TUBO_PVC_SCH40_12_6" localSheetId="1">#REF!</definedName>
    <definedName name="TUBO_PVC_SCH40_12_6">#REF!</definedName>
    <definedName name="TUBO_PVC_SCH40_12_7" localSheetId="1">#REF!</definedName>
    <definedName name="TUBO_PVC_SCH40_12_7">#REF!</definedName>
    <definedName name="TUBO_PVC_SCH40_12_8" localSheetId="1">#REF!</definedName>
    <definedName name="TUBO_PVC_SCH40_12_8">#REF!</definedName>
    <definedName name="TUBO_PVC_SCH40_12_9" localSheetId="1">#REF!</definedName>
    <definedName name="TUBO_PVC_SCH40_12_9">#REF!</definedName>
    <definedName name="TUBO_PVC_SCH40_34" localSheetId="1">#REF!</definedName>
    <definedName name="TUBO_PVC_SCH40_34">#REF!</definedName>
    <definedName name="TUBO_PVC_SCH40_34_10" localSheetId="1">#REF!</definedName>
    <definedName name="TUBO_PVC_SCH40_34_10">#REF!</definedName>
    <definedName name="TUBO_PVC_SCH40_34_11" localSheetId="1">#REF!</definedName>
    <definedName name="TUBO_PVC_SCH40_34_11">#REF!</definedName>
    <definedName name="TUBO_PVC_SCH40_34_6" localSheetId="1">#REF!</definedName>
    <definedName name="TUBO_PVC_SCH40_34_6">#REF!</definedName>
    <definedName name="TUBO_PVC_SCH40_34_7" localSheetId="1">#REF!</definedName>
    <definedName name="TUBO_PVC_SCH40_34_7">#REF!</definedName>
    <definedName name="TUBO_PVC_SCH40_34_8" localSheetId="1">#REF!</definedName>
    <definedName name="TUBO_PVC_SCH40_34_8">#REF!</definedName>
    <definedName name="TUBO_PVC_SCH40_34_9" localSheetId="1">#REF!</definedName>
    <definedName name="TUBO_PVC_SCH40_34_9">#REF!</definedName>
    <definedName name="TUBO_PVC_SDR21_2" localSheetId="1">#REF!</definedName>
    <definedName name="TUBO_PVC_SDR21_2">#REF!</definedName>
    <definedName name="TUBO_PVC_SDR21_2_10" localSheetId="1">#REF!</definedName>
    <definedName name="TUBO_PVC_SDR21_2_10">#REF!</definedName>
    <definedName name="TUBO_PVC_SDR21_2_11" localSheetId="1">#REF!</definedName>
    <definedName name="TUBO_PVC_SDR21_2_11">#REF!</definedName>
    <definedName name="TUBO_PVC_SDR21_2_6" localSheetId="1">#REF!</definedName>
    <definedName name="TUBO_PVC_SDR21_2_6">#REF!</definedName>
    <definedName name="TUBO_PVC_SDR21_2_7" localSheetId="1">#REF!</definedName>
    <definedName name="TUBO_PVC_SDR21_2_7">#REF!</definedName>
    <definedName name="TUBO_PVC_SDR21_2_8" localSheetId="1">#REF!</definedName>
    <definedName name="TUBO_PVC_SDR21_2_8">#REF!</definedName>
    <definedName name="TUBO_PVC_SDR21_2_9" localSheetId="1">#REF!</definedName>
    <definedName name="TUBO_PVC_SDR21_2_9">#REF!</definedName>
    <definedName name="TUBO_PVC_SDR21_JG_16" localSheetId="1">#REF!</definedName>
    <definedName name="TUBO_PVC_SDR21_JG_16">#REF!</definedName>
    <definedName name="TUBO_PVC_SDR21_JG_16_10" localSheetId="1">#REF!</definedName>
    <definedName name="TUBO_PVC_SDR21_JG_16_10">#REF!</definedName>
    <definedName name="TUBO_PVC_SDR21_JG_16_11" localSheetId="1">#REF!</definedName>
    <definedName name="TUBO_PVC_SDR21_JG_16_11">#REF!</definedName>
    <definedName name="TUBO_PVC_SDR21_JG_16_6" localSheetId="1">#REF!</definedName>
    <definedName name="TUBO_PVC_SDR21_JG_16_6">#REF!</definedName>
    <definedName name="TUBO_PVC_SDR21_JG_16_7" localSheetId="1">#REF!</definedName>
    <definedName name="TUBO_PVC_SDR21_JG_16_7">#REF!</definedName>
    <definedName name="TUBO_PVC_SDR21_JG_16_8" localSheetId="1">#REF!</definedName>
    <definedName name="TUBO_PVC_SDR21_JG_16_8">#REF!</definedName>
    <definedName name="TUBO_PVC_SDR21_JG_16_9" localSheetId="1">#REF!</definedName>
    <definedName name="TUBO_PVC_SDR21_JG_16_9">#REF!</definedName>
    <definedName name="TUBO_PVC_SDR21_JG_6" localSheetId="1">#REF!</definedName>
    <definedName name="TUBO_PVC_SDR21_JG_6">#REF!</definedName>
    <definedName name="TUBO_PVC_SDR21_JG_6_10" localSheetId="1">#REF!</definedName>
    <definedName name="TUBO_PVC_SDR21_JG_6_10">#REF!</definedName>
    <definedName name="TUBO_PVC_SDR21_JG_6_11" localSheetId="1">#REF!</definedName>
    <definedName name="TUBO_PVC_SDR21_JG_6_11">#REF!</definedName>
    <definedName name="TUBO_PVC_SDR21_JG_6_6" localSheetId="1">#REF!</definedName>
    <definedName name="TUBO_PVC_SDR21_JG_6_6">#REF!</definedName>
    <definedName name="TUBO_PVC_SDR21_JG_6_7" localSheetId="1">#REF!</definedName>
    <definedName name="TUBO_PVC_SDR21_JG_6_7">#REF!</definedName>
    <definedName name="TUBO_PVC_SDR21_JG_6_8" localSheetId="1">#REF!</definedName>
    <definedName name="TUBO_PVC_SDR21_JG_6_8">#REF!</definedName>
    <definedName name="TUBO_PVC_SDR21_JG_6_9" localSheetId="1">#REF!</definedName>
    <definedName name="TUBO_PVC_SDR21_JG_6_9">#REF!</definedName>
    <definedName name="TUBO_PVC_SDR21_JG_8" localSheetId="1">#REF!</definedName>
    <definedName name="TUBO_PVC_SDR21_JG_8">#REF!</definedName>
    <definedName name="TUBO_PVC_SDR21_JG_8_10" localSheetId="1">#REF!</definedName>
    <definedName name="TUBO_PVC_SDR21_JG_8_10">#REF!</definedName>
    <definedName name="TUBO_PVC_SDR21_JG_8_11" localSheetId="1">#REF!</definedName>
    <definedName name="TUBO_PVC_SDR21_JG_8_11">#REF!</definedName>
    <definedName name="TUBO_PVC_SDR21_JG_8_6" localSheetId="1">#REF!</definedName>
    <definedName name="TUBO_PVC_SDR21_JG_8_6">#REF!</definedName>
    <definedName name="TUBO_PVC_SDR21_JG_8_7" localSheetId="1">#REF!</definedName>
    <definedName name="TUBO_PVC_SDR21_JG_8_7">#REF!</definedName>
    <definedName name="TUBO_PVC_SDR21_JG_8_8" localSheetId="1">#REF!</definedName>
    <definedName name="TUBO_PVC_SDR21_JG_8_8">#REF!</definedName>
    <definedName name="TUBO_PVC_SDR21_JG_8_9" localSheetId="1">#REF!</definedName>
    <definedName name="TUBO_PVC_SDR21_JG_8_9">#REF!</definedName>
    <definedName name="TUBO_PVC_SDR26_12" localSheetId="1">#REF!</definedName>
    <definedName name="TUBO_PVC_SDR26_12">#REF!</definedName>
    <definedName name="TUBO_PVC_SDR26_12_10" localSheetId="1">#REF!</definedName>
    <definedName name="TUBO_PVC_SDR26_12_10">#REF!</definedName>
    <definedName name="TUBO_PVC_SDR26_12_11" localSheetId="1">#REF!</definedName>
    <definedName name="TUBO_PVC_SDR26_12_11">#REF!</definedName>
    <definedName name="TUBO_PVC_SDR26_12_6" localSheetId="1">#REF!</definedName>
    <definedName name="TUBO_PVC_SDR26_12_6">#REF!</definedName>
    <definedName name="TUBO_PVC_SDR26_12_7" localSheetId="1">#REF!</definedName>
    <definedName name="TUBO_PVC_SDR26_12_7">#REF!</definedName>
    <definedName name="TUBO_PVC_SDR26_12_8" localSheetId="1">#REF!</definedName>
    <definedName name="TUBO_PVC_SDR26_12_8">#REF!</definedName>
    <definedName name="TUBO_PVC_SDR26_12_9" localSheetId="1">#REF!</definedName>
    <definedName name="TUBO_PVC_SDR26_12_9">#REF!</definedName>
    <definedName name="TUBO_PVC_SDR26_2" localSheetId="1">#REF!</definedName>
    <definedName name="TUBO_PVC_SDR26_2">#REF!</definedName>
    <definedName name="TUBO_PVC_SDR26_2_10" localSheetId="1">#REF!</definedName>
    <definedName name="TUBO_PVC_SDR26_2_10">#REF!</definedName>
    <definedName name="TUBO_PVC_SDR26_2_11" localSheetId="1">#REF!</definedName>
    <definedName name="TUBO_PVC_SDR26_2_11">#REF!</definedName>
    <definedName name="TUBO_PVC_SDR26_2_6" localSheetId="1">#REF!</definedName>
    <definedName name="TUBO_PVC_SDR26_2_6">#REF!</definedName>
    <definedName name="TUBO_PVC_SDR26_2_7" localSheetId="1">#REF!</definedName>
    <definedName name="TUBO_PVC_SDR26_2_7">#REF!</definedName>
    <definedName name="TUBO_PVC_SDR26_2_8" localSheetId="1">#REF!</definedName>
    <definedName name="TUBO_PVC_SDR26_2_8">#REF!</definedName>
    <definedName name="TUBO_PVC_SDR26_2_9" localSheetId="1">#REF!</definedName>
    <definedName name="TUBO_PVC_SDR26_2_9">#REF!</definedName>
    <definedName name="TUBO_PVC_SDR26_34" localSheetId="1">#REF!</definedName>
    <definedName name="TUBO_PVC_SDR26_34">#REF!</definedName>
    <definedName name="TUBO_PVC_SDR26_34_10" localSheetId="1">#REF!</definedName>
    <definedName name="TUBO_PVC_SDR26_34_10">#REF!</definedName>
    <definedName name="TUBO_PVC_SDR26_34_11" localSheetId="1">#REF!</definedName>
    <definedName name="TUBO_PVC_SDR26_34_11">#REF!</definedName>
    <definedName name="TUBO_PVC_SDR26_34_6" localSheetId="1">#REF!</definedName>
    <definedName name="TUBO_PVC_SDR26_34_6">#REF!</definedName>
    <definedName name="TUBO_PVC_SDR26_34_7" localSheetId="1">#REF!</definedName>
    <definedName name="TUBO_PVC_SDR26_34_7">#REF!</definedName>
    <definedName name="TUBO_PVC_SDR26_34_8" localSheetId="1">#REF!</definedName>
    <definedName name="TUBO_PVC_SDR26_34_8">#REF!</definedName>
    <definedName name="TUBO_PVC_SDR26_34_9" localSheetId="1">#REF!</definedName>
    <definedName name="TUBO_PVC_SDR26_34_9">#REF!</definedName>
    <definedName name="TUBO_PVC_SDR26_JG_16" localSheetId="1">#REF!</definedName>
    <definedName name="TUBO_PVC_SDR26_JG_16">#REF!</definedName>
    <definedName name="TUBO_PVC_SDR26_JG_16_10" localSheetId="1">#REF!</definedName>
    <definedName name="TUBO_PVC_SDR26_JG_16_10">#REF!</definedName>
    <definedName name="TUBO_PVC_SDR26_JG_16_11" localSheetId="1">#REF!</definedName>
    <definedName name="TUBO_PVC_SDR26_JG_16_11">#REF!</definedName>
    <definedName name="TUBO_PVC_SDR26_JG_16_6" localSheetId="1">#REF!</definedName>
    <definedName name="TUBO_PVC_SDR26_JG_16_6">#REF!</definedName>
    <definedName name="TUBO_PVC_SDR26_JG_16_7" localSheetId="1">#REF!</definedName>
    <definedName name="TUBO_PVC_SDR26_JG_16_7">#REF!</definedName>
    <definedName name="TUBO_PVC_SDR26_JG_16_8" localSheetId="1">#REF!</definedName>
    <definedName name="TUBO_PVC_SDR26_JG_16_8">#REF!</definedName>
    <definedName name="TUBO_PVC_SDR26_JG_16_9" localSheetId="1">#REF!</definedName>
    <definedName name="TUBO_PVC_SDR26_JG_16_9">#REF!</definedName>
    <definedName name="TUBO_PVC_SDR26_JG_3" localSheetId="1">#REF!</definedName>
    <definedName name="TUBO_PVC_SDR26_JG_3">#REF!</definedName>
    <definedName name="TUBO_PVC_SDR26_JG_3_10" localSheetId="1">#REF!</definedName>
    <definedName name="TUBO_PVC_SDR26_JG_3_10">#REF!</definedName>
    <definedName name="TUBO_PVC_SDR26_JG_3_11" localSheetId="1">#REF!</definedName>
    <definedName name="TUBO_PVC_SDR26_JG_3_11">#REF!</definedName>
    <definedName name="TUBO_PVC_SDR26_JG_3_6" localSheetId="1">#REF!</definedName>
    <definedName name="TUBO_PVC_SDR26_JG_3_6">#REF!</definedName>
    <definedName name="TUBO_PVC_SDR26_JG_3_7" localSheetId="1">#REF!</definedName>
    <definedName name="TUBO_PVC_SDR26_JG_3_7">#REF!</definedName>
    <definedName name="TUBO_PVC_SDR26_JG_3_8" localSheetId="1">#REF!</definedName>
    <definedName name="TUBO_PVC_SDR26_JG_3_8">#REF!</definedName>
    <definedName name="TUBO_PVC_SDR26_JG_3_9" localSheetId="1">#REF!</definedName>
    <definedName name="TUBO_PVC_SDR26_JG_3_9">#REF!</definedName>
    <definedName name="TUBO_PVC_SDR26_JG_4" localSheetId="1">#REF!</definedName>
    <definedName name="TUBO_PVC_SDR26_JG_4">#REF!</definedName>
    <definedName name="TUBO_PVC_SDR26_JG_4_10" localSheetId="1">#REF!</definedName>
    <definedName name="TUBO_PVC_SDR26_JG_4_10">#REF!</definedName>
    <definedName name="TUBO_PVC_SDR26_JG_4_11" localSheetId="1">#REF!</definedName>
    <definedName name="TUBO_PVC_SDR26_JG_4_11">#REF!</definedName>
    <definedName name="TUBO_PVC_SDR26_JG_4_6" localSheetId="1">#REF!</definedName>
    <definedName name="TUBO_PVC_SDR26_JG_4_6">#REF!</definedName>
    <definedName name="TUBO_PVC_SDR26_JG_4_7" localSheetId="1">#REF!</definedName>
    <definedName name="TUBO_PVC_SDR26_JG_4_7">#REF!</definedName>
    <definedName name="TUBO_PVC_SDR26_JG_4_8" localSheetId="1">#REF!</definedName>
    <definedName name="TUBO_PVC_SDR26_JG_4_8">#REF!</definedName>
    <definedName name="TUBO_PVC_SDR26_JG_4_9" localSheetId="1">#REF!</definedName>
    <definedName name="TUBO_PVC_SDR26_JG_4_9">#REF!</definedName>
    <definedName name="TUBO_PVC_SDR26_JG_6" localSheetId="1">#REF!</definedName>
    <definedName name="TUBO_PVC_SDR26_JG_6">#REF!</definedName>
    <definedName name="TUBO_PVC_SDR26_JG_6_10" localSheetId="1">#REF!</definedName>
    <definedName name="TUBO_PVC_SDR26_JG_6_10">#REF!</definedName>
    <definedName name="TUBO_PVC_SDR26_JG_6_11" localSheetId="1">#REF!</definedName>
    <definedName name="TUBO_PVC_SDR26_JG_6_11">#REF!</definedName>
    <definedName name="TUBO_PVC_SDR26_JG_6_6" localSheetId="1">#REF!</definedName>
    <definedName name="TUBO_PVC_SDR26_JG_6_6">#REF!</definedName>
    <definedName name="TUBO_PVC_SDR26_JG_6_7" localSheetId="1">#REF!</definedName>
    <definedName name="TUBO_PVC_SDR26_JG_6_7">#REF!</definedName>
    <definedName name="TUBO_PVC_SDR26_JG_6_8" localSheetId="1">#REF!</definedName>
    <definedName name="TUBO_PVC_SDR26_JG_6_8">#REF!</definedName>
    <definedName name="TUBO_PVC_SDR26_JG_6_9" localSheetId="1">#REF!</definedName>
    <definedName name="TUBO_PVC_SDR26_JG_6_9">#REF!</definedName>
    <definedName name="TUBO_PVC_SDR26_JG_8" localSheetId="1">#REF!</definedName>
    <definedName name="TUBO_PVC_SDR26_JG_8">#REF!</definedName>
    <definedName name="TUBO_PVC_SDR26_JG_8_10" localSheetId="1">#REF!</definedName>
    <definedName name="TUBO_PVC_SDR26_JG_8_10">#REF!</definedName>
    <definedName name="TUBO_PVC_SDR26_JG_8_11" localSheetId="1">#REF!</definedName>
    <definedName name="TUBO_PVC_SDR26_JG_8_11">#REF!</definedName>
    <definedName name="TUBO_PVC_SDR26_JG_8_6" localSheetId="1">#REF!</definedName>
    <definedName name="TUBO_PVC_SDR26_JG_8_6">#REF!</definedName>
    <definedName name="TUBO_PVC_SDR26_JG_8_7" localSheetId="1">#REF!</definedName>
    <definedName name="TUBO_PVC_SDR26_JG_8_7">#REF!</definedName>
    <definedName name="TUBO_PVC_SDR26_JG_8_8" localSheetId="1">#REF!</definedName>
    <definedName name="TUBO_PVC_SDR26_JG_8_8">#REF!</definedName>
    <definedName name="TUBO_PVC_SDR26_JG_8_9" localSheetId="1">#REF!</definedName>
    <definedName name="TUBO_PVC_SDR26_JG_8_9">#REF!</definedName>
    <definedName name="TUBO_PVC_SDR325_JG_16" localSheetId="1">#REF!</definedName>
    <definedName name="TUBO_PVC_SDR325_JG_16">#REF!</definedName>
    <definedName name="TUBO_PVC_SDR325_JG_16_10" localSheetId="1">#REF!</definedName>
    <definedName name="TUBO_PVC_SDR325_JG_16_10">#REF!</definedName>
    <definedName name="TUBO_PVC_SDR325_JG_16_11" localSheetId="1">#REF!</definedName>
    <definedName name="TUBO_PVC_SDR325_JG_16_11">#REF!</definedName>
    <definedName name="TUBO_PVC_SDR325_JG_16_6" localSheetId="1">#REF!</definedName>
    <definedName name="TUBO_PVC_SDR325_JG_16_6">#REF!</definedName>
    <definedName name="TUBO_PVC_SDR325_JG_16_7" localSheetId="1">#REF!</definedName>
    <definedName name="TUBO_PVC_SDR325_JG_16_7">#REF!</definedName>
    <definedName name="TUBO_PVC_SDR325_JG_16_8" localSheetId="1">#REF!</definedName>
    <definedName name="TUBO_PVC_SDR325_JG_16_8">#REF!</definedName>
    <definedName name="TUBO_PVC_SDR325_JG_16_9" localSheetId="1">#REF!</definedName>
    <definedName name="TUBO_PVC_SDR325_JG_16_9">#REF!</definedName>
    <definedName name="TUBO_PVC_SDR325_JG_20" localSheetId="1">#REF!</definedName>
    <definedName name="TUBO_PVC_SDR325_JG_20">#REF!</definedName>
    <definedName name="TUBO_PVC_SDR325_JG_20_10" localSheetId="1">#REF!</definedName>
    <definedName name="TUBO_PVC_SDR325_JG_20_10">#REF!</definedName>
    <definedName name="TUBO_PVC_SDR325_JG_20_11" localSheetId="1">#REF!</definedName>
    <definedName name="TUBO_PVC_SDR325_JG_20_11">#REF!</definedName>
    <definedName name="TUBO_PVC_SDR325_JG_20_6" localSheetId="1">#REF!</definedName>
    <definedName name="TUBO_PVC_SDR325_JG_20_6">#REF!</definedName>
    <definedName name="TUBO_PVC_SDR325_JG_20_7" localSheetId="1">#REF!</definedName>
    <definedName name="TUBO_PVC_SDR325_JG_20_7">#REF!</definedName>
    <definedName name="TUBO_PVC_SDR325_JG_20_8" localSheetId="1">#REF!</definedName>
    <definedName name="TUBO_PVC_SDR325_JG_20_8">#REF!</definedName>
    <definedName name="TUBO_PVC_SDR325_JG_20_9" localSheetId="1">#REF!</definedName>
    <definedName name="TUBO_PVC_SDR325_JG_20_9">#REF!</definedName>
    <definedName name="TUBO_PVC_SDR325_JG_8" localSheetId="1">#REF!</definedName>
    <definedName name="TUBO_PVC_SDR325_JG_8">#REF!</definedName>
    <definedName name="TUBO_PVC_SDR325_JG_8_10" localSheetId="1">#REF!</definedName>
    <definedName name="TUBO_PVC_SDR325_JG_8_10">#REF!</definedName>
    <definedName name="TUBO_PVC_SDR325_JG_8_11" localSheetId="1">#REF!</definedName>
    <definedName name="TUBO_PVC_SDR325_JG_8_11">#REF!</definedName>
    <definedName name="TUBO_PVC_SDR325_JG_8_6" localSheetId="1">#REF!</definedName>
    <definedName name="TUBO_PVC_SDR325_JG_8_6">#REF!</definedName>
    <definedName name="TUBO_PVC_SDR325_JG_8_7" localSheetId="1">#REF!</definedName>
    <definedName name="TUBO_PVC_SDR325_JG_8_7">#REF!</definedName>
    <definedName name="TUBO_PVC_SDR325_JG_8_8" localSheetId="1">#REF!</definedName>
    <definedName name="TUBO_PVC_SDR325_JG_8_8">#REF!</definedName>
    <definedName name="TUBO_PVC_SDR325_JG_8_9" localSheetId="1">#REF!</definedName>
    <definedName name="TUBO_PVC_SDR325_JG_8_9">#REF!</definedName>
    <definedName name="TUBO_PVC_SDR41_2" localSheetId="1">#REF!</definedName>
    <definedName name="TUBO_PVC_SDR41_2">#REF!</definedName>
    <definedName name="TUBO_PVC_SDR41_2_10" localSheetId="1">#REF!</definedName>
    <definedName name="TUBO_PVC_SDR41_2_10">#REF!</definedName>
    <definedName name="TUBO_PVC_SDR41_2_11" localSheetId="1">#REF!</definedName>
    <definedName name="TUBO_PVC_SDR41_2_11">#REF!</definedName>
    <definedName name="TUBO_PVC_SDR41_2_6" localSheetId="1">#REF!</definedName>
    <definedName name="TUBO_PVC_SDR41_2_6">#REF!</definedName>
    <definedName name="TUBO_PVC_SDR41_2_7" localSheetId="1">#REF!</definedName>
    <definedName name="TUBO_PVC_SDR41_2_7">#REF!</definedName>
    <definedName name="TUBO_PVC_SDR41_2_8" localSheetId="1">#REF!</definedName>
    <definedName name="TUBO_PVC_SDR41_2_8">#REF!</definedName>
    <definedName name="TUBO_PVC_SDR41_2_9" localSheetId="1">#REF!</definedName>
    <definedName name="TUBO_PVC_SDR41_2_9">#REF!</definedName>
    <definedName name="TUBO_PVC_SDR41_3" localSheetId="1">#REF!</definedName>
    <definedName name="TUBO_PVC_SDR41_3">#REF!</definedName>
    <definedName name="TUBO_PVC_SDR41_3_10" localSheetId="1">#REF!</definedName>
    <definedName name="TUBO_PVC_SDR41_3_10">#REF!</definedName>
    <definedName name="TUBO_PVC_SDR41_3_11" localSheetId="1">#REF!</definedName>
    <definedName name="TUBO_PVC_SDR41_3_11">#REF!</definedName>
    <definedName name="TUBO_PVC_SDR41_3_6" localSheetId="1">#REF!</definedName>
    <definedName name="TUBO_PVC_SDR41_3_6">#REF!</definedName>
    <definedName name="TUBO_PVC_SDR41_3_7" localSheetId="1">#REF!</definedName>
    <definedName name="TUBO_PVC_SDR41_3_7">#REF!</definedName>
    <definedName name="TUBO_PVC_SDR41_3_8" localSheetId="1">#REF!</definedName>
    <definedName name="TUBO_PVC_SDR41_3_8">#REF!</definedName>
    <definedName name="TUBO_PVC_SDR41_3_9" localSheetId="1">#REF!</definedName>
    <definedName name="TUBO_PVC_SDR41_3_9">#REF!</definedName>
    <definedName name="TUBO_PVC_SDR41_4" localSheetId="1">#REF!</definedName>
    <definedName name="TUBO_PVC_SDR41_4">#REF!</definedName>
    <definedName name="TUBO_PVC_SDR41_4_10" localSheetId="1">#REF!</definedName>
    <definedName name="TUBO_PVC_SDR41_4_10">#REF!</definedName>
    <definedName name="TUBO_PVC_SDR41_4_11" localSheetId="1">#REF!</definedName>
    <definedName name="TUBO_PVC_SDR41_4_11">#REF!</definedName>
    <definedName name="TUBO_PVC_SDR41_4_6" localSheetId="1">#REF!</definedName>
    <definedName name="TUBO_PVC_SDR41_4_6">#REF!</definedName>
    <definedName name="TUBO_PVC_SDR41_4_7" localSheetId="1">#REF!</definedName>
    <definedName name="TUBO_PVC_SDR41_4_7">#REF!</definedName>
    <definedName name="TUBO_PVC_SDR41_4_8" localSheetId="1">#REF!</definedName>
    <definedName name="TUBO_PVC_SDR41_4_8">#REF!</definedName>
    <definedName name="TUBO_PVC_SDR41_4_9" localSheetId="1">#REF!</definedName>
    <definedName name="TUBO_PVC_SDR41_4_9">#REF!</definedName>
    <definedName name="TYPE_3M" localSheetId="1">#REF!</definedName>
    <definedName name="TYPE_3M">#REF!</definedName>
    <definedName name="TYPE_3M_10" localSheetId="1">#REF!</definedName>
    <definedName name="TYPE_3M_10">#REF!</definedName>
    <definedName name="TYPE_3M_11" localSheetId="1">#REF!</definedName>
    <definedName name="TYPE_3M_11">#REF!</definedName>
    <definedName name="TYPE_3M_6" localSheetId="1">#REF!</definedName>
    <definedName name="TYPE_3M_6">#REF!</definedName>
    <definedName name="TYPE_3M_7" localSheetId="1">#REF!</definedName>
    <definedName name="TYPE_3M_7">#REF!</definedName>
    <definedName name="TYPE_3M_8" localSheetId="1">#REF!</definedName>
    <definedName name="TYPE_3M_8">#REF!</definedName>
    <definedName name="TYPE_3M_9" localSheetId="1">#REF!</definedName>
    <definedName name="TYPE_3M_9">#REF!</definedName>
    <definedName name="UND">#N/A</definedName>
    <definedName name="UND_6">NA()</definedName>
    <definedName name="UNION_HG_1" localSheetId="1">#REF!</definedName>
    <definedName name="UNION_HG_1">#REF!</definedName>
    <definedName name="UNION_HG_1_10" localSheetId="1">#REF!</definedName>
    <definedName name="UNION_HG_1_10">#REF!</definedName>
    <definedName name="UNION_HG_1_11" localSheetId="1">#REF!</definedName>
    <definedName name="UNION_HG_1_11">#REF!</definedName>
    <definedName name="UNION_HG_1_6" localSheetId="1">#REF!</definedName>
    <definedName name="UNION_HG_1_6">#REF!</definedName>
    <definedName name="UNION_HG_1_7" localSheetId="1">#REF!</definedName>
    <definedName name="UNION_HG_1_7">#REF!</definedName>
    <definedName name="UNION_HG_1_8" localSheetId="1">#REF!</definedName>
    <definedName name="UNION_HG_1_8">#REF!</definedName>
    <definedName name="UNION_HG_1_9" localSheetId="1">#REF!</definedName>
    <definedName name="UNION_HG_1_9">#REF!</definedName>
    <definedName name="UNION_HG_12" localSheetId="1">#REF!</definedName>
    <definedName name="UNION_HG_12">#REF!</definedName>
    <definedName name="UNION_HG_12_10" localSheetId="1">#REF!</definedName>
    <definedName name="UNION_HG_12_10">#REF!</definedName>
    <definedName name="UNION_HG_12_11" localSheetId="1">#REF!</definedName>
    <definedName name="UNION_HG_12_11">#REF!</definedName>
    <definedName name="UNION_HG_12_6" localSheetId="1">#REF!</definedName>
    <definedName name="UNION_HG_12_6">#REF!</definedName>
    <definedName name="UNION_HG_12_7" localSheetId="1">#REF!</definedName>
    <definedName name="UNION_HG_12_7">#REF!</definedName>
    <definedName name="UNION_HG_12_8" localSheetId="1">#REF!</definedName>
    <definedName name="UNION_HG_12_8">#REF!</definedName>
    <definedName name="UNION_HG_12_9" localSheetId="1">#REF!</definedName>
    <definedName name="UNION_HG_12_9">#REF!</definedName>
    <definedName name="UNION_HG_34" localSheetId="1">#REF!</definedName>
    <definedName name="UNION_HG_34">#REF!</definedName>
    <definedName name="UNION_HG_34_10" localSheetId="1">#REF!</definedName>
    <definedName name="UNION_HG_34_10">#REF!</definedName>
    <definedName name="UNION_HG_34_11" localSheetId="1">#REF!</definedName>
    <definedName name="UNION_HG_34_11">#REF!</definedName>
    <definedName name="UNION_HG_34_6" localSheetId="1">#REF!</definedName>
    <definedName name="UNION_HG_34_6">#REF!</definedName>
    <definedName name="UNION_HG_34_7" localSheetId="1">#REF!</definedName>
    <definedName name="UNION_HG_34_7">#REF!</definedName>
    <definedName name="UNION_HG_34_8" localSheetId="1">#REF!</definedName>
    <definedName name="UNION_HG_34_8">#REF!</definedName>
    <definedName name="UNION_HG_34_9" localSheetId="1">#REF!</definedName>
    <definedName name="UNION_HG_34_9">#REF!</definedName>
    <definedName name="UNION_PVC_PRES_12" localSheetId="1">#REF!</definedName>
    <definedName name="UNION_PVC_PRES_12">#REF!</definedName>
    <definedName name="UNION_PVC_PRES_12_10" localSheetId="1">#REF!</definedName>
    <definedName name="UNION_PVC_PRES_12_10">#REF!</definedName>
    <definedName name="UNION_PVC_PRES_12_11" localSheetId="1">#REF!</definedName>
    <definedName name="UNION_PVC_PRES_12_11">#REF!</definedName>
    <definedName name="UNION_PVC_PRES_12_6" localSheetId="1">#REF!</definedName>
    <definedName name="UNION_PVC_PRES_12_6">#REF!</definedName>
    <definedName name="UNION_PVC_PRES_12_7" localSheetId="1">#REF!</definedName>
    <definedName name="UNION_PVC_PRES_12_7">#REF!</definedName>
    <definedName name="UNION_PVC_PRES_12_8" localSheetId="1">#REF!</definedName>
    <definedName name="UNION_PVC_PRES_12_8">#REF!</definedName>
    <definedName name="UNION_PVC_PRES_12_9" localSheetId="1">#REF!</definedName>
    <definedName name="UNION_PVC_PRES_12_9">#REF!</definedName>
    <definedName name="UNION_PVC_PRES_34" localSheetId="1">#REF!</definedName>
    <definedName name="UNION_PVC_PRES_34">#REF!</definedName>
    <definedName name="UNION_PVC_PRES_34_10" localSheetId="1">#REF!</definedName>
    <definedName name="UNION_PVC_PRES_34_10">#REF!</definedName>
    <definedName name="UNION_PVC_PRES_34_11" localSheetId="1">#REF!</definedName>
    <definedName name="UNION_PVC_PRES_34_11">#REF!</definedName>
    <definedName name="UNION_PVC_PRES_34_6" localSheetId="1">#REF!</definedName>
    <definedName name="UNION_PVC_PRES_34_6">#REF!</definedName>
    <definedName name="UNION_PVC_PRES_34_7" localSheetId="1">#REF!</definedName>
    <definedName name="UNION_PVC_PRES_34_7">#REF!</definedName>
    <definedName name="UNION_PVC_PRES_34_8" localSheetId="1">#REF!</definedName>
    <definedName name="UNION_PVC_PRES_34_8">#REF!</definedName>
    <definedName name="UNION_PVC_PRES_34_9" localSheetId="1">#REF!</definedName>
    <definedName name="UNION_PVC_PRES_34_9">#REF!</definedName>
    <definedName name="uso.vibrador">'[32]Costos Mano de Obra'!$O$42</definedName>
    <definedName name="VACC">[8]Precio!$F$31</definedName>
    <definedName name="vaciadohormigonindustrial" localSheetId="1">#REF!</definedName>
    <definedName name="vaciadohormigonindustrial">#REF!</definedName>
    <definedName name="vaciadohormigonindustrial_8" localSheetId="1">#REF!</definedName>
    <definedName name="vaciadohormigonindustrial_8">#REF!</definedName>
    <definedName name="vaciadozapata" localSheetId="1">#REF!</definedName>
    <definedName name="vaciadozapata">#REF!</definedName>
    <definedName name="vaciadozapata_8" localSheetId="1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 localSheetId="1">#REF!</definedName>
    <definedName name="VALVULA_AIRE_1_HF_ROSCADA">#REF!</definedName>
    <definedName name="VALVULA_AIRE_1_HF_ROSCADA_10" localSheetId="1">#REF!</definedName>
    <definedName name="VALVULA_AIRE_1_HF_ROSCADA_10">#REF!</definedName>
    <definedName name="VALVULA_AIRE_1_HF_ROSCADA_11" localSheetId="1">#REF!</definedName>
    <definedName name="VALVULA_AIRE_1_HF_ROSCADA_11">#REF!</definedName>
    <definedName name="VALVULA_AIRE_1_HF_ROSCADA_6" localSheetId="1">#REF!</definedName>
    <definedName name="VALVULA_AIRE_1_HF_ROSCADA_6">#REF!</definedName>
    <definedName name="VALVULA_AIRE_1_HF_ROSCADA_7" localSheetId="1">#REF!</definedName>
    <definedName name="VALVULA_AIRE_1_HF_ROSCADA_7">#REF!</definedName>
    <definedName name="VALVULA_AIRE_1_HF_ROSCADA_8" localSheetId="1">#REF!</definedName>
    <definedName name="VALVULA_AIRE_1_HF_ROSCADA_8">#REF!</definedName>
    <definedName name="VALVULA_AIRE_1_HF_ROSCADA_9" localSheetId="1">#REF!</definedName>
    <definedName name="VALVULA_AIRE_1_HF_ROSCADA_9">#REF!</definedName>
    <definedName name="VALVULA_AIRE_3_HF_ROSCADA" localSheetId="1">#REF!</definedName>
    <definedName name="VALVULA_AIRE_3_HF_ROSCADA">#REF!</definedName>
    <definedName name="VALVULA_AIRE_3_HF_ROSCADA_10" localSheetId="1">#REF!</definedName>
    <definedName name="VALVULA_AIRE_3_HF_ROSCADA_10">#REF!</definedName>
    <definedName name="VALVULA_AIRE_3_HF_ROSCADA_11" localSheetId="1">#REF!</definedName>
    <definedName name="VALVULA_AIRE_3_HF_ROSCADA_11">#REF!</definedName>
    <definedName name="VALVULA_AIRE_3_HF_ROSCADA_6" localSheetId="1">#REF!</definedName>
    <definedName name="VALVULA_AIRE_3_HF_ROSCADA_6">#REF!</definedName>
    <definedName name="VALVULA_AIRE_3_HF_ROSCADA_7" localSheetId="1">#REF!</definedName>
    <definedName name="VALVULA_AIRE_3_HF_ROSCADA_7">#REF!</definedName>
    <definedName name="VALVULA_AIRE_3_HF_ROSCADA_8" localSheetId="1">#REF!</definedName>
    <definedName name="VALVULA_AIRE_3_HF_ROSCADA_8">#REF!</definedName>
    <definedName name="VALVULA_AIRE_3_HF_ROSCADA_9" localSheetId="1">#REF!</definedName>
    <definedName name="VALVULA_AIRE_3_HF_ROSCADA_9">#REF!</definedName>
    <definedName name="VALVULA_AIRE_34_HF_ROSCADA" localSheetId="1">#REF!</definedName>
    <definedName name="VALVULA_AIRE_34_HF_ROSCADA">#REF!</definedName>
    <definedName name="VALVULA_AIRE_34_HF_ROSCADA_10" localSheetId="1">#REF!</definedName>
    <definedName name="VALVULA_AIRE_34_HF_ROSCADA_10">#REF!</definedName>
    <definedName name="VALVULA_AIRE_34_HF_ROSCADA_11" localSheetId="1">#REF!</definedName>
    <definedName name="VALVULA_AIRE_34_HF_ROSCADA_11">#REF!</definedName>
    <definedName name="VALVULA_AIRE_34_HF_ROSCADA_6" localSheetId="1">#REF!</definedName>
    <definedName name="VALVULA_AIRE_34_HF_ROSCADA_6">#REF!</definedName>
    <definedName name="VALVULA_AIRE_34_HF_ROSCADA_7" localSheetId="1">#REF!</definedName>
    <definedName name="VALVULA_AIRE_34_HF_ROSCADA_7">#REF!</definedName>
    <definedName name="VALVULA_AIRE_34_HF_ROSCADA_8" localSheetId="1">#REF!</definedName>
    <definedName name="VALVULA_AIRE_34_HF_ROSCADA_8">#REF!</definedName>
    <definedName name="VALVULA_AIRE_34_HF_ROSCADA_9" localSheetId="1">#REF!</definedName>
    <definedName name="VALVULA_AIRE_34_HF_ROSCADA_9">#REF!</definedName>
    <definedName name="VALVULA_COMP_12_HF_PLATILLADA" localSheetId="1">#REF!</definedName>
    <definedName name="VALVULA_COMP_12_HF_PLATILLADA">#REF!</definedName>
    <definedName name="VALVULA_COMP_12_HF_PLATILLADA_10" localSheetId="1">#REF!</definedName>
    <definedName name="VALVULA_COMP_12_HF_PLATILLADA_10">#REF!</definedName>
    <definedName name="VALVULA_COMP_12_HF_PLATILLADA_11" localSheetId="1">#REF!</definedName>
    <definedName name="VALVULA_COMP_12_HF_PLATILLADA_11">#REF!</definedName>
    <definedName name="VALVULA_COMP_12_HF_PLATILLADA_6" localSheetId="1">#REF!</definedName>
    <definedName name="VALVULA_COMP_12_HF_PLATILLADA_6">#REF!</definedName>
    <definedName name="VALVULA_COMP_12_HF_PLATILLADA_7" localSheetId="1">#REF!</definedName>
    <definedName name="VALVULA_COMP_12_HF_PLATILLADA_7">#REF!</definedName>
    <definedName name="VALVULA_COMP_12_HF_PLATILLADA_8" localSheetId="1">#REF!</definedName>
    <definedName name="VALVULA_COMP_12_HF_PLATILLADA_8">#REF!</definedName>
    <definedName name="VALVULA_COMP_12_HF_PLATILLADA_9" localSheetId="1">#REF!</definedName>
    <definedName name="VALVULA_COMP_12_HF_PLATILLADA_9">#REF!</definedName>
    <definedName name="VALVULA_COMP_16_HF_PLATILLADA" localSheetId="1">#REF!</definedName>
    <definedName name="VALVULA_COMP_16_HF_PLATILLADA">#REF!</definedName>
    <definedName name="VALVULA_COMP_16_HF_PLATILLADA_10" localSheetId="1">#REF!</definedName>
    <definedName name="VALVULA_COMP_16_HF_PLATILLADA_10">#REF!</definedName>
    <definedName name="VALVULA_COMP_16_HF_PLATILLADA_11" localSheetId="1">#REF!</definedName>
    <definedName name="VALVULA_COMP_16_HF_PLATILLADA_11">#REF!</definedName>
    <definedName name="VALVULA_COMP_16_HF_PLATILLADA_6" localSheetId="1">#REF!</definedName>
    <definedName name="VALVULA_COMP_16_HF_PLATILLADA_6">#REF!</definedName>
    <definedName name="VALVULA_COMP_16_HF_PLATILLADA_7" localSheetId="1">#REF!</definedName>
    <definedName name="VALVULA_COMP_16_HF_PLATILLADA_7">#REF!</definedName>
    <definedName name="VALVULA_COMP_16_HF_PLATILLADA_8" localSheetId="1">#REF!</definedName>
    <definedName name="VALVULA_COMP_16_HF_PLATILLADA_8">#REF!</definedName>
    <definedName name="VALVULA_COMP_16_HF_PLATILLADA_9" localSheetId="1">#REF!</definedName>
    <definedName name="VALVULA_COMP_16_HF_PLATILLADA_9">#REF!</definedName>
    <definedName name="VALVULA_COMP_2_12_HF_ROSCADA" localSheetId="1">#REF!</definedName>
    <definedName name="VALVULA_COMP_2_12_HF_ROSCADA">#REF!</definedName>
    <definedName name="VALVULA_COMP_2_12_HF_ROSCADA_10" localSheetId="1">#REF!</definedName>
    <definedName name="VALVULA_COMP_2_12_HF_ROSCADA_10">#REF!</definedName>
    <definedName name="VALVULA_COMP_2_12_HF_ROSCADA_11" localSheetId="1">#REF!</definedName>
    <definedName name="VALVULA_COMP_2_12_HF_ROSCADA_11">#REF!</definedName>
    <definedName name="VALVULA_COMP_2_12_HF_ROSCADA_6" localSheetId="1">#REF!</definedName>
    <definedName name="VALVULA_COMP_2_12_HF_ROSCADA_6">#REF!</definedName>
    <definedName name="VALVULA_COMP_2_12_HF_ROSCADA_7" localSheetId="1">#REF!</definedName>
    <definedName name="VALVULA_COMP_2_12_HF_ROSCADA_7">#REF!</definedName>
    <definedName name="VALVULA_COMP_2_12_HF_ROSCADA_8" localSheetId="1">#REF!</definedName>
    <definedName name="VALVULA_COMP_2_12_HF_ROSCADA_8">#REF!</definedName>
    <definedName name="VALVULA_COMP_2_12_HF_ROSCADA_9" localSheetId="1">#REF!</definedName>
    <definedName name="VALVULA_COMP_2_12_HF_ROSCADA_9">#REF!</definedName>
    <definedName name="VALVULA_COMP_2_HF_ROSCADA" localSheetId="1">#REF!</definedName>
    <definedName name="VALVULA_COMP_2_HF_ROSCADA">#REF!</definedName>
    <definedName name="VALVULA_COMP_2_HF_ROSCADA_10" localSheetId="1">#REF!</definedName>
    <definedName name="VALVULA_COMP_2_HF_ROSCADA_10">#REF!</definedName>
    <definedName name="VALVULA_COMP_2_HF_ROSCADA_11" localSheetId="1">#REF!</definedName>
    <definedName name="VALVULA_COMP_2_HF_ROSCADA_11">#REF!</definedName>
    <definedName name="VALVULA_COMP_2_HF_ROSCADA_6" localSheetId="1">#REF!</definedName>
    <definedName name="VALVULA_COMP_2_HF_ROSCADA_6">#REF!</definedName>
    <definedName name="VALVULA_COMP_2_HF_ROSCADA_7" localSheetId="1">#REF!</definedName>
    <definedName name="VALVULA_COMP_2_HF_ROSCADA_7">#REF!</definedName>
    <definedName name="VALVULA_COMP_2_HF_ROSCADA_8" localSheetId="1">#REF!</definedName>
    <definedName name="VALVULA_COMP_2_HF_ROSCADA_8">#REF!</definedName>
    <definedName name="VALVULA_COMP_2_HF_ROSCADA_9" localSheetId="1">#REF!</definedName>
    <definedName name="VALVULA_COMP_2_HF_ROSCADA_9">#REF!</definedName>
    <definedName name="VALVULA_COMP_20_HF_PLATILLADA" localSheetId="1">#REF!</definedName>
    <definedName name="VALVULA_COMP_20_HF_PLATILLADA">#REF!</definedName>
    <definedName name="VALVULA_COMP_20_HF_PLATILLADA_10" localSheetId="1">#REF!</definedName>
    <definedName name="VALVULA_COMP_20_HF_PLATILLADA_10">#REF!</definedName>
    <definedName name="VALVULA_COMP_20_HF_PLATILLADA_11" localSheetId="1">#REF!</definedName>
    <definedName name="VALVULA_COMP_20_HF_PLATILLADA_11">#REF!</definedName>
    <definedName name="VALVULA_COMP_20_HF_PLATILLADA_6" localSheetId="1">#REF!</definedName>
    <definedName name="VALVULA_COMP_20_HF_PLATILLADA_6">#REF!</definedName>
    <definedName name="VALVULA_COMP_20_HF_PLATILLADA_7" localSheetId="1">#REF!</definedName>
    <definedName name="VALVULA_COMP_20_HF_PLATILLADA_7">#REF!</definedName>
    <definedName name="VALVULA_COMP_20_HF_PLATILLADA_8" localSheetId="1">#REF!</definedName>
    <definedName name="VALVULA_COMP_20_HF_PLATILLADA_8">#REF!</definedName>
    <definedName name="VALVULA_COMP_20_HF_PLATILLADA_9" localSheetId="1">#REF!</definedName>
    <definedName name="VALVULA_COMP_20_HF_PLATILLADA_9">#REF!</definedName>
    <definedName name="VALVULA_COMP_3_HF_ROSCADA" localSheetId="1">#REF!</definedName>
    <definedName name="VALVULA_COMP_3_HF_ROSCADA">#REF!</definedName>
    <definedName name="VALVULA_COMP_3_HF_ROSCADA_10" localSheetId="1">#REF!</definedName>
    <definedName name="VALVULA_COMP_3_HF_ROSCADA_10">#REF!</definedName>
    <definedName name="VALVULA_COMP_3_HF_ROSCADA_11" localSheetId="1">#REF!</definedName>
    <definedName name="VALVULA_COMP_3_HF_ROSCADA_11">#REF!</definedName>
    <definedName name="VALVULA_COMP_3_HF_ROSCADA_6" localSheetId="1">#REF!</definedName>
    <definedName name="VALVULA_COMP_3_HF_ROSCADA_6">#REF!</definedName>
    <definedName name="VALVULA_COMP_3_HF_ROSCADA_7" localSheetId="1">#REF!</definedName>
    <definedName name="VALVULA_COMP_3_HF_ROSCADA_7">#REF!</definedName>
    <definedName name="VALVULA_COMP_3_HF_ROSCADA_8" localSheetId="1">#REF!</definedName>
    <definedName name="VALVULA_COMP_3_HF_ROSCADA_8">#REF!</definedName>
    <definedName name="VALVULA_COMP_3_HF_ROSCADA_9" localSheetId="1">#REF!</definedName>
    <definedName name="VALVULA_COMP_3_HF_ROSCADA_9">#REF!</definedName>
    <definedName name="VALVULA_COMP_4_HF_PLATILLADA" localSheetId="1">#REF!</definedName>
    <definedName name="VALVULA_COMP_4_HF_PLATILLADA">#REF!</definedName>
    <definedName name="VALVULA_COMP_4_HF_PLATILLADA_10" localSheetId="1">#REF!</definedName>
    <definedName name="VALVULA_COMP_4_HF_PLATILLADA_10">#REF!</definedName>
    <definedName name="VALVULA_COMP_4_HF_PLATILLADA_11" localSheetId="1">#REF!</definedName>
    <definedName name="VALVULA_COMP_4_HF_PLATILLADA_11">#REF!</definedName>
    <definedName name="VALVULA_COMP_4_HF_PLATILLADA_6" localSheetId="1">#REF!</definedName>
    <definedName name="VALVULA_COMP_4_HF_PLATILLADA_6">#REF!</definedName>
    <definedName name="VALVULA_COMP_4_HF_PLATILLADA_7" localSheetId="1">#REF!</definedName>
    <definedName name="VALVULA_COMP_4_HF_PLATILLADA_7">#REF!</definedName>
    <definedName name="VALVULA_COMP_4_HF_PLATILLADA_8" localSheetId="1">#REF!</definedName>
    <definedName name="VALVULA_COMP_4_HF_PLATILLADA_8">#REF!</definedName>
    <definedName name="VALVULA_COMP_4_HF_PLATILLADA_9" localSheetId="1">#REF!</definedName>
    <definedName name="VALVULA_COMP_4_HF_PLATILLADA_9">#REF!</definedName>
    <definedName name="VALVULA_COMP_4_HF_ROSCADA" localSheetId="1">#REF!</definedName>
    <definedName name="VALVULA_COMP_4_HF_ROSCADA">#REF!</definedName>
    <definedName name="VALVULA_COMP_4_HF_ROSCADA_10" localSheetId="1">#REF!</definedName>
    <definedName name="VALVULA_COMP_4_HF_ROSCADA_10">#REF!</definedName>
    <definedName name="VALVULA_COMP_4_HF_ROSCADA_11" localSheetId="1">#REF!</definedName>
    <definedName name="VALVULA_COMP_4_HF_ROSCADA_11">#REF!</definedName>
    <definedName name="VALVULA_COMP_4_HF_ROSCADA_6" localSheetId="1">#REF!</definedName>
    <definedName name="VALVULA_COMP_4_HF_ROSCADA_6">#REF!</definedName>
    <definedName name="VALVULA_COMP_4_HF_ROSCADA_7" localSheetId="1">#REF!</definedName>
    <definedName name="VALVULA_COMP_4_HF_ROSCADA_7">#REF!</definedName>
    <definedName name="VALVULA_COMP_4_HF_ROSCADA_8" localSheetId="1">#REF!</definedName>
    <definedName name="VALVULA_COMP_4_HF_ROSCADA_8">#REF!</definedName>
    <definedName name="VALVULA_COMP_4_HF_ROSCADA_9" localSheetId="1">#REF!</definedName>
    <definedName name="VALVULA_COMP_4_HF_ROSCADA_9">#REF!</definedName>
    <definedName name="VALVULA_COMP_6_HF_PLATILLADA" localSheetId="1">#REF!</definedName>
    <definedName name="VALVULA_COMP_6_HF_PLATILLADA">#REF!</definedName>
    <definedName name="VALVULA_COMP_6_HF_PLATILLADA_10" localSheetId="1">#REF!</definedName>
    <definedName name="VALVULA_COMP_6_HF_PLATILLADA_10">#REF!</definedName>
    <definedName name="VALVULA_COMP_6_HF_PLATILLADA_11" localSheetId="1">#REF!</definedName>
    <definedName name="VALVULA_COMP_6_HF_PLATILLADA_11">#REF!</definedName>
    <definedName name="VALVULA_COMP_6_HF_PLATILLADA_6" localSheetId="1">#REF!</definedName>
    <definedName name="VALVULA_COMP_6_HF_PLATILLADA_6">#REF!</definedName>
    <definedName name="VALVULA_COMP_6_HF_PLATILLADA_7" localSheetId="1">#REF!</definedName>
    <definedName name="VALVULA_COMP_6_HF_PLATILLADA_7">#REF!</definedName>
    <definedName name="VALVULA_COMP_6_HF_PLATILLADA_8" localSheetId="1">#REF!</definedName>
    <definedName name="VALVULA_COMP_6_HF_PLATILLADA_8">#REF!</definedName>
    <definedName name="VALVULA_COMP_6_HF_PLATILLADA_9" localSheetId="1">#REF!</definedName>
    <definedName name="VALVULA_COMP_6_HF_PLATILLADA_9">#REF!</definedName>
    <definedName name="VALVULA_COMP_8_HF_PLATILLADA" localSheetId="1">#REF!</definedName>
    <definedName name="VALVULA_COMP_8_HF_PLATILLADA">#REF!</definedName>
    <definedName name="VALVULA_COMP_8_HF_PLATILLADA_10" localSheetId="1">#REF!</definedName>
    <definedName name="VALVULA_COMP_8_HF_PLATILLADA_10">#REF!</definedName>
    <definedName name="VALVULA_COMP_8_HF_PLATILLADA_11" localSheetId="1">#REF!</definedName>
    <definedName name="VALVULA_COMP_8_HF_PLATILLADA_11">#REF!</definedName>
    <definedName name="VALVULA_COMP_8_HF_PLATILLADA_6" localSheetId="1">#REF!</definedName>
    <definedName name="VALVULA_COMP_8_HF_PLATILLADA_6">#REF!</definedName>
    <definedName name="VALVULA_COMP_8_HF_PLATILLADA_7" localSheetId="1">#REF!</definedName>
    <definedName name="VALVULA_COMP_8_HF_PLATILLADA_7">#REF!</definedName>
    <definedName name="VALVULA_COMP_8_HF_PLATILLADA_8" localSheetId="1">#REF!</definedName>
    <definedName name="VALVULA_COMP_8_HF_PLATILLADA_8">#REF!</definedName>
    <definedName name="VALVULA_COMP_8_HF_PLATILLADA_9" localSheetId="1">#REF!</definedName>
    <definedName name="VALVULA_COMP_8_HF_PLATILLADA_9">#REF!</definedName>
    <definedName name="VARILLA" localSheetId="1">#REF!</definedName>
    <definedName name="VARILLA">#REF!</definedName>
    <definedName name="VARILLA_BLOQUES_20" localSheetId="1">#REF!</definedName>
    <definedName name="VARILLA_BLOQUES_20">#REF!</definedName>
    <definedName name="VARILLA_BLOQUES_20_10" localSheetId="1">#REF!</definedName>
    <definedName name="VARILLA_BLOQUES_20_10">#REF!</definedName>
    <definedName name="VARILLA_BLOQUES_20_11" localSheetId="1">#REF!</definedName>
    <definedName name="VARILLA_BLOQUES_20_11">#REF!</definedName>
    <definedName name="VARILLA_BLOQUES_20_6" localSheetId="1">#REF!</definedName>
    <definedName name="VARILLA_BLOQUES_20_6">#REF!</definedName>
    <definedName name="VARILLA_BLOQUES_20_7" localSheetId="1">#REF!</definedName>
    <definedName name="VARILLA_BLOQUES_20_7">#REF!</definedName>
    <definedName name="VARILLA_BLOQUES_20_8" localSheetId="1">#REF!</definedName>
    <definedName name="VARILLA_BLOQUES_20_8">#REF!</definedName>
    <definedName name="VARILLA_BLOQUES_20_9" localSheetId="1">#REF!</definedName>
    <definedName name="VARILLA_BLOQUES_20_9">#REF!</definedName>
    <definedName name="VARILLA_BLOQUES_40" localSheetId="1">#REF!</definedName>
    <definedName name="VARILLA_BLOQUES_40">#REF!</definedName>
    <definedName name="VARILLA_BLOQUES_40_10" localSheetId="1">#REF!</definedName>
    <definedName name="VARILLA_BLOQUES_40_10">#REF!</definedName>
    <definedName name="VARILLA_BLOQUES_40_11" localSheetId="1">#REF!</definedName>
    <definedName name="VARILLA_BLOQUES_40_11">#REF!</definedName>
    <definedName name="VARILLA_BLOQUES_40_6" localSheetId="1">#REF!</definedName>
    <definedName name="VARILLA_BLOQUES_40_6">#REF!</definedName>
    <definedName name="VARILLA_BLOQUES_40_7" localSheetId="1">#REF!</definedName>
    <definedName name="VARILLA_BLOQUES_40_7">#REF!</definedName>
    <definedName name="VARILLA_BLOQUES_40_8" localSheetId="1">#REF!</definedName>
    <definedName name="VARILLA_BLOQUES_40_8">#REF!</definedName>
    <definedName name="VARILLA_BLOQUES_40_9" localSheetId="1">#REF!</definedName>
    <definedName name="VARILLA_BLOQUES_40_9">#REF!</definedName>
    <definedName name="VARILLA_BLOQUES_60" localSheetId="1">#REF!</definedName>
    <definedName name="VARILLA_BLOQUES_60">#REF!</definedName>
    <definedName name="VARILLA_BLOQUES_60_10" localSheetId="1">#REF!</definedName>
    <definedName name="VARILLA_BLOQUES_60_10">#REF!</definedName>
    <definedName name="VARILLA_BLOQUES_60_11" localSheetId="1">#REF!</definedName>
    <definedName name="VARILLA_BLOQUES_60_11">#REF!</definedName>
    <definedName name="VARILLA_BLOQUES_60_6" localSheetId="1">#REF!</definedName>
    <definedName name="VARILLA_BLOQUES_60_6">#REF!</definedName>
    <definedName name="VARILLA_BLOQUES_60_7" localSheetId="1">#REF!</definedName>
    <definedName name="VARILLA_BLOQUES_60_7">#REF!</definedName>
    <definedName name="VARILLA_BLOQUES_60_8" localSheetId="1">#REF!</definedName>
    <definedName name="VARILLA_BLOQUES_60_8">#REF!</definedName>
    <definedName name="VARILLA_BLOQUES_60_9" localSheetId="1">#REF!</definedName>
    <definedName name="VARILLA_BLOQUES_60_9">#REF!</definedName>
    <definedName name="VARILLA_BLOQUES_80" localSheetId="1">#REF!</definedName>
    <definedName name="VARILLA_BLOQUES_80">#REF!</definedName>
    <definedName name="VARILLA_BLOQUES_80_10" localSheetId="1">#REF!</definedName>
    <definedName name="VARILLA_BLOQUES_80_10">#REF!</definedName>
    <definedName name="VARILLA_BLOQUES_80_11" localSheetId="1">#REF!</definedName>
    <definedName name="VARILLA_BLOQUES_80_11">#REF!</definedName>
    <definedName name="VARILLA_BLOQUES_80_6" localSheetId="1">#REF!</definedName>
    <definedName name="VARILLA_BLOQUES_80_6">#REF!</definedName>
    <definedName name="VARILLA_BLOQUES_80_7" localSheetId="1">#REF!</definedName>
    <definedName name="VARILLA_BLOQUES_80_7">#REF!</definedName>
    <definedName name="VARILLA_BLOQUES_80_8" localSheetId="1">#REF!</definedName>
    <definedName name="VARILLA_BLOQUES_80_8">#REF!</definedName>
    <definedName name="VARILLA_BLOQUES_80_9" localSheetId="1">#REF!</definedName>
    <definedName name="VARILLA_BLOQUES_80_9">#REF!</definedName>
    <definedName name="varillas_3">#N/A</definedName>
    <definedName name="VCOLGANTE1590" localSheetId="1">#REF!</definedName>
    <definedName name="VCOLGANTE1590">#REF!</definedName>
    <definedName name="VCOLGANTE1590_6" localSheetId="1">#REF!</definedName>
    <definedName name="VCOLGANTE1590_6">#REF!</definedName>
    <definedName name="verja" localSheetId="1">#REF!</definedName>
    <definedName name="verja">#REF!</definedName>
    <definedName name="VIBRADO" localSheetId="1">#REF!</definedName>
    <definedName name="VIBRADO">#REF!</definedName>
    <definedName name="VIBRADO_10" localSheetId="1">#REF!</definedName>
    <definedName name="VIBRADO_10">#REF!</definedName>
    <definedName name="VIBRADO_11" localSheetId="1">#REF!</definedName>
    <definedName name="VIBRADO_11">#REF!</definedName>
    <definedName name="VIBRADO_6" localSheetId="1">#REF!</definedName>
    <definedName name="VIBRADO_6">#REF!</definedName>
    <definedName name="VIBRADO_7" localSheetId="1">#REF!</definedName>
    <definedName name="VIBRADO_7">#REF!</definedName>
    <definedName name="VIBRADO_8" localSheetId="1">#REF!</definedName>
    <definedName name="VIBRADO_8">#REF!</definedName>
    <definedName name="VIBRADO_9" localSheetId="1">#REF!</definedName>
    <definedName name="VIBRADO_9">#REF!</definedName>
    <definedName name="VIGASHP" localSheetId="1">#REF!</definedName>
    <definedName name="VIGASHP">#REF!</definedName>
    <definedName name="VIGASHP_3">"$#REF!.$B$109"</definedName>
    <definedName name="VIGASHP_8" localSheetId="1">#REF!</definedName>
    <definedName name="VIGASHP_8">#REF!</definedName>
    <definedName name="VIOLINADO" localSheetId="1">#REF!</definedName>
    <definedName name="VIOLINADO">#REF!</definedName>
    <definedName name="VIOLINADO_10" localSheetId="1">#REF!</definedName>
    <definedName name="VIOLINADO_10">#REF!</definedName>
    <definedName name="VIOLINADO_11" localSheetId="1">#REF!</definedName>
    <definedName name="VIOLINADO_11">#REF!</definedName>
    <definedName name="VIOLINADO_6" localSheetId="1">#REF!</definedName>
    <definedName name="VIOLINADO_6">#REF!</definedName>
    <definedName name="VIOLINADO_7" localSheetId="1">#REF!</definedName>
    <definedName name="VIOLINADO_7">#REF!</definedName>
    <definedName name="VIOLINADO_8" localSheetId="1">#REF!</definedName>
    <definedName name="VIOLINADO_8">#REF!</definedName>
    <definedName name="VIOLINADO_9" localSheetId="1">#REF!</definedName>
    <definedName name="VIOLINADO_9">#REF!</definedName>
    <definedName name="VUELO10" localSheetId="1">#REF!</definedName>
    <definedName name="VUELO10">#REF!</definedName>
    <definedName name="VUELO10_6" localSheetId="1">#REF!</definedName>
    <definedName name="VUELO10_6">#REF!</definedName>
    <definedName name="w" localSheetId="1">#REF!</definedName>
    <definedName name="w">#REF!</definedName>
    <definedName name="W14X22">[6]analisis!$G$1637</definedName>
    <definedName name="W16X26">[6]analisis!$G$1814</definedName>
    <definedName name="W18X40">[6]analisis!$G$1872</definedName>
    <definedName name="W27X84">[6]analisis!$G$1977</definedName>
    <definedName name="w6x9">[6]analisis!$G$1453</definedName>
    <definedName name="Winche" localSheetId="1">#REF!</definedName>
    <definedName name="Winche">#REF!</definedName>
    <definedName name="Winche_10" localSheetId="1">#REF!</definedName>
    <definedName name="Winche_10">#REF!</definedName>
    <definedName name="Winche_11" localSheetId="1">#REF!</definedName>
    <definedName name="Winche_11">#REF!</definedName>
    <definedName name="Winche_6" localSheetId="1">#REF!</definedName>
    <definedName name="Winche_6">#REF!</definedName>
    <definedName name="Winche_7" localSheetId="1">#REF!</definedName>
    <definedName name="Winche_7">#REF!</definedName>
    <definedName name="Winche_8" localSheetId="1">#REF!</definedName>
    <definedName name="Winche_8">#REF!</definedName>
    <definedName name="Winche_9" localSheetId="1">#REF!</definedName>
    <definedName name="Winche_9">#REF!</definedName>
    <definedName name="WWW">[20]INS!$D$561</definedName>
    <definedName name="XXX" localSheetId="1">#REF!</definedName>
    <definedName name="XXX">#REF!</definedName>
    <definedName name="YEE_PVC_DREN_2" localSheetId="1">#REF!</definedName>
    <definedName name="YEE_PVC_DREN_2">#REF!</definedName>
    <definedName name="YEE_PVC_DREN_2_10" localSheetId="1">#REF!</definedName>
    <definedName name="YEE_PVC_DREN_2_10">#REF!</definedName>
    <definedName name="YEE_PVC_DREN_2_11" localSheetId="1">#REF!</definedName>
    <definedName name="YEE_PVC_DREN_2_11">#REF!</definedName>
    <definedName name="YEE_PVC_DREN_2_6" localSheetId="1">#REF!</definedName>
    <definedName name="YEE_PVC_DREN_2_6">#REF!</definedName>
    <definedName name="YEE_PVC_DREN_2_7" localSheetId="1">#REF!</definedName>
    <definedName name="YEE_PVC_DREN_2_7">#REF!</definedName>
    <definedName name="YEE_PVC_DREN_2_8" localSheetId="1">#REF!</definedName>
    <definedName name="YEE_PVC_DREN_2_8">#REF!</definedName>
    <definedName name="YEE_PVC_DREN_2_9" localSheetId="1">#REF!</definedName>
    <definedName name="YEE_PVC_DREN_2_9">#REF!</definedName>
    <definedName name="YEE_PVC_DREN_3" localSheetId="1">#REF!</definedName>
    <definedName name="YEE_PVC_DREN_3">#REF!</definedName>
    <definedName name="YEE_PVC_DREN_3_10" localSheetId="1">#REF!</definedName>
    <definedName name="YEE_PVC_DREN_3_10">#REF!</definedName>
    <definedName name="YEE_PVC_DREN_3_11" localSheetId="1">#REF!</definedName>
    <definedName name="YEE_PVC_DREN_3_11">#REF!</definedName>
    <definedName name="YEE_PVC_DREN_3_6" localSheetId="1">#REF!</definedName>
    <definedName name="YEE_PVC_DREN_3_6">#REF!</definedName>
    <definedName name="YEE_PVC_DREN_3_7" localSheetId="1">#REF!</definedName>
    <definedName name="YEE_PVC_DREN_3_7">#REF!</definedName>
    <definedName name="YEE_PVC_DREN_3_8" localSheetId="1">#REF!</definedName>
    <definedName name="YEE_PVC_DREN_3_8">#REF!</definedName>
    <definedName name="YEE_PVC_DREN_3_9" localSheetId="1">#REF!</definedName>
    <definedName name="YEE_PVC_DREN_3_9">#REF!</definedName>
    <definedName name="YEE_PVC_DREN_4" localSheetId="1">#REF!</definedName>
    <definedName name="YEE_PVC_DREN_4">#REF!</definedName>
    <definedName name="YEE_PVC_DREN_4_10" localSheetId="1">#REF!</definedName>
    <definedName name="YEE_PVC_DREN_4_10">#REF!</definedName>
    <definedName name="YEE_PVC_DREN_4_11" localSheetId="1">#REF!</definedName>
    <definedName name="YEE_PVC_DREN_4_11">#REF!</definedName>
    <definedName name="YEE_PVC_DREN_4_6" localSheetId="1">#REF!</definedName>
    <definedName name="YEE_PVC_DREN_4_6">#REF!</definedName>
    <definedName name="YEE_PVC_DREN_4_7" localSheetId="1">#REF!</definedName>
    <definedName name="YEE_PVC_DREN_4_7">#REF!</definedName>
    <definedName name="YEE_PVC_DREN_4_8" localSheetId="1">#REF!</definedName>
    <definedName name="YEE_PVC_DREN_4_8">#REF!</definedName>
    <definedName name="YEE_PVC_DREN_4_9" localSheetId="1">#REF!</definedName>
    <definedName name="YEE_PVC_DREN_4_9">#REF!</definedName>
    <definedName name="YEE_PVC_DREN_4x2" localSheetId="1">#REF!</definedName>
    <definedName name="YEE_PVC_DREN_4x2">#REF!</definedName>
    <definedName name="YEE_PVC_DREN_4x2_10" localSheetId="1">#REF!</definedName>
    <definedName name="YEE_PVC_DREN_4x2_10">#REF!</definedName>
    <definedName name="YEE_PVC_DREN_4x2_11" localSheetId="1">#REF!</definedName>
    <definedName name="YEE_PVC_DREN_4x2_11">#REF!</definedName>
    <definedName name="YEE_PVC_DREN_4x2_6" localSheetId="1">#REF!</definedName>
    <definedName name="YEE_PVC_DREN_4x2_6">#REF!</definedName>
    <definedName name="YEE_PVC_DREN_4x2_7" localSheetId="1">#REF!</definedName>
    <definedName name="YEE_PVC_DREN_4x2_7">#REF!</definedName>
    <definedName name="YEE_PVC_DREN_4x2_8" localSheetId="1">#REF!</definedName>
    <definedName name="YEE_PVC_DREN_4x2_8">#REF!</definedName>
    <definedName name="YEE_PVC_DREN_4x2_9" localSheetId="1">#REF!</definedName>
    <definedName name="YEE_PVC_DREN_4x2_9">#REF!</definedName>
    <definedName name="YYYY" localSheetId="1">#REF!</definedName>
    <definedName name="YYYY">#REF!</definedName>
    <definedName name="zapata">'[4]caseta de planta'!$C:$C</definedName>
    <definedName name="ZC1_6" localSheetId="1">#REF!</definedName>
    <definedName name="ZC1_6">#REF!</definedName>
    <definedName name="ZE1_6" localSheetId="1">#REF!</definedName>
    <definedName name="ZE1_6">#REF!</definedName>
    <definedName name="ZE2_6" localSheetId="1">#REF!</definedName>
    <definedName name="ZE2_6">#REF!</definedName>
    <definedName name="ZE3_6" localSheetId="1">#REF!</definedName>
    <definedName name="ZE3_6">#REF!</definedName>
    <definedName name="ZE4_6" localSheetId="1">#REF!</definedName>
    <definedName name="ZE4_6">#REF!</definedName>
    <definedName name="ZE5_6" localSheetId="1">#REF!</definedName>
    <definedName name="ZE5_6">#REF!</definedName>
    <definedName name="ZE6_6" localSheetId="1">#REF!</definedName>
    <definedName name="ZE6_6">#REF!</definedName>
    <definedName name="ZINC_CAL26_3x6" localSheetId="1">#REF!</definedName>
    <definedName name="ZINC_CAL26_3x6">#REF!</definedName>
    <definedName name="ZINC_CAL26_3x6_10" localSheetId="1">#REF!</definedName>
    <definedName name="ZINC_CAL26_3x6_10">#REF!</definedName>
    <definedName name="ZINC_CAL26_3x6_11" localSheetId="1">#REF!</definedName>
    <definedName name="ZINC_CAL26_3x6_11">#REF!</definedName>
    <definedName name="ZINC_CAL26_3x6_6" localSheetId="1">#REF!</definedName>
    <definedName name="ZINC_CAL26_3x6_6">#REF!</definedName>
    <definedName name="ZINC_CAL26_3x6_7" localSheetId="1">#REF!</definedName>
    <definedName name="ZINC_CAL26_3x6_7">#REF!</definedName>
    <definedName name="ZINC_CAL26_3x6_8" localSheetId="1">#REF!</definedName>
    <definedName name="ZINC_CAL26_3x6_8">#REF!</definedName>
    <definedName name="ZINC_CAL26_3x6_9" localSheetId="1">#REF!</definedName>
    <definedName name="ZINC_CAL26_3x6_9">#REF!</definedName>
    <definedName name="ZOCALO_8x34" localSheetId="1">#REF!</definedName>
    <definedName name="ZOCALO_8x34">#REF!</definedName>
    <definedName name="ZOCALO_8x34_10" localSheetId="1">#REF!</definedName>
    <definedName name="ZOCALO_8x34_10">#REF!</definedName>
    <definedName name="ZOCALO_8x34_11" localSheetId="1">#REF!</definedName>
    <definedName name="ZOCALO_8x34_11">#REF!</definedName>
    <definedName name="ZOCALO_8x34_6" localSheetId="1">#REF!</definedName>
    <definedName name="ZOCALO_8x34_6">#REF!</definedName>
    <definedName name="ZOCALO_8x34_7" localSheetId="1">#REF!</definedName>
    <definedName name="ZOCALO_8x34_7">#REF!</definedName>
    <definedName name="ZOCALO_8x34_8" localSheetId="1">#REF!</definedName>
    <definedName name="ZOCALO_8x34_8">#REF!</definedName>
    <definedName name="ZOCALO_8x34_9" localSheetId="1">#REF!</definedName>
    <definedName name="ZOCALO_8x34_9">#REF!</definedName>
  </definedNames>
  <calcPr calcId="162913" iterateDelta="0.0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0" i="19" l="1"/>
  <c r="F508" i="19"/>
  <c r="F504" i="19"/>
  <c r="F507" i="19"/>
  <c r="F506" i="19"/>
  <c r="F505" i="19"/>
  <c r="F503" i="19"/>
  <c r="F502" i="19"/>
  <c r="F501" i="19"/>
  <c r="F500" i="19"/>
  <c r="F499" i="19"/>
  <c r="F498" i="19"/>
  <c r="F495" i="19"/>
  <c r="F494" i="19"/>
  <c r="F492" i="19"/>
  <c r="F487" i="19"/>
  <c r="F159" i="19"/>
  <c r="F94" i="19"/>
  <c r="F491" i="19"/>
  <c r="F490" i="19"/>
  <c r="F489" i="19"/>
  <c r="F488" i="19"/>
  <c r="F486" i="19"/>
  <c r="F485" i="19"/>
  <c r="F484" i="19"/>
  <c r="F483" i="19"/>
  <c r="F482" i="19"/>
  <c r="F481" i="19"/>
  <c r="F480" i="19"/>
  <c r="F479" i="19"/>
  <c r="F478" i="19"/>
  <c r="F477" i="19"/>
  <c r="F476" i="19"/>
  <c r="F475" i="19"/>
  <c r="F474" i="19"/>
  <c r="F473" i="19"/>
  <c r="F472" i="19"/>
  <c r="F471" i="19"/>
  <c r="F470" i="19"/>
  <c r="F469" i="19"/>
  <c r="F468" i="19"/>
  <c r="F467" i="19"/>
  <c r="F466" i="19"/>
  <c r="F465" i="19"/>
  <c r="F464" i="19"/>
  <c r="F463" i="19"/>
  <c r="F462" i="19"/>
  <c r="F461" i="19"/>
  <c r="F460" i="19"/>
  <c r="F459" i="19"/>
  <c r="F458" i="19"/>
  <c r="F457" i="19"/>
  <c r="F456" i="19"/>
  <c r="F455" i="19"/>
  <c r="F454" i="19"/>
  <c r="F453" i="19"/>
  <c r="F452" i="19"/>
  <c r="F451" i="19"/>
  <c r="F450" i="19"/>
  <c r="F449" i="19"/>
  <c r="F448" i="19"/>
  <c r="F447" i="19"/>
  <c r="F446" i="19"/>
  <c r="F445" i="19"/>
  <c r="F444" i="19"/>
  <c r="F443" i="19"/>
  <c r="F442" i="19"/>
  <c r="F441" i="19"/>
  <c r="F440" i="19"/>
  <c r="F439" i="19"/>
  <c r="F438" i="19"/>
  <c r="F437" i="19"/>
  <c r="F436" i="19"/>
  <c r="F435" i="19"/>
  <c r="F434" i="19"/>
  <c r="F433" i="19"/>
  <c r="F432" i="19"/>
  <c r="F431" i="19"/>
  <c r="F430" i="19"/>
  <c r="F429" i="19"/>
  <c r="F428" i="19"/>
  <c r="F427" i="19"/>
  <c r="F426" i="19"/>
  <c r="F425" i="19"/>
  <c r="F424" i="19"/>
  <c r="F423" i="19"/>
  <c r="F422" i="19"/>
  <c r="F421" i="19"/>
  <c r="F420" i="19"/>
  <c r="F419" i="19"/>
  <c r="F418" i="19"/>
  <c r="F417" i="19"/>
  <c r="F416" i="19"/>
  <c r="F415" i="19"/>
  <c r="F414" i="19"/>
  <c r="F413" i="19"/>
  <c r="F412" i="19"/>
  <c r="F411" i="19"/>
  <c r="F410" i="19"/>
  <c r="F409" i="19"/>
  <c r="F408" i="19"/>
  <c r="F407" i="19"/>
  <c r="F406" i="19"/>
  <c r="F405" i="19"/>
  <c r="F404" i="19"/>
  <c r="F403" i="19"/>
  <c r="F402" i="19"/>
  <c r="F401" i="19"/>
  <c r="F400" i="19"/>
  <c r="F399" i="19"/>
  <c r="F398" i="19"/>
  <c r="F397" i="19"/>
  <c r="F396" i="19"/>
  <c r="F395" i="19"/>
  <c r="F394" i="19"/>
  <c r="F393" i="19"/>
  <c r="F392" i="19"/>
  <c r="F391" i="19"/>
  <c r="F390" i="19"/>
  <c r="F389" i="19"/>
  <c r="F388" i="19"/>
  <c r="F387" i="19"/>
  <c r="F386" i="19"/>
  <c r="F385" i="19"/>
  <c r="F384" i="19"/>
  <c r="F383" i="19"/>
  <c r="F382" i="19"/>
  <c r="F381" i="19"/>
  <c r="F380" i="19"/>
  <c r="F379" i="19"/>
  <c r="F378" i="19"/>
  <c r="F377" i="19"/>
  <c r="F376" i="19"/>
  <c r="F375" i="19"/>
  <c r="F374" i="19"/>
  <c r="F373" i="19"/>
  <c r="F372" i="19"/>
  <c r="F371" i="19"/>
  <c r="F370" i="19"/>
  <c r="F369" i="19"/>
  <c r="F368" i="19"/>
  <c r="F367" i="19"/>
  <c r="F366" i="19"/>
  <c r="F365" i="19"/>
  <c r="F364" i="19"/>
  <c r="F363" i="19"/>
  <c r="F362" i="19"/>
  <c r="F361" i="19"/>
  <c r="F360" i="19"/>
  <c r="F359" i="19"/>
  <c r="F358" i="19"/>
  <c r="F357" i="19"/>
  <c r="F356" i="19"/>
  <c r="F355" i="19"/>
  <c r="F354" i="19"/>
  <c r="F353" i="19"/>
  <c r="F352" i="19"/>
  <c r="F351" i="19"/>
  <c r="F350" i="19"/>
  <c r="F349" i="19"/>
  <c r="F348" i="19"/>
  <c r="F347" i="19"/>
  <c r="F346" i="19"/>
  <c r="F345" i="19"/>
  <c r="F344" i="19"/>
  <c r="F343" i="19"/>
  <c r="F342" i="19"/>
  <c r="F341" i="19"/>
  <c r="F340" i="19"/>
  <c r="F339" i="19"/>
  <c r="F338" i="19"/>
  <c r="F337" i="19"/>
  <c r="F336" i="19"/>
  <c r="F335" i="19"/>
  <c r="F334" i="19"/>
  <c r="F333" i="19"/>
  <c r="F332" i="19"/>
  <c r="F331" i="19"/>
  <c r="F330" i="19"/>
  <c r="F329" i="19"/>
  <c r="F328" i="19"/>
  <c r="F327" i="19"/>
  <c r="F326" i="19"/>
  <c r="F325" i="19"/>
  <c r="F324" i="19"/>
  <c r="F323" i="19"/>
  <c r="F322" i="19"/>
  <c r="F321" i="19"/>
  <c r="F320" i="19"/>
  <c r="F319" i="19"/>
  <c r="F318" i="19"/>
  <c r="F317" i="19"/>
  <c r="F316" i="19"/>
  <c r="F315" i="19"/>
  <c r="F314" i="19"/>
  <c r="F313" i="19"/>
  <c r="F312" i="19"/>
  <c r="F311" i="19"/>
  <c r="F310" i="19"/>
  <c r="F309" i="19"/>
  <c r="F308" i="19"/>
  <c r="F307" i="19"/>
  <c r="F306" i="19"/>
  <c r="F305" i="19"/>
  <c r="F304" i="19"/>
  <c r="F303" i="19"/>
  <c r="F302" i="19"/>
  <c r="F301" i="19"/>
  <c r="F300" i="19"/>
  <c r="F299" i="19"/>
  <c r="F298" i="19"/>
  <c r="F297" i="19"/>
  <c r="F296" i="19"/>
  <c r="F295" i="19"/>
  <c r="F294" i="19"/>
  <c r="F293" i="19"/>
  <c r="F292" i="19"/>
  <c r="F291" i="19"/>
  <c r="F290" i="19"/>
  <c r="F289" i="19"/>
  <c r="F288" i="19"/>
  <c r="F287" i="19"/>
  <c r="F286" i="19"/>
  <c r="F285" i="19"/>
  <c r="F284" i="19"/>
  <c r="F283" i="19"/>
  <c r="F282" i="19"/>
  <c r="F281" i="19"/>
  <c r="F280" i="19"/>
  <c r="F279" i="19"/>
  <c r="F278" i="19"/>
  <c r="F277" i="19"/>
  <c r="F276" i="19"/>
  <c r="F275" i="19"/>
  <c r="F274" i="19"/>
  <c r="F273" i="19"/>
  <c r="F272" i="19"/>
  <c r="F271" i="19"/>
  <c r="F270" i="19"/>
  <c r="F269" i="19"/>
  <c r="F268" i="19"/>
  <c r="F267" i="19"/>
  <c r="F266" i="19"/>
  <c r="F265" i="19"/>
  <c r="F264" i="19"/>
  <c r="F263" i="19"/>
  <c r="F262" i="19"/>
  <c r="F261" i="19"/>
  <c r="F260" i="19"/>
  <c r="F259" i="19"/>
  <c r="F258" i="19"/>
  <c r="F257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9" i="19"/>
  <c r="F238" i="19"/>
  <c r="F237" i="19"/>
  <c r="F236" i="19"/>
  <c r="F235" i="19"/>
  <c r="F234" i="19"/>
  <c r="F233" i="19"/>
  <c r="F232" i="19"/>
  <c r="F231" i="19"/>
  <c r="F230" i="19"/>
  <c r="F229" i="19"/>
  <c r="F228" i="19"/>
  <c r="F227" i="19"/>
  <c r="F226" i="19"/>
  <c r="F225" i="19"/>
  <c r="F224" i="19"/>
  <c r="F223" i="19"/>
  <c r="F222" i="19"/>
  <c r="F221" i="19"/>
  <c r="F220" i="19"/>
  <c r="F219" i="19"/>
  <c r="F218" i="19"/>
  <c r="F217" i="19"/>
  <c r="F216" i="19"/>
  <c r="F215" i="19"/>
  <c r="F214" i="19"/>
  <c r="F213" i="19"/>
  <c r="F212" i="19"/>
  <c r="F211" i="19"/>
  <c r="F210" i="19"/>
  <c r="F209" i="19"/>
  <c r="F208" i="19"/>
  <c r="F207" i="19"/>
  <c r="F206" i="19"/>
  <c r="F205" i="19"/>
  <c r="F204" i="19"/>
  <c r="F203" i="19"/>
  <c r="F202" i="19"/>
  <c r="F201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F188" i="19"/>
  <c r="F187" i="19"/>
  <c r="F186" i="19"/>
  <c r="F185" i="19"/>
  <c r="F184" i="19"/>
  <c r="F183" i="19"/>
  <c r="F182" i="19"/>
  <c r="F181" i="19"/>
  <c r="F180" i="19"/>
  <c r="F179" i="19"/>
  <c r="F178" i="19"/>
  <c r="F177" i="19"/>
  <c r="F176" i="19"/>
  <c r="F175" i="19"/>
  <c r="F174" i="19"/>
  <c r="F173" i="19"/>
  <c r="F172" i="19"/>
  <c r="F171" i="19"/>
  <c r="F170" i="19"/>
  <c r="F169" i="19"/>
  <c r="F168" i="19"/>
  <c r="F167" i="19"/>
  <c r="F166" i="19"/>
  <c r="F165" i="19"/>
  <c r="F164" i="19"/>
  <c r="F163" i="19"/>
  <c r="F162" i="19"/>
  <c r="F161" i="19"/>
  <c r="F160" i="19"/>
  <c r="F158" i="19"/>
  <c r="F157" i="19"/>
  <c r="F156" i="19"/>
  <c r="F155" i="19"/>
  <c r="F154" i="19"/>
  <c r="F153" i="19"/>
  <c r="F152" i="19"/>
  <c r="F151" i="19"/>
  <c r="F150" i="19"/>
  <c r="F149" i="19"/>
  <c r="F148" i="19"/>
  <c r="F147" i="19"/>
  <c r="F146" i="19"/>
  <c r="F145" i="19"/>
  <c r="F144" i="19"/>
  <c r="F143" i="19"/>
  <c r="F142" i="19"/>
  <c r="F141" i="19"/>
  <c r="F140" i="19"/>
  <c r="F139" i="19"/>
  <c r="F138" i="19"/>
  <c r="F137" i="19"/>
  <c r="F136" i="19"/>
  <c r="F135" i="19"/>
  <c r="F134" i="19"/>
  <c r="F133" i="19"/>
  <c r="F132" i="19"/>
  <c r="F131" i="19"/>
  <c r="F130" i="19"/>
  <c r="F129" i="19"/>
  <c r="F128" i="19"/>
  <c r="F127" i="19"/>
  <c r="F126" i="19"/>
  <c r="F125" i="19"/>
  <c r="F124" i="19"/>
  <c r="F123" i="19"/>
  <c r="F122" i="19"/>
  <c r="F121" i="19"/>
  <c r="F120" i="19"/>
  <c r="F119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1" i="19"/>
  <c r="F100" i="19"/>
  <c r="F99" i="19"/>
  <c r="F98" i="19"/>
  <c r="F97" i="19"/>
  <c r="F96" i="19"/>
  <c r="F95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A414" i="19" l="1"/>
  <c r="A415" i="19" s="1"/>
  <c r="A416" i="19" s="1"/>
  <c r="A417" i="19" s="1"/>
  <c r="A418" i="19" s="1"/>
  <c r="A419" i="19" s="1"/>
  <c r="A420" i="19" s="1"/>
  <c r="A421" i="19" s="1"/>
  <c r="A422" i="19" s="1"/>
  <c r="A423" i="19" s="1"/>
  <c r="A405" i="19"/>
  <c r="A406" i="19" s="1"/>
  <c r="A407" i="19" s="1"/>
  <c r="A408" i="19" s="1"/>
  <c r="A409" i="19" s="1"/>
  <c r="A410" i="19" s="1"/>
  <c r="A411" i="19" s="1"/>
  <c r="A412" i="19" s="1"/>
  <c r="A389" i="19"/>
  <c r="A390" i="19" s="1"/>
  <c r="A391" i="19" s="1"/>
  <c r="A392" i="19" s="1"/>
  <c r="A393" i="19" s="1"/>
  <c r="A394" i="19" s="1"/>
  <c r="A395" i="19" s="1"/>
  <c r="A396" i="19" s="1"/>
  <c r="A397" i="19" s="1"/>
  <c r="A398" i="19" s="1"/>
  <c r="A399" i="19" s="1"/>
  <c r="A400" i="19" s="1"/>
  <c r="A401" i="19" s="1"/>
  <c r="A380" i="19"/>
  <c r="A381" i="19" s="1"/>
  <c r="A382" i="19" s="1"/>
  <c r="A383" i="19" s="1"/>
  <c r="A384" i="19" s="1"/>
  <c r="A385" i="19" s="1"/>
  <c r="A386" i="19" s="1"/>
  <c r="A387" i="19" s="1"/>
  <c r="A345" i="19"/>
  <c r="A346" i="19" s="1"/>
  <c r="A347" i="19" s="1"/>
  <c r="A348" i="19" s="1"/>
  <c r="A349" i="19" s="1"/>
  <c r="A350" i="19" s="1"/>
  <c r="A351" i="19" s="1"/>
  <c r="A352" i="19" s="1"/>
  <c r="A332" i="19"/>
  <c r="A333" i="19" s="1"/>
  <c r="A334" i="19" s="1"/>
  <c r="A335" i="19" s="1"/>
  <c r="A336" i="19" s="1"/>
  <c r="A337" i="19" s="1"/>
  <c r="A338" i="19" s="1"/>
  <c r="A339" i="19" s="1"/>
  <c r="A302" i="19"/>
  <c r="A303" i="19" s="1"/>
  <c r="A304" i="19" s="1"/>
  <c r="A305" i="19" s="1"/>
  <c r="A306" i="19" s="1"/>
  <c r="A249" i="19"/>
  <c r="A250" i="19" s="1"/>
  <c r="A251" i="19" s="1"/>
  <c r="A252" i="19" s="1"/>
  <c r="A253" i="19" s="1"/>
  <c r="A254" i="19" s="1"/>
  <c r="A204" i="19"/>
  <c r="A205" i="19" s="1"/>
  <c r="A206" i="19" s="1"/>
  <c r="A207" i="19" s="1"/>
  <c r="A208" i="19" s="1"/>
  <c r="A209" i="19" s="1"/>
  <c r="A119" i="19"/>
  <c r="A120" i="19" s="1"/>
  <c r="A121" i="19" s="1"/>
  <c r="A122" i="19" s="1"/>
  <c r="A102" i="19"/>
  <c r="A103" i="19" s="1"/>
  <c r="A104" i="19" s="1"/>
  <c r="A105" i="19" s="1"/>
  <c r="A106" i="19" s="1"/>
  <c r="A60" i="19"/>
  <c r="A61" i="19" s="1"/>
  <c r="A62" i="19" s="1"/>
  <c r="A63" i="19" s="1"/>
  <c r="A64" i="19" s="1"/>
  <c r="A65" i="19" s="1"/>
  <c r="A66" i="19" s="1"/>
  <c r="A67" i="19" s="1"/>
  <c r="A49" i="19"/>
  <c r="A50" i="19" s="1"/>
  <c r="A51" i="19" s="1"/>
  <c r="A35" i="19"/>
  <c r="A36" i="19" s="1"/>
  <c r="A37" i="19" s="1"/>
  <c r="A38" i="19" s="1"/>
  <c r="A39" i="19" s="1"/>
  <c r="B66" i="8" l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53" i="8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F523" i="1" l="1"/>
  <c r="F521" i="1"/>
  <c r="C519" i="1"/>
  <c r="F519" i="1" s="1"/>
  <c r="E518" i="1"/>
  <c r="F518" i="1" s="1"/>
  <c r="F517" i="1"/>
  <c r="F516" i="1"/>
  <c r="F515" i="1"/>
  <c r="F514" i="1"/>
  <c r="F513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0" i="1"/>
  <c r="F471" i="1" s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6" i="1"/>
  <c r="F433" i="1"/>
  <c r="C431" i="1"/>
  <c r="F431" i="1" s="1"/>
  <c r="F429" i="1"/>
  <c r="F428" i="1"/>
  <c r="F427" i="1"/>
  <c r="F426" i="1"/>
  <c r="F425" i="1"/>
  <c r="F423" i="1"/>
  <c r="F422" i="1"/>
  <c r="F421" i="1"/>
  <c r="F420" i="1"/>
  <c r="F419" i="1"/>
  <c r="F418" i="1"/>
  <c r="G417" i="1"/>
  <c r="F417" i="1"/>
  <c r="G416" i="1"/>
  <c r="F416" i="1"/>
  <c r="G415" i="1"/>
  <c r="F415" i="1"/>
  <c r="F414" i="1"/>
  <c r="F413" i="1"/>
  <c r="F412" i="1"/>
  <c r="F411" i="1"/>
  <c r="F410" i="1"/>
  <c r="F409" i="1"/>
  <c r="F407" i="1"/>
  <c r="F406" i="1"/>
  <c r="F405" i="1"/>
  <c r="C403" i="1"/>
  <c r="C404" i="1" s="1"/>
  <c r="F404" i="1" s="1"/>
  <c r="C402" i="1"/>
  <c r="F402" i="1" s="1"/>
  <c r="F400" i="1"/>
  <c r="F399" i="1"/>
  <c r="F394" i="1"/>
  <c r="F391" i="1"/>
  <c r="F390" i="1"/>
  <c r="F389" i="1"/>
  <c r="F388" i="1"/>
  <c r="F387" i="1"/>
  <c r="F386" i="1"/>
  <c r="F385" i="1"/>
  <c r="F384" i="1"/>
  <c r="G383" i="1"/>
  <c r="F383" i="1"/>
  <c r="G382" i="1"/>
  <c r="F382" i="1"/>
  <c r="F381" i="1"/>
  <c r="F380" i="1"/>
  <c r="F379" i="1"/>
  <c r="F378" i="1"/>
  <c r="F377" i="1"/>
  <c r="H376" i="1"/>
  <c r="G376" i="1"/>
  <c r="F376" i="1"/>
  <c r="H374" i="1"/>
  <c r="H378" i="1" s="1"/>
  <c r="G374" i="1"/>
  <c r="F374" i="1"/>
  <c r="F373" i="1"/>
  <c r="F372" i="1"/>
  <c r="F367" i="1"/>
  <c r="C366" i="1"/>
  <c r="C369" i="1" s="1"/>
  <c r="F369" i="1" s="1"/>
  <c r="F361" i="1"/>
  <c r="F359" i="1"/>
  <c r="F358" i="1"/>
  <c r="F357" i="1"/>
  <c r="F356" i="1"/>
  <c r="F355" i="1"/>
  <c r="F354" i="1"/>
  <c r="F353" i="1"/>
  <c r="G352" i="1"/>
  <c r="F352" i="1"/>
  <c r="F351" i="1"/>
  <c r="F350" i="1"/>
  <c r="F349" i="1"/>
  <c r="F348" i="1"/>
  <c r="F347" i="1"/>
  <c r="G346" i="1"/>
  <c r="F346" i="1"/>
  <c r="G344" i="1"/>
  <c r="F344" i="1"/>
  <c r="F343" i="1"/>
  <c r="F342" i="1"/>
  <c r="C340" i="1"/>
  <c r="C345" i="1" s="1"/>
  <c r="C339" i="1"/>
  <c r="F339" i="1" s="1"/>
  <c r="F336" i="1"/>
  <c r="G331" i="1"/>
  <c r="F331" i="1"/>
  <c r="G329" i="1"/>
  <c r="F329" i="1"/>
  <c r="G327" i="1"/>
  <c r="F327" i="1"/>
  <c r="G326" i="1"/>
  <c r="G325" i="1"/>
  <c r="G324" i="1"/>
  <c r="F324" i="1"/>
  <c r="G323" i="1"/>
  <c r="F323" i="1"/>
  <c r="G322" i="1"/>
  <c r="F322" i="1"/>
  <c r="G321" i="1"/>
  <c r="G320" i="1"/>
  <c r="G319" i="1"/>
  <c r="F319" i="1"/>
  <c r="G318" i="1"/>
  <c r="G317" i="1"/>
  <c r="I316" i="1"/>
  <c r="H316" i="1"/>
  <c r="G316" i="1"/>
  <c r="F316" i="1"/>
  <c r="G315" i="1"/>
  <c r="F313" i="1"/>
  <c r="G312" i="1"/>
  <c r="G311" i="1" s="1"/>
  <c r="F312" i="1"/>
  <c r="F311" i="1"/>
  <c r="F310" i="1"/>
  <c r="F309" i="1"/>
  <c r="H308" i="1"/>
  <c r="F308" i="1"/>
  <c r="F305" i="1"/>
  <c r="F300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1" i="1"/>
  <c r="F280" i="1"/>
  <c r="F279" i="1"/>
  <c r="C277" i="1"/>
  <c r="C278" i="1" s="1"/>
  <c r="F278" i="1" s="1"/>
  <c r="C276" i="1"/>
  <c r="F276" i="1" s="1"/>
  <c r="F273" i="1"/>
  <c r="F268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1" i="1"/>
  <c r="F250" i="1"/>
  <c r="F249" i="1"/>
  <c r="C247" i="1"/>
  <c r="C252" i="1" s="1"/>
  <c r="C246" i="1"/>
  <c r="F246" i="1" s="1"/>
  <c r="F243" i="1"/>
  <c r="F238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7" i="1"/>
  <c r="F216" i="1"/>
  <c r="F215" i="1"/>
  <c r="C213" i="1"/>
  <c r="C218" i="1" s="1"/>
  <c r="F218" i="1" s="1"/>
  <c r="C212" i="1"/>
  <c r="F212" i="1" s="1"/>
  <c r="F209" i="1"/>
  <c r="F204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7" i="1"/>
  <c r="F186" i="1"/>
  <c r="F185" i="1"/>
  <c r="C183" i="1"/>
  <c r="F183" i="1" s="1"/>
  <c r="C182" i="1"/>
  <c r="F182" i="1" s="1"/>
  <c r="F179" i="1"/>
  <c r="F174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4" i="1"/>
  <c r="F153" i="1"/>
  <c r="F152" i="1"/>
  <c r="C150" i="1"/>
  <c r="F150" i="1" s="1"/>
  <c r="C149" i="1"/>
  <c r="F149" i="1" s="1"/>
  <c r="F146" i="1"/>
  <c r="F141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C121" i="1"/>
  <c r="F121" i="1" s="1"/>
  <c r="F120" i="1"/>
  <c r="F119" i="1"/>
  <c r="F117" i="1"/>
  <c r="F116" i="1"/>
  <c r="C115" i="1"/>
  <c r="F115" i="1" s="1"/>
  <c r="F112" i="1"/>
  <c r="F107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C90" i="1"/>
  <c r="F90" i="1" s="1"/>
  <c r="C89" i="1"/>
  <c r="G89" i="1" s="1"/>
  <c r="G88" i="1"/>
  <c r="F88" i="1"/>
  <c r="F87" i="1"/>
  <c r="F85" i="1"/>
  <c r="F84" i="1"/>
  <c r="F83" i="1"/>
  <c r="F80" i="1"/>
  <c r="F74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G57" i="1"/>
  <c r="F57" i="1"/>
  <c r="C56" i="1"/>
  <c r="G56" i="1" s="1"/>
  <c r="G55" i="1"/>
  <c r="F55" i="1"/>
  <c r="F54" i="1"/>
  <c r="F52" i="1"/>
  <c r="F51" i="1"/>
  <c r="F50" i="1"/>
  <c r="F48" i="1"/>
  <c r="C47" i="1"/>
  <c r="F47" i="1" s="1"/>
  <c r="F42" i="1"/>
  <c r="F40" i="1"/>
  <c r="F39" i="1"/>
  <c r="F38" i="1"/>
  <c r="F37" i="1"/>
  <c r="F36" i="1"/>
  <c r="F35" i="1"/>
  <c r="F34" i="1"/>
  <c r="F33" i="1"/>
  <c r="F32" i="1"/>
  <c r="F31" i="1"/>
  <c r="G30" i="1"/>
  <c r="F30" i="1"/>
  <c r="G29" i="1"/>
  <c r="G23" i="1" s="1"/>
  <c r="F29" i="1"/>
  <c r="F28" i="1"/>
  <c r="F27" i="1"/>
  <c r="F26" i="1"/>
  <c r="F25" i="1"/>
  <c r="F24" i="1"/>
  <c r="F23" i="1"/>
  <c r="F21" i="1"/>
  <c r="F20" i="1"/>
  <c r="F19" i="1"/>
  <c r="F18" i="1"/>
  <c r="C17" i="1"/>
  <c r="F17" i="1" s="1"/>
  <c r="F16" i="1"/>
  <c r="F13" i="1"/>
  <c r="G21" i="1" l="1"/>
  <c r="G59" i="1"/>
  <c r="G409" i="1"/>
  <c r="G399" i="1"/>
  <c r="F332" i="1"/>
  <c r="G348" i="1"/>
  <c r="G349" i="1" s="1"/>
  <c r="F56" i="1"/>
  <c r="I376" i="1"/>
  <c r="G92" i="1"/>
  <c r="G91" i="1" s="1"/>
  <c r="F89" i="1"/>
  <c r="F108" i="1" s="1"/>
  <c r="F213" i="1"/>
  <c r="F247" i="1"/>
  <c r="G378" i="1"/>
  <c r="I378" i="1" s="1"/>
  <c r="I377" i="1" s="1"/>
  <c r="C22" i="1"/>
  <c r="F22" i="1" s="1"/>
  <c r="F43" i="1" s="1"/>
  <c r="G93" i="1"/>
  <c r="F142" i="1"/>
  <c r="G121" i="1"/>
  <c r="C341" i="1"/>
  <c r="F341" i="1" s="1"/>
  <c r="F75" i="1"/>
  <c r="C155" i="1"/>
  <c r="G155" i="1" s="1"/>
  <c r="C188" i="1"/>
  <c r="G188" i="1" s="1"/>
  <c r="C214" i="1"/>
  <c r="F214" i="1" s="1"/>
  <c r="C248" i="1"/>
  <c r="F248" i="1" s="1"/>
  <c r="F340" i="1"/>
  <c r="F366" i="1"/>
  <c r="C370" i="1"/>
  <c r="C375" i="1" s="1"/>
  <c r="G375" i="1" s="1"/>
  <c r="G407" i="1"/>
  <c r="F466" i="1"/>
  <c r="G25" i="1"/>
  <c r="G24" i="1" s="1"/>
  <c r="F345" i="1"/>
  <c r="G345" i="1"/>
  <c r="F252" i="1"/>
  <c r="G252" i="1"/>
  <c r="G411" i="1"/>
  <c r="G410" i="1" s="1"/>
  <c r="F524" i="1"/>
  <c r="G60" i="1"/>
  <c r="G58" i="1"/>
  <c r="F277" i="1"/>
  <c r="I374" i="1"/>
  <c r="F403" i="1"/>
  <c r="G26" i="1"/>
  <c r="C151" i="1"/>
  <c r="F151" i="1" s="1"/>
  <c r="C184" i="1"/>
  <c r="F184" i="1" s="1"/>
  <c r="G218" i="1"/>
  <c r="C282" i="1"/>
  <c r="C392" i="1"/>
  <c r="F392" i="1" s="1"/>
  <c r="C408" i="1"/>
  <c r="F155" i="1"/>
  <c r="C371" i="1"/>
  <c r="F371" i="1" s="1"/>
  <c r="F375" i="1" l="1"/>
  <c r="H348" i="1"/>
  <c r="F362" i="1"/>
  <c r="F239" i="1"/>
  <c r="F188" i="1"/>
  <c r="F205" i="1" s="1"/>
  <c r="G517" i="1"/>
  <c r="G518" i="1" s="1"/>
  <c r="F175" i="1"/>
  <c r="F370" i="1"/>
  <c r="F395" i="1" s="1"/>
  <c r="G22" i="1"/>
  <c r="F269" i="1"/>
  <c r="G408" i="1"/>
  <c r="F408" i="1"/>
  <c r="F434" i="1" s="1"/>
  <c r="G282" i="1"/>
  <c r="F282" i="1"/>
  <c r="F301" i="1" s="1"/>
  <c r="G412" i="1"/>
  <c r="I379" i="1"/>
  <c r="F526" i="1" l="1"/>
  <c r="F527" i="1" s="1"/>
  <c r="F532" i="1" l="1"/>
  <c r="F535" i="1"/>
  <c r="F534" i="1"/>
  <c r="F537" i="1"/>
  <c r="F533" i="1"/>
  <c r="F529" i="1"/>
  <c r="F531" i="1"/>
  <c r="F538" i="1"/>
  <c r="F530" i="1"/>
  <c r="F536" i="1" l="1"/>
  <c r="F540" i="1" s="1"/>
  <c r="F542" i="1" s="1"/>
</calcChain>
</file>

<file path=xl/sharedStrings.xml><?xml version="1.0" encoding="utf-8"?>
<sst xmlns="http://schemas.openxmlformats.org/spreadsheetml/2006/main" count="1717" uniqueCount="684">
  <si>
    <t>INSTITUTO NACIONAL DE AGUAS POTABLES Y ALCANTARILLADOS</t>
  </si>
  <si>
    <t>***INAPA***</t>
  </si>
  <si>
    <t>DIRECCION DE INGENIERIA</t>
  </si>
  <si>
    <t>DEPARTAMENTO DE COSTOS Y PRESUPUESTOS</t>
  </si>
  <si>
    <t>Obra: CONSTRUCCION DEL ALCANTARILLADO SANITARIO SAN JUAN DE LA MAGUANA (OPCION 1)</t>
  </si>
  <si>
    <t>Ubicación : PROVINCIA SAN JUAN DE LA MAGUANA</t>
  </si>
  <si>
    <t>ZONA: II</t>
  </si>
  <si>
    <t>Partida</t>
  </si>
  <si>
    <t xml:space="preserve">Descripcion </t>
  </si>
  <si>
    <t>Cantidad</t>
  </si>
  <si>
    <t>Ud</t>
  </si>
  <si>
    <t>P.U. RD$</t>
  </si>
  <si>
    <t>MONTO RD$</t>
  </si>
  <si>
    <t>A</t>
  </si>
  <si>
    <t>REPLANTEO Y CONTROL TOPOGRAFICO</t>
  </si>
  <si>
    <t>M</t>
  </si>
  <si>
    <t>CORTE Y EXTRACCION DE ASFALTO</t>
  </si>
  <si>
    <t>CORTE DE ASFALTO E=2" (AMBOS LADOS)</t>
  </si>
  <si>
    <t>ML</t>
  </si>
  <si>
    <t>EXTRACCION DE ASFALTO C/EQUIPO</t>
  </si>
  <si>
    <t>M2</t>
  </si>
  <si>
    <t>BOTE DE MATERIAL C/CAMION</t>
  </si>
  <si>
    <t>M3</t>
  </si>
  <si>
    <t>MOVIMIENTO DE TIERRA:</t>
  </si>
  <si>
    <t>EXCAVACION MATERIAL COMPACTO C/EQUIPO (INC.EXTRACCION DE TUBERIA)</t>
  </si>
  <si>
    <t>REGULARIZACION DE ZANJA</t>
  </si>
  <si>
    <t>ASIENTO DE ARENA</t>
  </si>
  <si>
    <t>SUMINISTRO MATERIAL DE MINA</t>
  </si>
  <si>
    <t>COLOCACION Y COMPACTADO DE MATERIAL C/COMPACTADOR MECANICO EN CAPAS DE 0.20M</t>
  </si>
  <si>
    <t>BOTE DE MATERIAL CON CAMION (DIST.=5.0KM)</t>
  </si>
  <si>
    <t>SUMINISTRO DE TUBERIA:</t>
  </si>
  <si>
    <t>DE Ø12" PVC SRD-32.5 C/JUNTA GOMA + 4% DE PERDIDA</t>
  </si>
  <si>
    <t>DE Ø8" PVC SRD-32.5 C/JUNTA GOMA + 3% DE PERDIDA</t>
  </si>
  <si>
    <t>COLOCACION TUBERIA:</t>
  </si>
  <si>
    <t>DE Ø12" PVC SRD-32.5 C/J. G. + 4%  PERDIDA POR CAMP.</t>
  </si>
  <si>
    <t>DE Ø8" PVC SRD-32.5 C/J. G. + 3% PERDIDA POR CAMP.</t>
  </si>
  <si>
    <t>REGISTROS</t>
  </si>
  <si>
    <t>DESMOLICION  Y BOTE DE REGISTRO EXISTENTE</t>
  </si>
  <si>
    <t>UD</t>
  </si>
  <si>
    <t xml:space="preserve">CONSTRUCCION  REGISTRO DE 1.00 A 1.50 MT. </t>
  </si>
  <si>
    <t/>
  </si>
  <si>
    <t>SENALIZACION, MANEJO DE TRANSITO Y SEGURIDAD EN LA VIA</t>
  </si>
  <si>
    <t>LIMPIEZA FINAL</t>
  </si>
  <si>
    <t>U</t>
  </si>
  <si>
    <t>SUB-TOTAL A</t>
  </si>
  <si>
    <t>B</t>
  </si>
  <si>
    <t>PROYECTO PERPETUO SOCORRO (KM 3)</t>
  </si>
  <si>
    <t>EXCAVACION MATERIAL C/EQUIPO (INC.EXTRACCION DE TUBERIA)</t>
  </si>
  <si>
    <t>DE Ø8" PVC SRD-32.5 C/J. G. + 3%  PERDIDA POR CAMP.</t>
  </si>
  <si>
    <t xml:space="preserve">REGISTRO </t>
  </si>
  <si>
    <t>DESMOLICION  REGISTRO EXISTENTE</t>
  </si>
  <si>
    <t xml:space="preserve">CONSTRUCCION DE REGISTRO DE 1.50 A 2.00 MT. </t>
  </si>
  <si>
    <t>SUB-TOTAL B</t>
  </si>
  <si>
    <t>C</t>
  </si>
  <si>
    <t xml:space="preserve"> CENTRO DE LA CIUDAD ( C/ WENCESLAO RAMIREZ ENTRE LAS AV.DR. CABRAL Y SAN JUAN BAUTISTA).</t>
  </si>
  <si>
    <t>SUMINISTRO  MATERIAL DE MINA (INC. ACARREO)</t>
  </si>
  <si>
    <t>REGISTRO</t>
  </si>
  <si>
    <t xml:space="preserve">CONSTRUCCION DE REGISTRO DE 1.00  a 1.50 MT. </t>
  </si>
  <si>
    <t>SUB-TOTAL C</t>
  </si>
  <si>
    <t>D</t>
  </si>
  <si>
    <t xml:space="preserve">TRAMO CALLE DUVERGE </t>
  </si>
  <si>
    <t xml:space="preserve">EXCAVACIÓN CON RETROEXCAVADORA( INC. EXTRACCION DE TUBERIA) </t>
  </si>
  <si>
    <t>SUMINISTRO DE:</t>
  </si>
  <si>
    <t>TUBERÍA Ø8", PVC SDR-32.5 CON JUNTA DE GOMA MAS 3% ESPIGA Y CAMPANA</t>
  </si>
  <si>
    <t>COLOCACIÓN DE:</t>
  </si>
  <si>
    <t>TUBERÍA Ø8", PVC-SDR32.5 CON JUNTA DE GOMA MAS 3% PERDIDA POR CAMPANA</t>
  </si>
  <si>
    <t>CONSTRUCCION DE REGISTRO DE 2.50 A 3.00 PREFABRICADO</t>
  </si>
  <si>
    <t xml:space="preserve">REGISTRO DE LADRILLO </t>
  </si>
  <si>
    <t>LIMPIEZA DE REGISTRO EXISTENTE</t>
  </si>
  <si>
    <t>EMPALME DE TUBERÍA Ø8" A REGISTRO</t>
  </si>
  <si>
    <t>SUB-TOTAL  FASE D</t>
  </si>
  <si>
    <t>E</t>
  </si>
  <si>
    <t>CALLE  ENRRIQUILLO ( Ø12"PVC SDR-32.5, L=597.00 ML)</t>
  </si>
  <si>
    <t>TUBERÍA Ø12", PVC-SDR32.5 CON JUNTA DE GOMA MAS 4% ESPIGA Y CAMPANA</t>
  </si>
  <si>
    <t>TUBERÍA Ø12", PVC-SDR32.5 CON JUNTA DE GOMA MAS 4% PERDIDA POR CAMPANA</t>
  </si>
  <si>
    <t>CONSTRUCCION DE REGISTRO DE 3.00 A 3.50 PREFABRICADOS</t>
  </si>
  <si>
    <t>SUB-TOTAL  FASE E</t>
  </si>
  <si>
    <t>F</t>
  </si>
  <si>
    <t>TRAMO DE CALLE  PROYECTO 6   (ENTRE LAS CALLES DUVERGE Y ENRIQUILO)</t>
  </si>
  <si>
    <t>SUMINISTRO DE TUBERÍA Ø8", PVC-SDR 32.5 CON JUNTA DE GOMA MAS 3% ESPIGA Y CAMPANA</t>
  </si>
  <si>
    <t>COLOCACIÓN DE TUBERÍA Ø8", PVC-SDR32.5 CON JUNTA DE GOMA MAS 3% PERDIDA POR CAMPANA</t>
  </si>
  <si>
    <t>CONSTRUCCION DE REGISTRO DE 3.00 A 3.50</t>
  </si>
  <si>
    <t>SUB-TOTAL  FASE F</t>
  </si>
  <si>
    <t>G</t>
  </si>
  <si>
    <t>TRAMO DE CALLE  PROYECTO 2   (ENTRE LAS CALLES DUBERGE Y ENRIQUILO)</t>
  </si>
  <si>
    <t>TUBERÍA Ø8", PVC-SDR32.5 CON JUNTA DE GOMA MAS 3% ESPIGA Y CAMPANA</t>
  </si>
  <si>
    <t>CONSTRUCCION DE REGISTRO DE 2.50 A 3.00 M</t>
  </si>
  <si>
    <t>SUB-TOTAL  FASE G</t>
  </si>
  <si>
    <t>H</t>
  </si>
  <si>
    <t>TRAMO DE CALLE 30 DE MAYO</t>
  </si>
  <si>
    <t>DE TUBERÍA Ø12", PVC-SDR 32.5 CON JUNTA DE GOMA MAS 4% ESPIGA Y CAMPANA</t>
  </si>
  <si>
    <t>TUBERÍA Ø12", PVC-SDR 32.5 CON JUNTA DE GOMA MAS 4% PERDIDA POR CAMPANA</t>
  </si>
  <si>
    <t>SUB-TOTAL  FASE H</t>
  </si>
  <si>
    <t>I</t>
  </si>
  <si>
    <t>CALLE 12 DE JULIO (DESDE LA CALLE DUARTE HASTA  LA CALLE MONSEÑOR DE MARIÑO)</t>
  </si>
  <si>
    <t>TUBERÍA Ø12", PVC-SDR 32.5 CON JUNTA DE GOMA MAS 4% ESPIGA Y CAMPANA</t>
  </si>
  <si>
    <t>SUB-TOTAL  FASE  I</t>
  </si>
  <si>
    <t>J</t>
  </si>
  <si>
    <t>RED COLECTORA  URB. VILLA ALEJANDRA,  PARTE A.</t>
  </si>
  <si>
    <t>BOTE DE MATERIAL CON CAMION (D=5KM)</t>
  </si>
  <si>
    <r>
      <t xml:space="preserve">DE </t>
    </r>
    <r>
      <rPr>
        <sz val="10"/>
        <color indexed="8"/>
        <rFont val="Calibri"/>
        <family val="2"/>
      </rPr>
      <t>Ø</t>
    </r>
    <r>
      <rPr>
        <sz val="10"/>
        <color indexed="8"/>
        <rFont val="Arial"/>
        <family val="2"/>
      </rPr>
      <t xml:space="preserve">8" PVC SDR-32.5 + 3% DE PERDIDA POR CAMPANA </t>
    </r>
  </si>
  <si>
    <t>COLOCACION DE TUBERIA:</t>
  </si>
  <si>
    <t>REGISTROS PREFABRICADOS:</t>
  </si>
  <si>
    <t>DE 1 A 1.50 MTS (INC. TAPA GRP O POLIETILENO)</t>
  </si>
  <si>
    <t>DE 1.51 A 2.00 MTS (INC. TAPA GRP O POLIETILENO)</t>
  </si>
  <si>
    <t>DE 2.50 A 3.00 MTS (INC. TAPA GRP O POLIETILENO)</t>
  </si>
  <si>
    <t>CAIDAS EN PVC</t>
  </si>
  <si>
    <t>DE 1.00 A 2.00 MTS PVC</t>
  </si>
  <si>
    <t>SEÑALIZACION Y MANEJO DEL TRANSITO Y SEGURIDAD VIAL</t>
  </si>
  <si>
    <t>SUB-TOTAL  FASE  J</t>
  </si>
  <si>
    <t>K</t>
  </si>
  <si>
    <t>SECTOR SANTOME</t>
  </si>
  <si>
    <t>EXCAVACION MATERIAL COMPACTO C/EQUIPO</t>
  </si>
  <si>
    <t>SUB-TOTAL K</t>
  </si>
  <si>
    <t>L</t>
  </si>
  <si>
    <t>SECTOR CORBANO NORTE</t>
  </si>
  <si>
    <t>SUB-TOTAL L</t>
  </si>
  <si>
    <t>SECTOR CORBANO SUR</t>
  </si>
  <si>
    <t>DE Ø16" PVC SRD-32.5 C/JUNTA GOMA + 5% DE PERDIDA</t>
  </si>
  <si>
    <t xml:space="preserve">CONSTRUCCION  REGISTRO </t>
  </si>
  <si>
    <t xml:space="preserve">DE 1.00 A 1.50 MT. </t>
  </si>
  <si>
    <t xml:space="preserve">DE 1.50 A 2.00 MT. </t>
  </si>
  <si>
    <t xml:space="preserve">DE 2.00 A 2.50 MT. </t>
  </si>
  <si>
    <t xml:space="preserve">DE 2.50 A 3.00 MT. </t>
  </si>
  <si>
    <t xml:space="preserve">DE 3.00 A 3.50 MT. </t>
  </si>
  <si>
    <t>SUB-TOTAL M</t>
  </si>
  <si>
    <t>N</t>
  </si>
  <si>
    <t>ACOMETIDAS DOMICILIARIAS</t>
  </si>
  <si>
    <t>ACOMETIDA 8 X 6 PVC SDR-32.5 (80 U)</t>
  </si>
  <si>
    <t>SUMINISTRO TUB.6" PVC SDR-32.5 C/J.G.</t>
  </si>
  <si>
    <t>COLOCACIÓN TUB. 6" PVC SDR-32.5 C/J.G.</t>
  </si>
  <si>
    <t>SUMINISTRO YEE 8" X 6" PVC C/J.G.</t>
  </si>
  <si>
    <t>SUMINISTRO CODO 6" X 45º PVC</t>
  </si>
  <si>
    <t>SUMINISTRO TAPÓN (H) 6" PVC</t>
  </si>
  <si>
    <t>CEMENTO SOLVENTE</t>
  </si>
  <si>
    <t>PA</t>
  </si>
  <si>
    <t>EXCAVACION  MATERIAL COMPACTO A MANO</t>
  </si>
  <si>
    <t>RELLENO COMPACTADO CON COMPACTADOR MECANICO EN CAPAS DE 0.30</t>
  </si>
  <si>
    <t>BOTE CON CAMION D=5 KM (INCL. TRANSPORTE INTERNO DENTRO DEL RECINTO)</t>
  </si>
  <si>
    <t>MANO DE OBRA PROMEDIO</t>
  </si>
  <si>
    <t>P.A</t>
  </si>
  <si>
    <t xml:space="preserve"> ACOMETIDA AGUAS RESIDUALES (1029U)</t>
  </si>
  <si>
    <t>SUMINISTRO Ø4" PVC SDR-32.5</t>
  </si>
  <si>
    <t>COLOCACION Ø4" PVC SDR-32.5</t>
  </si>
  <si>
    <t>SUMINISTRO YEE Ø8" X Ø4" PVC PRESION</t>
  </si>
  <si>
    <t>SUMINISTRO YEE Ø4" X Ø4" PVC PRESION</t>
  </si>
  <si>
    <t>SUMINISTRO CODO Ø4" X 45 PVC</t>
  </si>
  <si>
    <t>SUMINISTRO TAPON (H)  Ø4" PVC</t>
  </si>
  <si>
    <t xml:space="preserve">EXCAVACION MATERIAL COMPACTO C/EQUIPO </t>
  </si>
  <si>
    <t>RELLENO COMPACTADO A MANO</t>
  </si>
  <si>
    <t>MANO DE OBRA PLOMERO</t>
  </si>
  <si>
    <t>SUB-TOTAL N</t>
  </si>
  <si>
    <t>Ñ</t>
  </si>
  <si>
    <t xml:space="preserve">CONSTRUCCION PLANTA DEPURADORA </t>
  </si>
  <si>
    <t>CONSTRUCCION PLANTA DEPURADORA 15LPS</t>
  </si>
  <si>
    <t>SUB-TOTAL Ñ</t>
  </si>
  <si>
    <t>Z</t>
  </si>
  <si>
    <t>VARIOS</t>
  </si>
  <si>
    <t>REPARACION DE SERVICIOS EXISTENTES</t>
  </si>
  <si>
    <t>DEMOLICION Y REPOSICION DE CONTENES Y ACERAS</t>
  </si>
  <si>
    <t>1.1.1</t>
  </si>
  <si>
    <t xml:space="preserve">DEMOLICION: </t>
  </si>
  <si>
    <t>1.1.1.1</t>
  </si>
  <si>
    <t>DE CONTENES Y ACERAS</t>
  </si>
  <si>
    <t>1.1.1.2</t>
  </si>
  <si>
    <t>BOTE DE ESCOMBROS C/CAMION</t>
  </si>
  <si>
    <t>1.1.2</t>
  </si>
  <si>
    <t>REPOSICION DE:</t>
  </si>
  <si>
    <t>1.1.2.1</t>
  </si>
  <si>
    <t>ACERA PERIMETRAL 0.80 M</t>
  </si>
  <si>
    <t>1.1.2.2</t>
  </si>
  <si>
    <t>CONTENES</t>
  </si>
  <si>
    <t>REPARACION DE AVERIAS EN TUBERIAS EXIST.</t>
  </si>
  <si>
    <t>1.2.1</t>
  </si>
  <si>
    <t>SUMINISTRO TUBERIAS</t>
  </si>
  <si>
    <t>1.2.1.1</t>
  </si>
  <si>
    <t xml:space="preserve">DE Ø1/2" PVC  (SCH-40)  </t>
  </si>
  <si>
    <t>1.2.1.2</t>
  </si>
  <si>
    <t>DE Ø3/4" PVC  (SCH-40)</t>
  </si>
  <si>
    <t>1.2.1.3</t>
  </si>
  <si>
    <t xml:space="preserve">DE Ø1" PVC  (SCH-40) </t>
  </si>
  <si>
    <t>1.2.1.4</t>
  </si>
  <si>
    <t xml:space="preserve">DE Ø2" PVC  (SCH-40) </t>
  </si>
  <si>
    <t>1.2.1.5</t>
  </si>
  <si>
    <t>DE Ø3" PVC SDR-26 C/ JG</t>
  </si>
  <si>
    <t>DE Ø4" PVC SDR-26 C/ JG</t>
  </si>
  <si>
    <t>1.2.2</t>
  </si>
  <si>
    <t>1.2.2.1</t>
  </si>
  <si>
    <t>COUPLING  Ø1/2" PVC</t>
  </si>
  <si>
    <t>1.2.2.2</t>
  </si>
  <si>
    <t>COUPLING 3/4" PVC</t>
  </si>
  <si>
    <t>1.2.2.3</t>
  </si>
  <si>
    <t>COUPLING 1" PVC</t>
  </si>
  <si>
    <t>1.2.2.4</t>
  </si>
  <si>
    <t>COUPLING Ø2" PVC</t>
  </si>
  <si>
    <t>1.2.2.5</t>
  </si>
  <si>
    <t>JUNTA MECANICA TIPO DRESSER 3" 150 PSI</t>
  </si>
  <si>
    <t>JUNTA MECANICA TIPO DRESSER 4" 150 PSI</t>
  </si>
  <si>
    <t>1.2.3</t>
  </si>
  <si>
    <t xml:space="preserve">MANO DE OBRA </t>
  </si>
  <si>
    <t>1.2.3.1</t>
  </si>
  <si>
    <t>MAESTRO PLOMERO (1H)</t>
  </si>
  <si>
    <t>HR</t>
  </si>
  <si>
    <t>1.2.3.2</t>
  </si>
  <si>
    <t>PEON (2H)</t>
  </si>
  <si>
    <t>BOMBA DE ACHIQUE</t>
  </si>
  <si>
    <t>BOMBA DE ACHIQUE Ø3" (5,5 HP)</t>
  </si>
  <si>
    <t>BOMBA DE ACHIQUE DE 4" (HP 9 )</t>
  </si>
  <si>
    <t>BOMBA DE ACHIQUE DE 6" (HP 18 )</t>
  </si>
  <si>
    <t>REPOSICION DE ASFALTO</t>
  </si>
  <si>
    <t>PREPARACION DE BASE</t>
  </si>
  <si>
    <t>3.1.1</t>
  </si>
  <si>
    <t>EXTRACCION Y RECOLOCACION DE MATERIAL DE BASE</t>
  </si>
  <si>
    <t>M3E</t>
  </si>
  <si>
    <t>ASFALTADO</t>
  </si>
  <si>
    <t>3.2.1</t>
  </si>
  <si>
    <t>RIEGO DE ADHERENCIA</t>
  </si>
  <si>
    <t>3.2.2</t>
  </si>
  <si>
    <t>SUMINISTRO Y COLOCACION DE ASFALTO</t>
  </si>
  <si>
    <t>M3C</t>
  </si>
  <si>
    <t>3.3.3</t>
  </si>
  <si>
    <t xml:space="preserve">TRANSPORTE DE ASFALTO </t>
  </si>
  <si>
    <t>M3EXKM</t>
  </si>
  <si>
    <t>CAMPAMENTO (INC. OFICINAS, FACILIDADES Y BANOS)</t>
  </si>
  <si>
    <t>MES</t>
  </si>
  <si>
    <t>VALLA ANUNCIANDO OBRA 16' X 10' IMPRESION FULL COLOR CONTENIENDO LOGO DE INAPA, NOMBRE DE PROYECTO Y CONTRATISTA. ESTRUCTURA EN TUBOS GALVANIZADOS 1 1/2"X 1 1/2" Y SOPORTES EN TUBO CUAD. 4" X 4"</t>
  </si>
  <si>
    <t>SUB-TOTAL FASE Z</t>
  </si>
  <si>
    <t>SUB-TOTAL GENERAL</t>
  </si>
  <si>
    <t>GASTOS INDIRECTOS</t>
  </si>
  <si>
    <t>HONORARIOS PROFESIONALES</t>
  </si>
  <si>
    <t>TRANSPORTE</t>
  </si>
  <si>
    <t>SEGUROS,POLIZA Y FINANZA</t>
  </si>
  <si>
    <t>GASTOS  ADMINISTRATIVOS</t>
  </si>
  <si>
    <t>SUPERVISION DE LA OBRA</t>
  </si>
  <si>
    <t>ESTUDIOS Y DISENOS</t>
  </si>
  <si>
    <t>LEY 3-86</t>
  </si>
  <si>
    <t>ITBIS 07-2007</t>
  </si>
  <si>
    <t>IMPREVISTOS</t>
  </si>
  <si>
    <t xml:space="preserve">MANTENIMIENTO Y OPERACION SISTEMA </t>
  </si>
  <si>
    <t>COMPRA DE TERRENO P/PLANTA</t>
  </si>
  <si>
    <t>TOTAL GASTOS INDIRECTOS</t>
  </si>
  <si>
    <t xml:space="preserve">TOTAL A CONTRATAR EN RD$ </t>
  </si>
  <si>
    <t xml:space="preserve">                PREPARADO POR:</t>
  </si>
  <si>
    <t>REVISADO POR:</t>
  </si>
  <si>
    <t>ING. MARIA ISABEL MORALES</t>
  </si>
  <si>
    <t>ING. RAMONA MONTAS</t>
  </si>
  <si>
    <t xml:space="preserve">   ING. DEPTO. COSTOS Y PRESUPUESTOS</t>
  </si>
  <si>
    <t xml:space="preserve"> </t>
  </si>
  <si>
    <t xml:space="preserve">             SOMETIDO  POR:                                        :</t>
  </si>
  <si>
    <t>VISTO BUENO :</t>
  </si>
  <si>
    <t xml:space="preserve">        </t>
  </si>
  <si>
    <t xml:space="preserve">  </t>
  </si>
  <si>
    <t xml:space="preserve">        ING. CLAUDIA DE LEON</t>
  </si>
  <si>
    <t>ING. LEONARDO PEREZ</t>
  </si>
  <si>
    <t xml:space="preserve">   ENC. DEPTO. COSTOS Y PRESUPUESTOS</t>
  </si>
  <si>
    <t>DIRECTOR DE INGENIERIA</t>
  </si>
  <si>
    <t>REUBICACIÓN COLECTORA LAS MATAS DE FARFÁN</t>
  </si>
  <si>
    <t>MUNICIPIO LAS MATAS DE FARFÁN</t>
  </si>
  <si>
    <t>DE Ø24" PVC SRD-32.5 C/JUNTA GOMA + 4% DE PERDIDA</t>
  </si>
  <si>
    <t>REGISTROS Y BADENES</t>
  </si>
  <si>
    <t>DEMOLICION  Y BOTE DE REGISTRO EXISTENTE</t>
  </si>
  <si>
    <t>DEMOLICION  Y BOTE DE BADÉN EXISTENTE</t>
  </si>
  <si>
    <t>DIA</t>
  </si>
  <si>
    <t>SUMINISTRO DE TUBERIA DE Ø4" PVC SDR-32.5 C/J.G.</t>
  </si>
  <si>
    <t xml:space="preserve">COLOCACION DE TUBERIA Ø4" PVC SDR-32.5 C/J.G. </t>
  </si>
  <si>
    <t>SUMINISTRO  YEE 8" x 4"  PVC C/J/G</t>
  </si>
  <si>
    <t xml:space="preserve">SUMINISTRO CODO 4" x 45º  PVC </t>
  </si>
  <si>
    <t>SUMINISTRO TAPON 4" PVC</t>
  </si>
  <si>
    <t>EXCAVACION MATERIAL COMPACTO CON EQUIPO</t>
  </si>
  <si>
    <t>RELLENO COMPACTADO EN CAPAS DE 0.30</t>
  </si>
  <si>
    <t>BOTE DE MATERIAL C/CAMION D=5 KM</t>
  </si>
  <si>
    <t xml:space="preserve"> MANO DE OBRA </t>
  </si>
  <si>
    <t>PRUEBAS DE TUBERÍAS</t>
  </si>
  <si>
    <t>CAIDAS</t>
  </si>
  <si>
    <t xml:space="preserve"> ACOMETIDAS DOMICILIARIAS 8" x 4"PVC SDR- 32.5 (70 U)</t>
  </si>
  <si>
    <t xml:space="preserve"> ACOMETIDAS DOMICILIARIAS 4" DIRECTO A REGISTRO 6M (20U)</t>
  </si>
  <si>
    <t>DE 1.00M A 2.00M</t>
  </si>
  <si>
    <t>DE 2.00 M A 3.00 M</t>
  </si>
  <si>
    <t>DE 3.00 M A 4.00 M</t>
  </si>
  <si>
    <t xml:space="preserve">REGISTRO PREFABRICADO H. A. DE 1.00 M A 1.50 M. </t>
  </si>
  <si>
    <t xml:space="preserve">REGISTRO PREFABRICADO H. A. DE 1.50 M A 2.00 M. </t>
  </si>
  <si>
    <t xml:space="preserve">REGISTRO PREFABRICADO H. A. DE 2.00 M A 2.50 M. </t>
  </si>
  <si>
    <t xml:space="preserve">REGISTRO PREFABRICADO H. A. DE 2.50 M A 3.00 M. </t>
  </si>
  <si>
    <t xml:space="preserve">REGISTRO PREFABRICADO H. A. DE 3.50 M A 4.00M. </t>
  </si>
  <si>
    <t xml:space="preserve">REGISTRO PREFABRICADO H. A. DE 4.50 M A 5.00 M. </t>
  </si>
  <si>
    <t xml:space="preserve">REGISTRO PREFABRICADO H. A. DE 5.50 M A 6.00 M. </t>
  </si>
  <si>
    <t xml:space="preserve">REGISTRO PREFABRICADO H. A. DE 6.00 M A 6.50 M. </t>
  </si>
  <si>
    <t>BADENES</t>
  </si>
  <si>
    <t>PREPARACIÓN DE SUPERFICIE</t>
  </si>
  <si>
    <r>
      <t>CONSTRUCCIÓN DE BADÉN (L=10M A=2.5M E=0.15) F´C= 280KG/CM</t>
    </r>
    <r>
      <rPr>
        <vertAlign val="superscript"/>
        <sz val="10"/>
        <rFont val="Arial"/>
        <family val="2"/>
      </rPr>
      <t xml:space="preserve">2 </t>
    </r>
    <r>
      <rPr>
        <sz val="10"/>
        <rFont val="Cambria"/>
        <family val="1"/>
      </rPr>
      <t>Y ACERO FY= 4200 210KG/CM</t>
    </r>
    <r>
      <rPr>
        <vertAlign val="superscript"/>
        <sz val="10"/>
        <rFont val="Cambria"/>
        <family val="1"/>
      </rPr>
      <t>2</t>
    </r>
    <r>
      <rPr>
        <sz val="10"/>
        <rFont val="Cambria"/>
        <family val="1"/>
      </rPr>
      <t xml:space="preserve">  Ø 3/8" @0.25M</t>
    </r>
  </si>
  <si>
    <t>Unidad</t>
  </si>
  <si>
    <t>Descripción</t>
  </si>
  <si>
    <t>Listado de Análisis de Costos del Presupuesto</t>
  </si>
  <si>
    <t>No hecho</t>
  </si>
  <si>
    <t>Cantidades</t>
  </si>
  <si>
    <t>Análisis de Costo</t>
  </si>
  <si>
    <t>Hecho</t>
  </si>
  <si>
    <t>MOVIMIENTO DE TIERRA</t>
  </si>
  <si>
    <t>ENTIBADOS</t>
  </si>
  <si>
    <t>BOTE DE MATERIAL</t>
  </si>
  <si>
    <t xml:space="preserve">SUMINISTRO TUBERIA DE 4" PVC SDR 32.5 C/J.G </t>
  </si>
  <si>
    <t xml:space="preserve">CODIA </t>
  </si>
  <si>
    <t>GASTOS ADMINISTRATIVOS</t>
  </si>
  <si>
    <t>GASTOS DE TRANSPORTE</t>
  </si>
  <si>
    <t>LEY 6-86</t>
  </si>
  <si>
    <t>USO BOMBAS DE ACHIQUE</t>
  </si>
  <si>
    <t>ACHIQUE Ø3" (5,5 HP)</t>
  </si>
  <si>
    <t xml:space="preserve">   ENC. DEPTO. DE COSTOS Y PRESUPUESTOS</t>
  </si>
  <si>
    <t>ACERAS ANCHO 1.00 M</t>
  </si>
  <si>
    <t>MESES</t>
  </si>
  <si>
    <t>SUB-TOTAL FASE C</t>
  </si>
  <si>
    <t>ZONA: III</t>
  </si>
  <si>
    <t>REPLANTEO</t>
  </si>
  <si>
    <t xml:space="preserve">REGISTRO PREFABRICADO H. A. DE 3.00 M A 3.50 M. </t>
  </si>
  <si>
    <t xml:space="preserve">REGISTRO PREFABRICADO H. A. DE 3.50 M A 4.00 M. </t>
  </si>
  <si>
    <t>SUMINISTRO DE MATERIAL BASE E=20 CM DIST. APROX 20 KM</t>
  </si>
  <si>
    <t>SUB-TOTAL FASE A</t>
  </si>
  <si>
    <t>BADEN ( 4 UD),  (L=10M A=2.5M E=0.15)</t>
  </si>
  <si>
    <t xml:space="preserve">VIAJE </t>
  </si>
  <si>
    <t>10.1.1</t>
  </si>
  <si>
    <t>10.2.1</t>
  </si>
  <si>
    <t>10.2.2</t>
  </si>
  <si>
    <t>10.3.1</t>
  </si>
  <si>
    <t>10.3.2</t>
  </si>
  <si>
    <t>SUB-TOTAL FASE B</t>
  </si>
  <si>
    <t xml:space="preserve">LIMPIEZA DE HIERVAS EN TALUDES ( 4 HB A RD$ 659) </t>
  </si>
  <si>
    <t>ENTIBADO LIVIANO PARA ALTURAS MAYORES DE 2.5 M</t>
  </si>
  <si>
    <t>II</t>
  </si>
  <si>
    <t>SUB-TOTAL II</t>
  </si>
  <si>
    <t>DESARENADOR</t>
  </si>
  <si>
    <t xml:space="preserve">PINTURA EN DESARENADOR </t>
  </si>
  <si>
    <t>1</t>
  </si>
  <si>
    <t xml:space="preserve">PAÑETE DE MURO PULIDO </t>
  </si>
  <si>
    <t>CANTOS</t>
  </si>
  <si>
    <t xml:space="preserve">CANTOS </t>
  </si>
  <si>
    <t>2</t>
  </si>
  <si>
    <t>3.3</t>
  </si>
  <si>
    <t>4</t>
  </si>
  <si>
    <t>5</t>
  </si>
  <si>
    <t>6</t>
  </si>
  <si>
    <t xml:space="preserve">SUB - TOTAL I </t>
  </si>
  <si>
    <t>III</t>
  </si>
  <si>
    <t xml:space="preserve">DESMONTE DE BARANDA </t>
  </si>
  <si>
    <t xml:space="preserve">RESANE EN MUROS </t>
  </si>
  <si>
    <t>SUB-TOTAL III</t>
  </si>
  <si>
    <t>IV</t>
  </si>
  <si>
    <t xml:space="preserve">TERMINACIONES </t>
  </si>
  <si>
    <t>V</t>
  </si>
  <si>
    <t>SUB-TOTAL V</t>
  </si>
  <si>
    <t>MUROS DE BLOQUES</t>
  </si>
  <si>
    <t>BLOQUES DE 6" B.N.P.</t>
  </si>
  <si>
    <t>BLOQUES DE 6" S.N.P.</t>
  </si>
  <si>
    <t>PAÑETE EXTERIOR Y VUELOS</t>
  </si>
  <si>
    <t>FINO DE TECHO</t>
  </si>
  <si>
    <t>PINTURA</t>
  </si>
  <si>
    <t>ANTEPECHO</t>
  </si>
  <si>
    <t>PILETA BAÑERA</t>
  </si>
  <si>
    <t>INODORO COMPLETO</t>
  </si>
  <si>
    <t>LAVAMANOS COMPLETO</t>
  </si>
  <si>
    <t>BARRA PARA CORTINA</t>
  </si>
  <si>
    <t>DUCHA</t>
  </si>
  <si>
    <t>FREGADERO SENCILLO NIQUELADO</t>
  </si>
  <si>
    <t>TRAMPA DE GRASA</t>
  </si>
  <si>
    <t>SALIDAS CENITALES</t>
  </si>
  <si>
    <t>PORTAJE</t>
  </si>
  <si>
    <t>VENTANA</t>
  </si>
  <si>
    <t>BLOCKS 4'' SNP</t>
  </si>
  <si>
    <t xml:space="preserve">DEMOLICIONES </t>
  </si>
  <si>
    <t>TERMINACIONES:</t>
  </si>
  <si>
    <t xml:space="preserve">FINO LOSA DE FONDO </t>
  </si>
  <si>
    <t xml:space="preserve">LAGUNA FINAL </t>
  </si>
  <si>
    <t>ACONDICIONAMIENTO DE BERMA L= 385 M, A= 4.20</t>
  </si>
  <si>
    <t xml:space="preserve">REGADO Y NIVELADO MATERIAL DE BASE </t>
  </si>
  <si>
    <t xml:space="preserve">REGADO Y NIVELADO DE MATERIAL </t>
  </si>
  <si>
    <t>ACONDICIONAMIENTO DE LAGUNAS</t>
  </si>
  <si>
    <t>SUB-TOTAL  IV</t>
  </si>
  <si>
    <t>SUB-TOTAL FASE D</t>
  </si>
  <si>
    <t>RESANE EN MUROS</t>
  </si>
  <si>
    <t>RIEGO DE LIGA O ADHERENCIA</t>
  </si>
  <si>
    <t xml:space="preserve">ING. MARINO QUEZADA </t>
  </si>
  <si>
    <t>7</t>
  </si>
  <si>
    <t>ENTRADA GENERAL (PANEL DE BREAKER 4/8 C.)(INC.B)</t>
  </si>
  <si>
    <t>SALIDA INTERRUPTOR SENCILLO</t>
  </si>
  <si>
    <t xml:space="preserve">SALIDA INTERRUPTOR DOBLE </t>
  </si>
  <si>
    <t>SALIDA TOMACORRIENTES 120 V EN DOBLE</t>
  </si>
  <si>
    <t xml:space="preserve">ELECTRIFICACIÓN PRIMARIA </t>
  </si>
  <si>
    <t>POSTE H.A.V. 40′ 500 DAN</t>
  </si>
  <si>
    <t>CONDUCTOR AAA/C # 4/0</t>
  </si>
  <si>
    <t>PIE</t>
  </si>
  <si>
    <t>CONDUCTOR AAA/C # 2/0</t>
  </si>
  <si>
    <t>ESTRUCTURA EQ-MT</t>
  </si>
  <si>
    <t>ESTRUCTURA MT-301</t>
  </si>
  <si>
    <t>ESTRUCTURA MT-307</t>
  </si>
  <si>
    <t>ESTRUCTURA PR-101</t>
  </si>
  <si>
    <t>ESTRUCTURA HA - 100B</t>
  </si>
  <si>
    <t>ESTRUCTURA AP - 103</t>
  </si>
  <si>
    <t>TRANSFORMADOR 1Ø, DE 25 KVA, 7.2 KV/240- 480V TIPO POSTE SUMERGIDO EN ACEITE</t>
  </si>
  <si>
    <t>CUT-OUT 100 AMPS.</t>
  </si>
  <si>
    <t>PARARRAYOS 9 KV</t>
  </si>
  <si>
    <t xml:space="preserve">HOYOS PARA POSTES </t>
  </si>
  <si>
    <t xml:space="preserve">HOYOS PARA VIENTOS </t>
  </si>
  <si>
    <t>MANO DE OBRA ELÉCTRICA PRIMARIA (DESDE LA PARTIDA N° 1.2 HASTA LA PARTIDA N° 1.13).</t>
  </si>
  <si>
    <t>ESTRUCTURA MT-301 A RETIRAR</t>
  </si>
  <si>
    <t>ESTRUCTURA MT-307 A RETIRAR</t>
  </si>
  <si>
    <t>ESTRUCTURA PR-101 A RETIRAR</t>
  </si>
  <si>
    <t>ESTRUCTURA HA - 100B A RETIRAR</t>
  </si>
  <si>
    <t>ESTRUCTURA TR-306 A RETIRAR</t>
  </si>
  <si>
    <t xml:space="preserve">ELECTRIFICACIÓN SECUNDARIA </t>
  </si>
  <si>
    <t xml:space="preserve">PORTA CONTADOR CON MAIN BRAKER 150 AMPS 3Ø, </t>
  </si>
  <si>
    <t>TRANSFORMADOR SECO DE 5 KVA, 480/120-240 V</t>
  </si>
  <si>
    <t xml:space="preserve">PANEL DE BREAKER 6/12 CIRCUITOS </t>
  </si>
  <si>
    <t>CONDUCTOR DE VINIL # 8/2</t>
  </si>
  <si>
    <t>TAPE DE GOMA 3M SCOTCH</t>
  </si>
  <si>
    <t>TAPE DE PLÁSTICO 3M SCOTCH</t>
  </si>
  <si>
    <t xml:space="preserve">MANO DE OBRA ELÉCTRICA SECUNDARIA </t>
  </si>
  <si>
    <t>3</t>
  </si>
  <si>
    <t>2.1</t>
  </si>
  <si>
    <t>4.1</t>
  </si>
  <si>
    <t>4.2</t>
  </si>
  <si>
    <t>4.3</t>
  </si>
  <si>
    <t>VI</t>
  </si>
  <si>
    <t>SUB-TOTAL VI</t>
  </si>
  <si>
    <t>NICHO PARA PANELES  (1.20 X 1.20 X 1.80) M</t>
  </si>
  <si>
    <t xml:space="preserve">MUROS DE BLOCK </t>
  </si>
  <si>
    <t>TERMINACIÓN DE SUPERFICIE:</t>
  </si>
  <si>
    <t>8.1.1</t>
  </si>
  <si>
    <t>8.1.2</t>
  </si>
  <si>
    <t>8.1.3</t>
  </si>
  <si>
    <t>8.1.4</t>
  </si>
  <si>
    <t>8.1.5</t>
  </si>
  <si>
    <t>8.2.1</t>
  </si>
  <si>
    <t>8.3.1</t>
  </si>
  <si>
    <t>8.1.6</t>
  </si>
  <si>
    <t xml:space="preserve">       SOMETIDO  POR:                                        </t>
  </si>
  <si>
    <t>CENTRO DE CONTROL DE MOTORES, INC. 1 MAIN BREAKER 125/3 AMP., 4 BREAKERS 35/3 AMP., 1 BREAKER 50/3 AMP.,1 BREKER 15/2 AMP. Y 4 ARRANCADORES DIRECTO A LINEA, 3Ø, 10HP, 60 HZ, 480V.</t>
  </si>
  <si>
    <t xml:space="preserve"> ITBIS DE HONORARIOS PROFESIONALES </t>
  </si>
  <si>
    <t>Ubicación : PROVINCIA SÁNCHEZ RAMÍREZ</t>
  </si>
  <si>
    <t xml:space="preserve">Descripción </t>
  </si>
  <si>
    <t xml:space="preserve">AMPLIACIÓN LÍNEA COLECTORA DE Ø8" PVC (SDR-32.5) C/J.G.  </t>
  </si>
  <si>
    <t>REPLANTEO Y CONTROL TOPOGRÁFICO</t>
  </si>
  <si>
    <t>CORTE Y EXTRACCIÓN DE ASFALTO L= 850 M</t>
  </si>
  <si>
    <t>EXTRACCIÓN DE ASFALTO C/EQUIPO</t>
  </si>
  <si>
    <t>BOTE CARPETA ASFÁLTICA D=5 KM  (INCLUYE ESPARCIMIENTO EN BOTADERO)</t>
  </si>
  <si>
    <t xml:space="preserve">EXCAVACIÓN MATERIAL COMPACTO C/EQUIPO </t>
  </si>
  <si>
    <t>REGULARIZACIÓN DE ZANJA</t>
  </si>
  <si>
    <t>COLOCACIÓN Y COMPACTADO DE MATERIAL C/COMPACTADOR MECÁNICO EN CAPAS DE 0.20M</t>
  </si>
  <si>
    <t>SUMINISTRO DE TUBERÍA</t>
  </si>
  <si>
    <t>COLOCACIÓN TUBERÍA</t>
  </si>
  <si>
    <t>CAÍDAS EN PVC</t>
  </si>
  <si>
    <t>ACOMETIDAS DOMICILIARIAS 8" X 4"PVC SDR- 32.5     (130 U)</t>
  </si>
  <si>
    <t xml:space="preserve">SUMINISTRO TUBERÍA DE 4" PVC SDR 32.5 C/J.G </t>
  </si>
  <si>
    <t>EXCAVACIÓN MATERIAL COMPACTO CON EQUIPO</t>
  </si>
  <si>
    <t>DEMOLICIÓN Y BOTE DE:</t>
  </si>
  <si>
    <t xml:space="preserve">CONTÉN </t>
  </si>
  <si>
    <t>REPOSICIÓN DE:</t>
  </si>
  <si>
    <t>CONSTRUCCIÓN DE BADÉN (4 UD), (L=10 M A=2.5M E=0.15) F´C= 210KG/CM2 Y ACERO FY= 4,200 210KG/CM2  Ø 3/8" @0.20M</t>
  </si>
  <si>
    <t>COMPACTACIÓN DE MATERIAL  C/EQUIPO</t>
  </si>
  <si>
    <t xml:space="preserve">IMPRIMACIÓN SENCILLA </t>
  </si>
  <si>
    <t>SUMINISTRO Y COLOCACIÓN DE ASFALTO E=2"</t>
  </si>
  <si>
    <t>REPARACIÓN DE SERVICIOS EXISTENTES</t>
  </si>
  <si>
    <t>SUMINISTRO TUBERÍAS</t>
  </si>
  <si>
    <t>JUNTA MECÁNICA TIPO DRESSER 3" 150 PSI</t>
  </si>
  <si>
    <t>PEÓN (2H)</t>
  </si>
  <si>
    <t xml:space="preserve">LIMPIEZA CONTINUA Y FINAL (INCLUYE: OBREROS, CAMIÓN Y HERRAMIENTAS MENORES) </t>
  </si>
  <si>
    <t>SUSTITUCIÓN TRAMO DE TUBERÍA EN COLECTORA PRINCIPAL DE Ø 16" PVC (SDR-32.5) C/J.G.</t>
  </si>
  <si>
    <t>EXCAVACIÓN MATERIAL HÚMEDO C/EQUIPO (INC. EXTRACCIÓN DE TUBERÍA)</t>
  </si>
  <si>
    <t>ACOMETIDAS DOMICILIARIAS 16" X 6" PVC SDR- 32.5   ( 20 U)</t>
  </si>
  <si>
    <t xml:space="preserve">DEMOLICIÓN DE REGISTRO EXISTENTE </t>
  </si>
  <si>
    <t xml:space="preserve">DEMOLICIÓN DE REGISTRO DE DESCARGA EXISTENTE </t>
  </si>
  <si>
    <t xml:space="preserve">CONSTRUCCIÓN DE REGISTRO DE DESCARGA </t>
  </si>
  <si>
    <t xml:space="preserve">REHABILITACIÓN PLANTA DE TRATAMIENTO DE AGUAS RESIDUALES CAPACIDAD  50  LPS  </t>
  </si>
  <si>
    <t>BOTE DE MATERIAL DE DEMOLICIÓN C/CAMIÓN D=5 KM (INCLUYE ESPARCIMIENTO EN BOTADERO)</t>
  </si>
  <si>
    <t>TERMINACIÓN DE SUPERFICIE</t>
  </si>
  <si>
    <t>SUSTITUCIÓN DE COMPUERTAS METÁLICA TIPO CANALES DE ENTRADA  ( 0.60 X 0.80 ) M</t>
  </si>
  <si>
    <t>SUMINISTRO Y COLOCACIÓN DE REJILLAS ACERO INOXIDABLE (0.90 X 1.00)M Y CON BARRAS DE Ø1/2"  A 0.013 M</t>
  </si>
  <si>
    <t>SUMINISTRO Y COLOCACIÓN DE VÁLVULAS DE DESAGÜE TIPO COMPUERTA DE Ø4" H.F.</t>
  </si>
  <si>
    <t xml:space="preserve">REGISTRO PARA VÁLVULA DE DESAGÜE SEGÚN DETALLE </t>
  </si>
  <si>
    <t>COLOCACIÓN DE TUBERÍA DE DESAGÜE DE Ø4" PVC</t>
  </si>
  <si>
    <t>LAGUNA AIREACIÓN</t>
  </si>
  <si>
    <t>EXTRACCIÓN DE LODOS C/EQUIPO</t>
  </si>
  <si>
    <t>BOTE DE LODO C/CAMIÓN D=5 KM (INCLUYE ESPARCIMIENTO EN BOTADERO)</t>
  </si>
  <si>
    <t xml:space="preserve">CONSTRUCCIÓN DE ENCACHES 0.20 M, CONSIDERAR EL 25 % DEL ENCACHE EXISTENTE </t>
  </si>
  <si>
    <t>ACONDICIONAMIENTO FONDO LAGUNA (SUMINISTRO Y COLOCACIÓN DE CALICHE E=0.05)</t>
  </si>
  <si>
    <t xml:space="preserve">DEMOLICIÓN VERTEDOR DE SALIDA TIPO CAJÓN EXISTENTE </t>
  </si>
  <si>
    <t xml:space="preserve">BOTE DE MATERIAL DE DEMOLICIÓN </t>
  </si>
  <si>
    <t>CONSTRUCCIÓN DE VERTEDERO DE SALIDA:</t>
  </si>
  <si>
    <t>CONSTRUCCIÓN DE REGISTRO DE ENTRADA SEGÚN DETALLE</t>
  </si>
  <si>
    <t>ESTRUCTURA EXISTENTE Y BARANDA DE PROTECCIÓN PARA COLOCACIÓN DE AIREADORES</t>
  </si>
  <si>
    <t xml:space="preserve">COLOCACIÓN DE TUBERÍA DE ENTRADA DE Ø8" PVC </t>
  </si>
  <si>
    <t xml:space="preserve">SUMINISTRO TUBERÍA DE 8" PVC SDR 32.5 C/J.G </t>
  </si>
  <si>
    <t xml:space="preserve">DEMOLICIÓN VERTEDOR DE SALIDA TIPO CAJÓN </t>
  </si>
  <si>
    <t>CONSTRUCCIÓN DE REGISTRO DE SALIDA SEGÚN DETALLE</t>
  </si>
  <si>
    <t xml:space="preserve">COLOCACIÓN DE TUBERÍA DE SALIDA </t>
  </si>
  <si>
    <t>LIMPIEZA, CORTE Y EMPUJE E= 0.30 M.</t>
  </si>
  <si>
    <t>SUMINISTRO DE MATERIAL DE MINA PARA RELLENO          E= 0.40 M.</t>
  </si>
  <si>
    <t xml:space="preserve">CASETA DE CLORACIÓN </t>
  </si>
  <si>
    <t xml:space="preserve">REPARACIÓN DE CANTO Y MOCHETA </t>
  </si>
  <si>
    <t>CASA DE OPERADOR (1 HABITACIÓN )</t>
  </si>
  <si>
    <t>EXCAVACIÓN MAT.  A MANO</t>
  </si>
  <si>
    <t>TERMINACIÓN  DE SUPERFICIE</t>
  </si>
  <si>
    <t xml:space="preserve">ZÓCALOS </t>
  </si>
  <si>
    <t>SUMINISTRO E INSTALACIÓN SANITARIA</t>
  </si>
  <si>
    <t>DESAGÜE DE PISO</t>
  </si>
  <si>
    <t>DESAGÜE DE TECHO</t>
  </si>
  <si>
    <t>CÁMARA DE INSPECCIÓN</t>
  </si>
  <si>
    <t>TUBERÍAS Y PIEZAS</t>
  </si>
  <si>
    <t>MANO DE OBRA PLOMERÍA EN GENERAL, INC. MOVIMIENTO DE TIERRA</t>
  </si>
  <si>
    <t>INSTALACIONES ELÉCTRICAS</t>
  </si>
  <si>
    <t>ELECTRIFICACIÓN</t>
  </si>
  <si>
    <t xml:space="preserve">DEMOLICIÓN DE NICHO ELÉCTRICO EXISTENTE </t>
  </si>
  <si>
    <t>ESTRUCTURA TR-306 (NO INC. TRANSFORMADORES)</t>
  </si>
  <si>
    <t xml:space="preserve">INSTALACIÓN DE POSTES </t>
  </si>
  <si>
    <t xml:space="preserve">POSTE DE HORMIGÓN A RETIRAR </t>
  </si>
  <si>
    <t xml:space="preserve">ALIMENTADOR ELÉCTRICO DESDE BANCO DE TRANSFORMADOR HASTA PORTA CONTADOR CON MAIN BREAKER, COMPUESTO POR: 3 CONDUCTOR ELÉCTRICO THW NO. 2 (FASE), 1 CONDUCTOR ELÉCTRICO THW NO.6 (N) Y 1 CONDUCTOR HDB NO.2 A 7 HILOS TRENZADO EN TUBERÍA IMC DE 2'', CONJUNTO DE CONECTORES Y SOPORTES DE TUBERÍA. </t>
  </si>
  <si>
    <t xml:space="preserve">ALIMENTADOR ELÉCTRICO DESDE PORTA CONTADOR CON MAIN BREAKER 150/3 A HASTA CENTRO DE CONTROL DE MOTORES CON ARRANCADORES, COMPUESTO POR: 3 CONDUCTOR ELÉCTRICO THW NO.2 (FASE), 1 CONDUCTOR ELÉCTRICO THW NO.6 (N) Y UN CONDUCTOR HDB NO.2 A 7 HILOS TRENZADO (T) EN TUBERÍA IMC DE 2'' Y PVC DE 2", CONJUNTO DE CONECTORES, SOPORTES DE TUBERÍA Y MOVIMIENTO DE TIERRA. </t>
  </si>
  <si>
    <t xml:space="preserve">ALIMENTADOR ELÉCTRICO DESDE CENTRO DE CONTROL DE MOTORES CON ARRANCADORES HASTA REGISTRO PARA AIREADORES FLOTANTES, COMPUESTO POR: 4 CONDUCTORES ELÉCTRICOS THW NO.6 (FASE Y NEUTRO), EN TUBERÍA PVC DE 11/2", CONJUNTO DE CONECTORES Y MOVIMIENTO DE TIERRA. </t>
  </si>
  <si>
    <t xml:space="preserve">ALIMENTADOR ELÉCTRICO DESDE CENTRO DE CONTROL DE MOTORES CON ARRANCADORES HASTA TRANSFORMADOR SECO, COMPUESTO POR: 2 CONDUCTORES ELÉCTRICOS THW NO.8 (FASE), Y 1 CONDUCTOR THW NO. 10 (N) EN L.T. DE 3/4".  </t>
  </si>
  <si>
    <t xml:space="preserve">ALIMENTADOR ELÉCTRICO DESDE TRANSFORMADOR SECO HASTA PANEL DE BREAKERS 6/12 C, COMPUESTO POR: 2 CONDUCTORES ELÉCTRICOS THW NO.8 (FASE), Y 1 CONDUCTOR THW NO. 10 (N) EN L.T. DE 3/4".  </t>
  </si>
  <si>
    <t>REGISTRO METÁLICO 10" X 10" X 4"</t>
  </si>
  <si>
    <t>CONDUCTOR DE GOMA #8/4 HILOS</t>
  </si>
  <si>
    <t xml:space="preserve">LÁMPARA LEE CON BRAZO DE 6", 175W, 240V, </t>
  </si>
  <si>
    <t xml:space="preserve">POSTES DE HORMIGÓN DE 25 PIES, CLASE III </t>
  </si>
  <si>
    <t>SUMINISTRO E INSTALACIÓN DE AIREADORES</t>
  </si>
  <si>
    <t xml:space="preserve">SUMINISTRO AIREADOR AUTO ASPIRANTES DE SUPERFICIE CADA EQUIPO INCLUYE: MOTOR ELÉCTRICO DE 10 HP ( 7.5 KW) / 460V / FLA 12.4 AMP. / 3 PH/1800 RPM / 60 HZ / TEFC / IP55, SISTEMA DE FLOTA ( 2  FLOTA POR EQUIPO) Y EJE EN ACERO INOXIDABLE 304. </t>
  </si>
  <si>
    <t xml:space="preserve">INSTALACIÓN AIREADORES MECÁNICOS 10 HP </t>
  </si>
  <si>
    <t xml:space="preserve">ÁREA PERIFÉRICA </t>
  </si>
  <si>
    <t>VALLA ANUNCIANDO OBRA 4' X 8' IMPRESIÓN FULL COLOR CONTENIENDO LOGO DE INAPA, NOMBRE DE PROYECTO Y CONTRATISTA. ESTRUCTURA EN TUBOS GALVANIZADOS 1 1/2"X 1 1/2" Y SOPORTES EN TUBO CUAD. 4" X 4"</t>
  </si>
  <si>
    <t>SEGUROS, PÓLIZAS Y FIANZAS</t>
  </si>
  <si>
    <t>SUPERVISIÓN DE LA OBRA</t>
  </si>
  <si>
    <t xml:space="preserve">OPERACIÓN Y MANTENIMIENTO DEL INAPA </t>
  </si>
  <si>
    <t>TRANSPORTE DE ASFALTO, DISTANCIA APROXIMADA  50 KM</t>
  </si>
  <si>
    <r>
      <t>REPOSICIÓN DE MUROS DE HORMIGÓN ARMADO  (F'c=210 KG/CM</t>
    </r>
    <r>
      <rPr>
        <b/>
        <sz val="12"/>
        <rFont val="Arial"/>
        <family val="2"/>
      </rPr>
      <t>²</t>
    </r>
    <r>
      <rPr>
        <b/>
        <sz val="10"/>
        <rFont val="Arial"/>
        <family val="2"/>
      </rPr>
      <t>)  EN:</t>
    </r>
  </si>
  <si>
    <r>
      <t>MUROS 0.20 - 3.22 QQ/M</t>
    </r>
    <r>
      <rPr>
        <sz val="12"/>
        <rFont val="Arial"/>
        <family val="2"/>
      </rPr>
      <t>³</t>
    </r>
    <r>
      <rPr>
        <sz val="14"/>
        <rFont val="Arial"/>
        <family val="2"/>
      </rPr>
      <t xml:space="preserve"> </t>
    </r>
  </si>
  <si>
    <r>
      <t>LOSA DE FONDO Fc'= 210 KG/CM</t>
    </r>
    <r>
      <rPr>
        <sz val="12"/>
        <color indexed="8"/>
        <rFont val="Arial"/>
        <family val="2"/>
      </rPr>
      <t>²</t>
    </r>
    <r>
      <rPr>
        <sz val="10"/>
        <color indexed="8"/>
        <rFont val="Arial"/>
        <family val="2"/>
      </rPr>
      <t>, E= 0.15 -150 QQ/M</t>
    </r>
    <r>
      <rPr>
        <sz val="12"/>
        <color indexed="8"/>
        <rFont val="Arial"/>
        <family val="2"/>
      </rPr>
      <t>³</t>
    </r>
  </si>
  <si>
    <r>
      <t>MURO Fc'= 210 KG/CM</t>
    </r>
    <r>
      <rPr>
        <sz val="12"/>
        <color indexed="8"/>
        <rFont val="Arial"/>
        <family val="2"/>
      </rPr>
      <t>²</t>
    </r>
    <r>
      <rPr>
        <sz val="10"/>
        <color indexed="8"/>
        <rFont val="Arial"/>
        <family val="2"/>
      </rPr>
      <t>, E= 0.15 - 7.08 QQ/M</t>
    </r>
    <r>
      <rPr>
        <sz val="12"/>
        <color indexed="8"/>
        <rFont val="Arial"/>
        <family val="2"/>
      </rPr>
      <t>³</t>
    </r>
  </si>
  <si>
    <t>COLOCACIÓN Y COMPACTADO DE MATERIAL C/COMPACTADOR MECÁNICO EN CAPAS DE 0.20 M</t>
  </si>
  <si>
    <r>
      <t>LOSA DE FONDO Fc'= 210 KG/CM</t>
    </r>
    <r>
      <rPr>
        <sz val="12"/>
        <color indexed="8"/>
        <rFont val="Arial"/>
        <family val="2"/>
      </rPr>
      <t>²</t>
    </r>
    <r>
      <rPr>
        <sz val="10"/>
        <color indexed="8"/>
        <rFont val="Arial"/>
        <family val="2"/>
      </rPr>
      <t>, E= 0.15 -1.50 QQ/M</t>
    </r>
    <r>
      <rPr>
        <sz val="12"/>
        <color indexed="8"/>
        <rFont val="Arial"/>
        <family val="2"/>
      </rPr>
      <t>³</t>
    </r>
  </si>
  <si>
    <r>
      <t>MURO Fc'= 210 KG/CM</t>
    </r>
    <r>
      <rPr>
        <sz val="12"/>
        <color indexed="8"/>
        <rFont val="Arial"/>
        <family val="2"/>
      </rPr>
      <t>²,</t>
    </r>
    <r>
      <rPr>
        <sz val="10"/>
        <color indexed="8"/>
        <rFont val="Arial"/>
        <family val="2"/>
      </rPr>
      <t xml:space="preserve"> E= 0.15 -7.08 QQ/M</t>
    </r>
    <r>
      <rPr>
        <sz val="12"/>
        <color indexed="8"/>
        <rFont val="Arial"/>
        <family val="2"/>
      </rPr>
      <t>³</t>
    </r>
  </si>
  <si>
    <r>
      <t>ZAPATA DE MUROS 0.67 QQ/M</t>
    </r>
    <r>
      <rPr>
        <sz val="12"/>
        <color indexed="8"/>
        <rFont val="Arial"/>
        <family val="2"/>
      </rPr>
      <t>³</t>
    </r>
  </si>
  <si>
    <r>
      <t>DINTELES 0.15 X 0.20 - 3.20 QQ/M</t>
    </r>
    <r>
      <rPr>
        <sz val="12"/>
        <color indexed="8"/>
        <rFont val="Arial"/>
        <family val="2"/>
      </rPr>
      <t>³</t>
    </r>
  </si>
  <si>
    <r>
      <t>LOSA DE TECHO 0.10 - 1.71 QQ/M</t>
    </r>
    <r>
      <rPr>
        <sz val="12"/>
        <color indexed="8"/>
        <rFont val="Arial"/>
        <family val="2"/>
      </rPr>
      <t>³</t>
    </r>
  </si>
  <si>
    <r>
      <t>ZAPATA DE COLUMNA - 0.87 QQ/M</t>
    </r>
    <r>
      <rPr>
        <sz val="12"/>
        <color indexed="8"/>
        <rFont val="Arial"/>
        <family val="2"/>
      </rPr>
      <t>³</t>
    </r>
  </si>
  <si>
    <r>
      <t>COLUMNA 0.15 X 0.45 - 2.93 QQ/M</t>
    </r>
    <r>
      <rPr>
        <sz val="12"/>
        <color indexed="8"/>
        <rFont val="Arial"/>
        <family val="2"/>
      </rPr>
      <t>³</t>
    </r>
  </si>
  <si>
    <r>
      <t>HORMIGÓN ARMADO F'c= 210 KG/CM</t>
    </r>
    <r>
      <rPr>
        <b/>
        <sz val="12"/>
        <color indexed="8"/>
        <rFont val="Arial"/>
        <family val="2"/>
      </rPr>
      <t xml:space="preserve">² </t>
    </r>
    <r>
      <rPr>
        <b/>
        <sz val="10"/>
        <color indexed="8"/>
        <rFont val="Arial"/>
        <family val="2"/>
      </rPr>
      <t>EN:</t>
    </r>
  </si>
  <si>
    <r>
      <t>HORMIGÓN ARMADO F'c= 180 KG/CM</t>
    </r>
    <r>
      <rPr>
        <b/>
        <sz val="12"/>
        <color indexed="8"/>
        <rFont val="Arial"/>
        <family val="2"/>
      </rPr>
      <t xml:space="preserve">² </t>
    </r>
    <r>
      <rPr>
        <b/>
        <sz val="10"/>
        <color indexed="8"/>
        <rFont val="Arial"/>
        <family val="2"/>
      </rPr>
      <t>EN:</t>
    </r>
  </si>
  <si>
    <r>
      <t>ZAPATA MURO 0.87 QQ/M</t>
    </r>
    <r>
      <rPr>
        <sz val="12"/>
        <rFont val="Arial"/>
        <family val="2"/>
      </rPr>
      <t>³</t>
    </r>
  </si>
  <si>
    <r>
      <t>VIGA AMARRE 0.15 X 0.20 - 4.57 QQ/M</t>
    </r>
    <r>
      <rPr>
        <sz val="12"/>
        <rFont val="Arial"/>
        <family val="2"/>
      </rPr>
      <t>³</t>
    </r>
  </si>
  <si>
    <r>
      <t>LOSA DE TECHO 0.12 - 1.04 QQ/M</t>
    </r>
    <r>
      <rPr>
        <sz val="12"/>
        <rFont val="Arial"/>
        <family val="2"/>
      </rPr>
      <t>³</t>
    </r>
  </si>
  <si>
    <r>
      <t>M</t>
    </r>
    <r>
      <rPr>
        <sz val="12"/>
        <rFont val="Arial"/>
        <family val="2"/>
      </rPr>
      <t>³</t>
    </r>
  </si>
  <si>
    <r>
      <t>M</t>
    </r>
    <r>
      <rPr>
        <sz val="12"/>
        <rFont val="Arial"/>
        <family val="2"/>
      </rPr>
      <t>²</t>
    </r>
  </si>
  <si>
    <r>
      <t>P</t>
    </r>
    <r>
      <rPr>
        <sz val="12"/>
        <color indexed="8"/>
        <rFont val="Arial"/>
        <family val="2"/>
      </rPr>
      <t>²</t>
    </r>
  </si>
  <si>
    <t xml:space="preserve">             ING. SONIA ESTHER RODRÍGUEZ R.</t>
  </si>
  <si>
    <t>ING. JOSÉ M. AYBAR OVALLE</t>
  </si>
  <si>
    <t>DIRECTOR DE INGENIERÍA</t>
  </si>
  <si>
    <t>TRABAJOS PRELIMINARES</t>
  </si>
  <si>
    <t>1.1</t>
  </si>
  <si>
    <t>1.2</t>
  </si>
  <si>
    <t>1.3</t>
  </si>
  <si>
    <t xml:space="preserve">TUBERÍA DE 12" PVC SDR 32.5 C/J.G </t>
  </si>
  <si>
    <t xml:space="preserve">TUBERÍA DE 8" PVC SDR 32.5 C/J.G </t>
  </si>
  <si>
    <t>3.4</t>
  </si>
  <si>
    <t>ACERAS ANCHO 0.80 M</t>
  </si>
  <si>
    <t>13.1.1</t>
  </si>
  <si>
    <t>13.2.1</t>
  </si>
  <si>
    <t>13.2.2</t>
  </si>
  <si>
    <t>13.2.3</t>
  </si>
  <si>
    <t>13.2.4</t>
  </si>
  <si>
    <t>13.2.5</t>
  </si>
  <si>
    <t>13.3.1</t>
  </si>
  <si>
    <t>13.3.2</t>
  </si>
  <si>
    <t>13.3.3</t>
  </si>
  <si>
    <t>13.3.4</t>
  </si>
  <si>
    <t>13.3.5</t>
  </si>
  <si>
    <t>13.4.1</t>
  </si>
  <si>
    <t>13.4.2</t>
  </si>
  <si>
    <t>DE Ø2" PVC SDR-26 C/ JG</t>
  </si>
  <si>
    <t>SUMINISTRO MATERIAL DE MINA PARA RELLENO DISTANCIA APROXIMADA DE MINA D= 25 KM</t>
  </si>
  <si>
    <r>
      <t>REPICADO DE MURO E = 0.15, (2.00 M</t>
    </r>
    <r>
      <rPr>
        <sz val="12"/>
        <rFont val="Arial"/>
        <family val="2"/>
      </rPr>
      <t>²</t>
    </r>
    <r>
      <rPr>
        <sz val="10"/>
        <rFont val="Arial"/>
        <family val="2"/>
      </rPr>
      <t>)</t>
    </r>
  </si>
  <si>
    <t xml:space="preserve">DEMOLICIÓN DE MURO DE H.A  EXISTENTE </t>
  </si>
  <si>
    <t>SUMINISTRO Y COLOCACIÓN DE BARANDA ACERO INOXIDABLE  1 1/2"</t>
  </si>
  <si>
    <t xml:space="preserve">SUMINISTRO Y COLOCACION PUERTA EVERLAST (2.10 X 0.90), INC. LLAVIN </t>
  </si>
  <si>
    <t>9.1.1</t>
  </si>
  <si>
    <t>9.2.1</t>
  </si>
  <si>
    <t>9.2.2</t>
  </si>
  <si>
    <t>9.2.3</t>
  </si>
  <si>
    <t>9.2.4</t>
  </si>
  <si>
    <t>9.2.5</t>
  </si>
  <si>
    <t>9.3.1</t>
  </si>
  <si>
    <t>9.3.2</t>
  </si>
  <si>
    <t>9.3.3</t>
  </si>
  <si>
    <t>9.3.4</t>
  </si>
  <si>
    <t>9.4.1</t>
  </si>
  <si>
    <t>9.4.2</t>
  </si>
  <si>
    <t>6.1.1</t>
  </si>
  <si>
    <t>6.1.2</t>
  </si>
  <si>
    <t>6.1.3</t>
  </si>
  <si>
    <t>6.1.4</t>
  </si>
  <si>
    <t>6.1.5</t>
  </si>
  <si>
    <t>6.1.6</t>
  </si>
  <si>
    <t>6.2.1</t>
  </si>
  <si>
    <t>6.3.1</t>
  </si>
  <si>
    <t>10.1.2</t>
  </si>
  <si>
    <t>10.1.3</t>
  </si>
  <si>
    <t>10.1.4</t>
  </si>
  <si>
    <t>10.1.5</t>
  </si>
  <si>
    <t>10.1.6</t>
  </si>
  <si>
    <t xml:space="preserve">ING. JOSE M. RIVAS </t>
  </si>
  <si>
    <t>VERJA EN BLOQUES DE 6" VIOLINADOS</t>
  </si>
  <si>
    <t xml:space="preserve">REPOSICIÓN MATERIAL COMPACTADO </t>
  </si>
  <si>
    <t>1.1.3</t>
  </si>
  <si>
    <t>BOTE DE MATERIAL CON CAMIÓN IN SITU</t>
  </si>
  <si>
    <t>HORMIGÓN ARMADO EN:</t>
  </si>
  <si>
    <t>2.1.1</t>
  </si>
  <si>
    <t>ZAPATA DE MUROS (0.45 X 0.25)MTS  - 0.87 QQ/M3</t>
  </si>
  <si>
    <t>2.1.2</t>
  </si>
  <si>
    <t>ZAPATA  DE  COLUMNAS  (0.60 X 0.60 X .25)MTS - 2.08 QQ/M3</t>
  </si>
  <si>
    <t>2.1.3</t>
  </si>
  <si>
    <t>COLUMNAS DE AMARRE (0.20 X 0.20)MTS - 4.36 QQ/M3</t>
  </si>
  <si>
    <t>2.1.4</t>
  </si>
  <si>
    <t>VIGA DE AMARRE  BNP (0.15 X 0.20)MTS - 3.22 QQ/M3</t>
  </si>
  <si>
    <t>2.1.5</t>
  </si>
  <si>
    <t>VIGA DE AMARRE SNP (0.20 X 0.20)MTS - 2.45 QQ/M3</t>
  </si>
  <si>
    <t>2.1.6</t>
  </si>
  <si>
    <t xml:space="preserve">VIGA PARA RIEL PUERTA CORREDIZA (0.20 X 0.20)MTS </t>
  </si>
  <si>
    <t>MUROS</t>
  </si>
  <si>
    <t xml:space="preserve">BLOCK 6"  Ø3/8"@0.60MTS  SNP VIOLINADO </t>
  </si>
  <si>
    <t>3.1.2</t>
  </si>
  <si>
    <t>BLOCK 6"  Ø3/8"@0.60MTS  BNP</t>
  </si>
  <si>
    <t>TERMINACION DE SUPERFICIE</t>
  </si>
  <si>
    <t>4.1.1</t>
  </si>
  <si>
    <t>PANETE EN VIGAS Y COLUMNAS</t>
  </si>
  <si>
    <t>4.1.2</t>
  </si>
  <si>
    <t>5.1.1</t>
  </si>
  <si>
    <t>5.1.2</t>
  </si>
  <si>
    <t>SUMINISTRO Y COLOCACIÓN DE ALAMBRE GALVANIZADO TIPO TRINCHERA</t>
  </si>
  <si>
    <r>
      <t>LOSA DE TECHO EN H.A EN VERTEDOR DE SALIDA EXISTENTE (1.80 X 1.80 X 0.15),  Fc'= 210 KG/CM</t>
    </r>
    <r>
      <rPr>
        <sz val="12"/>
        <color indexed="8"/>
        <rFont val="Arial"/>
        <family val="2"/>
      </rPr>
      <t>²</t>
    </r>
    <r>
      <rPr>
        <sz val="10"/>
        <color indexed="8"/>
        <rFont val="Arial"/>
        <family val="2"/>
      </rPr>
      <t>, 7.08 QQ/M</t>
    </r>
    <r>
      <rPr>
        <sz val="12"/>
        <color indexed="8"/>
        <rFont val="Arial"/>
        <family val="2"/>
      </rPr>
      <t>³</t>
    </r>
  </si>
  <si>
    <t>ACOMETIDAS DOMICILIARIAS 8" X 4"PVC SDR- 32.5</t>
  </si>
  <si>
    <r>
      <t>M</t>
    </r>
    <r>
      <rPr>
        <sz val="12"/>
        <rFont val="Arial"/>
        <family val="2"/>
      </rPr>
      <t>³</t>
    </r>
    <r>
      <rPr>
        <sz val="10"/>
        <rFont val="Arial"/>
        <family val="2"/>
      </rPr>
      <t>-KM</t>
    </r>
  </si>
  <si>
    <t>PRIMER FRESH CEMENT EN VIGAS Y COLUMNAS</t>
  </si>
  <si>
    <t xml:space="preserve">ACRILICA AZUL TURQUESA CALIDAD SUPERIOR EN VIGAS Y COLUMNAS </t>
  </si>
  <si>
    <t xml:space="preserve">EXTRACCIÓN DE AGUA ( 10 DIA DE 8 HR ) DE 4" (3 BOMBAS) </t>
  </si>
  <si>
    <t xml:space="preserve">EXTRACCIÓN DE AGUA ( 22 DIA DE 8 HR ) DE 4" (2 BOMBAS) </t>
  </si>
  <si>
    <t>ACRILICA  CALIDAD SUPERIOR EN MUROS</t>
  </si>
  <si>
    <t xml:space="preserve">SUMINISTRO Y COLOCACIÓN DE PUERTA DE POLIMETAL, INC. LLAVIN </t>
  </si>
  <si>
    <t>CARPETA ASFÁLTICA espesor= 2", L= 850 M</t>
  </si>
  <si>
    <t>SEÑALIZACION, MANEJO DE TRANSITO Y SEGURIDAD VIAL (INCLUYE: USO DE LETREROS, USO DE CONOS REFRACTARIOS Y HOMBRES CON BANDEROLAS, SEÑAL DE DESVIO CON PANTALLA LED)</t>
  </si>
  <si>
    <t xml:space="preserve">ACOMETIDAS DOMICILIARIAS 16" X 6" PVC </t>
  </si>
  <si>
    <r>
      <t>BOTE DE MATERIAL DE DEMOLICIONES (A MANO EN CAMIONES DE 4.5 M</t>
    </r>
    <r>
      <rPr>
        <sz val="10"/>
        <rFont val="Calibri"/>
        <family val="2"/>
      </rPr>
      <t>³</t>
    </r>
    <r>
      <rPr>
        <sz val="10"/>
        <rFont val="Arial"/>
        <family val="2"/>
      </rPr>
      <t>)</t>
    </r>
  </si>
  <si>
    <t xml:space="preserve">PINTURA EN DESARENADOR CON ACRILICA DE CALIDAD SUPERIOR </t>
  </si>
  <si>
    <t xml:space="preserve">CANALIZACIÓN DE AGUA (BRIGADA DE 4 OBREROS A RD$ 750) </t>
  </si>
  <si>
    <t xml:space="preserve">CONSTRUCCIÓN DE ENCACHES 0.20 M, CONSIDERAR EL 35 % DEL ENCACHE EXISTENTE </t>
  </si>
  <si>
    <t>ACONDICIONAMIENTO FONDO LAGUNA (SUMINISTRO Y COLOCACIÓN DE CALICHE E=0.40 m)</t>
  </si>
  <si>
    <t>SUELO CEMENTO AL 3% E= 0.20 (CLASIFICAR MATERIAL CON LA GRANULOMETRIA ADECUADA, SEGÚN ENSAYO DE LABORATORIO)</t>
  </si>
  <si>
    <t>PAÑETE EN TECHO MAESTREADO A NIVEL</t>
  </si>
  <si>
    <t>PAÑETE INTERIOR MAESTREADO Y A PLOMO</t>
  </si>
  <si>
    <t>ACRILICA  CALIDAD SUPERIOR</t>
  </si>
  <si>
    <r>
      <t>PISO CERÁMICA CORRIENTES ( PRECIO DE CERAMICA400/ M</t>
    </r>
    <r>
      <rPr>
        <sz val="10"/>
        <color indexed="8"/>
        <rFont val="Calibri"/>
        <family val="2"/>
      </rPr>
      <t>²</t>
    </r>
    <r>
      <rPr>
        <sz val="10"/>
        <color indexed="8"/>
        <rFont val="Arial"/>
        <family val="2"/>
      </rPr>
      <t>)</t>
    </r>
  </si>
  <si>
    <r>
      <t>CERÁMICA  EN BAÑO (INC. TODOS LAS PAREDES DEL BAÑO, PRECIO DE CERÁMICAS RD$325/ M</t>
    </r>
    <r>
      <rPr>
        <sz val="10"/>
        <color indexed="8"/>
        <rFont val="Calibri"/>
        <family val="2"/>
      </rPr>
      <t>²</t>
    </r>
    <r>
      <rPr>
        <sz val="10"/>
        <color indexed="8"/>
        <rFont val="Arial"/>
        <family val="2"/>
      </rPr>
      <t xml:space="preserve"> )</t>
    </r>
  </si>
  <si>
    <t>ACERA PERIMETRAL  ANCHO DE 0.80 M</t>
  </si>
  <si>
    <t xml:space="preserve">CABLE TENSOR ADICIONAL P/AIREADORES RESISTENTE A CORROCIÓN </t>
  </si>
  <si>
    <t>ACERA EXTERIOR CON ANCHO DE 0.80M</t>
  </si>
  <si>
    <t>EXCAVACIÓN PARA ZAPATAS  A MANO</t>
  </si>
  <si>
    <t xml:space="preserve">PINTURA EN MURO CON PINTURA ACRILICA CALIDAD SUPERIOR </t>
  </si>
  <si>
    <t>BOTE DE LODO C/CAMIÓN D=12 KM (INCLUYE ESPARCIMIENTO EN BOTADERO QUE CUMPLA CON LAS REGLAS MEDIOAMBIENTALES)</t>
  </si>
  <si>
    <t>LIMPIEZA DE HIERVAS EN TALUDES EXTERIORES DE LA LAGUNA ( 7 T.C./DIA)</t>
  </si>
  <si>
    <t>VENTANA DE ALUMINIO (INCLUYE REJA DE PROTECCION, CON ACABADO BASE ANTICORROSIVA Y PINTURA INDUSTRIAL EPOXICA)</t>
  </si>
  <si>
    <r>
      <t xml:space="preserve">REGISTRO DE HORMIGÓN (0,5 X 0,5 X 0,6) M (CONTEMPLAR DRENAJE CON UN LECHO DE GRAVA FILTRANTE Y UN TUBO DE </t>
    </r>
    <r>
      <rPr>
        <sz val="10"/>
        <rFont val="Calibri"/>
        <family val="2"/>
      </rPr>
      <t>Ø</t>
    </r>
    <r>
      <rPr>
        <sz val="10"/>
        <rFont val="Arial"/>
        <family val="2"/>
      </rPr>
      <t>4" PERFORADO)</t>
    </r>
  </si>
  <si>
    <t>MURO BLOCK 6"  SNP VIOLINADO 2 CARAS (LA TERMINACION DEL VIOLINADO DEBE CUMPLIR CON LOS PARAMETROS DE VERTICALIDAR Y HORIZONTALIDAD ESTABLECIDOS EN LA BUENA PRACTICA DE ACABADO)</t>
  </si>
  <si>
    <t>PAÑETE MAESTREADO A NIVEL Y A PLOMO</t>
  </si>
  <si>
    <t xml:space="preserve">FINO DE TECHO PLANO </t>
  </si>
  <si>
    <t>PISO HORMIGÓN  REFORZADO CON FIBRA DE POLIPROPILENO</t>
  </si>
  <si>
    <t>PUERTA DE BARRA CUADRADA  DE (1.80 X1.10 ), COMPLETA INC. INSTALACIÓN (ACABADO CON CON PINTURA INDUSTRIAL EPOXICA)</t>
  </si>
  <si>
    <t>CAMPAMENTO ( INCLUYE ALQUILER DEL SOLAR CON O SIN CASA, BAÑOS MÓVILES EN SITIO DE OBRA Y FURGON PARA ALMACENAMIENTO DE MATERIALES)</t>
  </si>
  <si>
    <t xml:space="preserve">PUERTA CORREDIZA LONG=4.00 MTS INCLUIR UN MOTOR PARA SU OPERACION (ACABADO DE LA PUERTA CON PROTECCION ANTICORROSIVA Y PINTURA EPOXICA INDUSTRIAL) </t>
  </si>
  <si>
    <t>BOTE CARPETA ASFÁLTICA D=12 KM  (INCLUYE ESPARCIMIENTO EN BOTADERO QUE CUMPLA CON LAS REGLAS MEDIOAMBIENTALES)</t>
  </si>
  <si>
    <t xml:space="preserve">BOTE DE MATERIAL DE DEMOLICIÓN A 12 KM (INCLUYE ESPARCIMIENTO EN BOTADERO QUE CUMPLA CON LAS REGLAS MEDIOAMBIENTALES) </t>
  </si>
  <si>
    <t>CANALIZACIÓN DE AGUA ( 5 T.C./DIA)</t>
  </si>
  <si>
    <t>BOTE MATERIAL SOBRANTE  D=12 KM   (INCLUYE ESPARCIMIENTO EN BOTADERO QUE CUMPLA CON LAS REGLAS MEDIOAMBIENTALES))</t>
  </si>
  <si>
    <t>BOTE CARPETA ASFÁLTICA D=12 KM  ( (INCLUYE ESPARCIMIENTO EN BOTADERO QUE CUMPLA CON LAS REGLAS MEDIOAMBIENTALES))</t>
  </si>
  <si>
    <t>BOTE MATERIAL SOBRANTE D=12 KM   (INCLUYE ESPARCIMIENTO EN BOTADERO QUE CUMPLA CON LAS REGLAS MEDIOAMBIENTALES)</t>
  </si>
  <si>
    <t>BOTE DE MATERIAL DEMOLIDO A 12 KM  (INCLUYE ESPARCIMIENTO EN BOTADERO QUE CUMPLA CON LAS REGLAS MEDIOAMBIENTALES)</t>
  </si>
  <si>
    <t>BOTE DE MATERIAL C/CAMIÓN D=12 KM  (INCLUYE ESPARCIMIENTO EN BOTADERO QUE CUMPLA CON LAS REGLAS MEDIOAMBIENTALES)</t>
  </si>
  <si>
    <t>SEÑALIZACION, MANEJO DE TRANSITO Y SEGURIDAD VIAL (INCLUYE: USO DE LETREROS, USO DE CONOS REFRACTARIOS Y HOMBRES CON CHALECOS DE SEGURIDAD Y BANDEROLAS, SEÑAL DE DESVIO CON PANTALLA LED, ESTA PARTIDA INCLUYE EQUIPO DE SEGURIDAD DE OBREROS Y PERSONAL TECNICO)</t>
  </si>
  <si>
    <t xml:space="preserve">Obra : REHABILITACIÓN ALCANTARILLADO SANITARIO DE FANTINO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</si>
</sst>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9">
    <numFmt numFmtId="164" formatCode="&quot;$&quot;#,##0_);\(&quot;$&quot;#,##0\)"/>
    <numFmt numFmtId="165" formatCode="&quot;$&quot;#,##0.00_);[Red]\(&quot;$&quot;#,##0.00\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&quot;RD$&quot;* #,##0.00_);_(&quot;RD$&quot;* \(#,##0.00\);_(&quot;RD$&quot;* &quot;-&quot;??_);_(@_)"/>
    <numFmt numFmtId="170" formatCode="#,##0.00\ &quot;€&quot;;\-#,##0.00\ &quot;€&quot;"/>
    <numFmt numFmtId="171" formatCode="#,##0.00\ &quot;€&quot;;[Red]\-#,##0.00\ &quot;€&quot;"/>
    <numFmt numFmtId="172" formatCode="_-* #,##0\ &quot;€&quot;_-;\-* #,##0\ &quot;€&quot;_-;_-* &quot;-&quot;\ &quot;€&quot;_-;_-@_-"/>
    <numFmt numFmtId="173" formatCode="_-* #,##0.00\ &quot;€&quot;_-;\-* #,##0.00\ &quot;€&quot;_-;_-* &quot;-&quot;??\ &quot;€&quot;_-;_-@_-"/>
    <numFmt numFmtId="174" formatCode="_-* #,##0.00_-;\-* #,##0.00_-;_-* &quot;-&quot;??_-;_-@_-"/>
    <numFmt numFmtId="175" formatCode="_-* #,##0\ _€_-;\-* #,##0\ _€_-;_-* &quot;-&quot;\ _€_-;_-@_-"/>
    <numFmt numFmtId="176" formatCode="_-* #,##0.00\ _€_-;\-* #,##0.00\ _€_-;_-* &quot;-&quot;??\ _€_-;_-@_-"/>
    <numFmt numFmtId="177" formatCode="#,##0.00;[Red]#,##0.00"/>
    <numFmt numFmtId="178" formatCode="#,##0.0;\-#,##0.0"/>
    <numFmt numFmtId="179" formatCode="_(* #,##0.0_);_(* \(#,##0.0\);_(* &quot;-&quot;??_);_(@_)"/>
    <numFmt numFmtId="180" formatCode="0.0"/>
    <numFmt numFmtId="181" formatCode="#,##0.00_ ;\-#,##0.00\ "/>
    <numFmt numFmtId="182" formatCode="General_)"/>
    <numFmt numFmtId="183" formatCode="0.000"/>
    <numFmt numFmtId="184" formatCode="[$€]#,##0.00;[Red]\-[$€]#,##0.00"/>
    <numFmt numFmtId="185" formatCode="_([$€]* #,##0.00_);_([$€]* \(#,##0.00\);_([$€]* &quot;-&quot;??_);_(@_)"/>
    <numFmt numFmtId="186" formatCode="_-[$€-2]* #,##0.00_-;\-[$€-2]* #,##0.00_-;_-[$€-2]* &quot;-&quot;??_-"/>
    <numFmt numFmtId="187" formatCode="#."/>
    <numFmt numFmtId="188" formatCode="#.0"/>
    <numFmt numFmtId="189" formatCode="_-* #,##0.00\ &quot;Pts&quot;_-;\-* #,##0.00\ &quot;Pts&quot;_-;_-* &quot;-&quot;??\ &quot;Pts&quot;_-;_-@_-"/>
    <numFmt numFmtId="190" formatCode="&quot;$&quot;#,##0.00;[Red]\-&quot;$&quot;#,##0.00"/>
    <numFmt numFmtId="191" formatCode="_-* #,##0.00\ _P_t_s_-;\-* #,##0.00\ _P_t_s_-;_-* &quot;-&quot;??\ _P_t_s_-;_-@_-"/>
    <numFmt numFmtId="192" formatCode="_(* #,##0.00_);_(* \(#,##0.00\);_(* \-??_);_(@_)"/>
    <numFmt numFmtId="193" formatCode="_-* #,##0.00\ [$€]_-;\-* #,##0.00\ [$€]_-;_-* &quot;-&quot;??\ [$€]_-;_-@_-"/>
    <numFmt numFmtId="194" formatCode="#,##0.0000_);\(#,##0.0000\)"/>
    <numFmt numFmtId="195" formatCode="&quot;Sí&quot;;&quot;Sí&quot;;&quot;No&quot;"/>
    <numFmt numFmtId="196" formatCode="_-&quot;$&quot;* #,##0.00_-;\-&quot;$&quot;* #,##0.00_-;_-&quot;$&quot;* &quot;-&quot;??_-;_-@_-"/>
    <numFmt numFmtId="197" formatCode="0.00_)"/>
    <numFmt numFmtId="198" formatCode="&quot;Activado&quot;;&quot;Activado&quot;;&quot;Desactivado&quot;"/>
    <numFmt numFmtId="199" formatCode="0.00000"/>
    <numFmt numFmtId="200" formatCode="0.0000"/>
    <numFmt numFmtId="201" formatCode="#,##0.0000"/>
    <numFmt numFmtId="202" formatCode="[$$-409]#,##0.00"/>
    <numFmt numFmtId="203" formatCode="0_)"/>
    <numFmt numFmtId="204" formatCode="#,##0.00\ _€"/>
    <numFmt numFmtId="205" formatCode="#,##0.00\ &quot;/m3&quot;"/>
    <numFmt numFmtId="206" formatCode="_-* #,##0.00\ _$_-;_-* #,##0.00\ _$\-;_-* &quot;-&quot;??\ _$_-;_-@_-"/>
    <numFmt numFmtId="207" formatCode="&quot;$&quot;#,##0;\-&quot;$&quot;#,##0"/>
    <numFmt numFmtId="208" formatCode="_([$€-2]* #,##0.00_);_([$€-2]* \(#,##0.00\);_([$€-2]* &quot;-&quot;??_)"/>
    <numFmt numFmtId="209" formatCode="&quot; &quot;#,##0.00&quot; &quot;;&quot; (&quot;#,##0.00&quot;)&quot;;&quot; -&quot;#&quot; &quot;;&quot; &quot;@&quot; &quot;"/>
    <numFmt numFmtId="210" formatCode="[$-409]General"/>
    <numFmt numFmtId="211" formatCode="_-* #,##0.0000_-;\-* #,##0.0000_-;_-* &quot;-&quot;??_-;_-@_-"/>
    <numFmt numFmtId="212" formatCode="#,##0.00\ &quot;M³S&quot;"/>
    <numFmt numFmtId="213" formatCode="#,##0.00\ &quot;KM&quot;"/>
    <numFmt numFmtId="214" formatCode="_-&quot;RD$&quot;* #,##0.00_-;\-&quot;RD$&quot;* #,##0.00_-;_-&quot;RD$&quot;* &quot;-&quot;??_-;_-@_-"/>
    <numFmt numFmtId="215" formatCode="_(* #,##0\ &quot;pta&quot;_);_(* \(#,##0\ &quot;pta&quot;\);_(* &quot;-&quot;??\ &quot;pta&quot;_);_(@_)"/>
    <numFmt numFmtId="216" formatCode="#,##0.000_);\(#,##0.000\)"/>
    <numFmt numFmtId="217" formatCode="_(* #,##0.000_);_(* \(#,##0.000\);_(* &quot;-&quot;??_);_(@_)"/>
    <numFmt numFmtId="218" formatCode="#,##0.0"/>
    <numFmt numFmtId="219" formatCode="_-* #,##0.0_-;\-* #,##0.0_-;_-* &quot;-&quot;??_-;_-@_-"/>
    <numFmt numFmtId="220" formatCode="_-* #,##0_-;\-* #,##0_-;_-* &quot;-&quot;??_-;_-@_-"/>
    <numFmt numFmtId="221" formatCode="_(* #,##0_);_(* \(#,##0\);_(* &quot;-&quot;??_);_(@_)"/>
    <numFmt numFmtId="222" formatCode="#,##0.0\ _€;\-#,##0.0\ _€"/>
  </numFmts>
  <fonts count="8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10"/>
      <color rgb="FFFF0000"/>
      <name val="Arial"/>
      <family val="2"/>
    </font>
    <font>
      <sz val="10"/>
      <color indexed="8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sz val="10"/>
      <name val="Tahoma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3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0"/>
      <name val="Courier"/>
      <family val="3"/>
    </font>
    <font>
      <b/>
      <i/>
      <sz val="16"/>
      <name val="Helv"/>
    </font>
    <font>
      <sz val="10"/>
      <name val="Tms Rmn"/>
    </font>
    <font>
      <sz val="12"/>
      <name val="Courier New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0"/>
      <name val="Cambria"/>
      <family val="1"/>
    </font>
    <font>
      <vertAlign val="superscript"/>
      <sz val="10"/>
      <name val="Cambria"/>
      <family val="1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10"/>
      <color theme="1"/>
      <name val="Arial1"/>
    </font>
    <font>
      <u/>
      <sz val="10"/>
      <color indexed="36"/>
      <name val="Arial"/>
      <family val="2"/>
    </font>
    <font>
      <sz val="10"/>
      <color indexed="36"/>
      <name val="MS Sans Serif"/>
      <family val="2"/>
    </font>
    <font>
      <u/>
      <sz val="10"/>
      <color indexed="12"/>
      <name val="Arial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64"/>
      <name val="Arial"/>
      <family val="2"/>
    </font>
    <font>
      <sz val="10"/>
      <color indexed="8"/>
      <name val="Times New Roman"/>
      <family val="1"/>
    </font>
    <font>
      <sz val="11"/>
      <color indexed="60"/>
      <name val="Calibri"/>
      <family val="2"/>
    </font>
    <font>
      <sz val="10"/>
      <color indexed="23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Verdana"/>
      <family val="2"/>
    </font>
    <font>
      <sz val="12"/>
      <name val="Arial MT"/>
    </font>
    <font>
      <sz val="12"/>
      <name val="Helv"/>
    </font>
    <font>
      <sz val="10"/>
      <name val="Calibri"/>
      <family val="2"/>
    </font>
  </fonts>
  <fills count="5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30"/>
        <bgColor indexed="30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3"/>
        <bgColor indexed="53"/>
      </patternFill>
    </fill>
    <fill>
      <patternFill patternType="solid">
        <fgColor indexed="57"/>
      </patternFill>
    </fill>
    <fill>
      <patternFill patternType="solid">
        <fgColor indexed="51"/>
        <bgColor indexed="51"/>
      </patternFill>
    </fill>
    <fill>
      <patternFill patternType="solid">
        <fgColor indexed="45"/>
        <bgColor indexed="45"/>
      </patternFill>
    </fill>
    <fill>
      <patternFill patternType="solid">
        <fgColor indexed="54"/>
        <bgColor indexed="54"/>
      </patternFill>
    </fill>
    <fill>
      <patternFill patternType="solid">
        <f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9"/>
        <bgColor indexed="29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  <bgColor indexed="31"/>
      </patternFill>
    </fill>
    <fill>
      <patternFill patternType="lightUp">
        <fgColor indexed="9"/>
        <bgColor indexed="29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9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98">
    <xf numFmtId="0" fontId="0" fillId="0" borderId="0"/>
    <xf numFmtId="168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76" fontId="9" fillId="0" borderId="0" applyFont="0" applyFill="0" applyBorder="0" applyAlignment="0" applyProtection="0"/>
    <xf numFmtId="39" fontId="12" fillId="0" borderId="0"/>
    <xf numFmtId="176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/>
    <xf numFmtId="174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9" fillId="0" borderId="0"/>
    <xf numFmtId="0" fontId="9" fillId="0" borderId="0"/>
    <xf numFmtId="0" fontId="17" fillId="0" borderId="0"/>
    <xf numFmtId="174" fontId="17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7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1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15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8" borderId="0" applyNumberFormat="0" applyBorder="0" applyAlignment="0" applyProtection="0"/>
    <xf numFmtId="0" fontId="22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9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1" fillId="24" borderId="0" applyNumberFormat="0" applyBorder="0" applyAlignment="0" applyProtection="0"/>
    <xf numFmtId="0" fontId="21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3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2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30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19" borderId="0" applyNumberFormat="0" applyBorder="0" applyAlignment="0" applyProtection="0"/>
    <xf numFmtId="0" fontId="21" fillId="24" borderId="0" applyNumberFormat="0" applyBorder="0" applyAlignment="0" applyProtection="0"/>
    <xf numFmtId="0" fontId="21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8" borderId="0" applyNumberFormat="0" applyBorder="0" applyAlignment="0" applyProtection="0"/>
    <xf numFmtId="0" fontId="24" fillId="39" borderId="0" applyNumberFormat="0" applyBorder="0" applyAlignment="0" applyProtection="0"/>
    <xf numFmtId="0" fontId="23" fillId="12" borderId="0" applyNumberFormat="0" applyBorder="0" applyAlignment="0" applyProtection="0"/>
    <xf numFmtId="0" fontId="25" fillId="10" borderId="0" applyNumberFormat="0" applyBorder="0" applyAlignment="0" applyProtection="0"/>
    <xf numFmtId="0" fontId="26" fillId="42" borderId="10" applyNumberFormat="0" applyAlignment="0" applyProtection="0"/>
    <xf numFmtId="0" fontId="27" fillId="43" borderId="10" applyNumberFormat="0" applyAlignment="0" applyProtection="0"/>
    <xf numFmtId="0" fontId="28" fillId="44" borderId="10" applyNumberFormat="0" applyAlignment="0" applyProtection="0"/>
    <xf numFmtId="0" fontId="26" fillId="42" borderId="10" applyNumberFormat="0" applyAlignment="0" applyProtection="0"/>
    <xf numFmtId="0" fontId="29" fillId="45" borderId="11" applyNumberFormat="0" applyAlignment="0" applyProtection="0"/>
    <xf numFmtId="0" fontId="30" fillId="0" borderId="12" applyNumberFormat="0" applyFill="0" applyAlignment="0" applyProtection="0"/>
    <xf numFmtId="0" fontId="29" fillId="45" borderId="11" applyNumberFormat="0" applyAlignment="0" applyProtection="0"/>
    <xf numFmtId="0" fontId="29" fillId="31" borderId="11" applyNumberFormat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3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9" borderId="0" applyNumberFormat="0" applyBorder="0" applyAlignment="0" applyProtection="0"/>
    <xf numFmtId="0" fontId="22" fillId="33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9" borderId="0" applyNumberFormat="0" applyBorder="0" applyAlignment="0" applyProtection="0"/>
    <xf numFmtId="0" fontId="34" fillId="13" borderId="10" applyNumberFormat="0" applyAlignment="0" applyProtection="0"/>
    <xf numFmtId="184" fontId="35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87" fontId="37" fillId="0" borderId="0">
      <protection locked="0"/>
    </xf>
    <xf numFmtId="187" fontId="38" fillId="0" borderId="0">
      <protection locked="0"/>
    </xf>
    <xf numFmtId="187" fontId="38" fillId="0" borderId="0">
      <protection locked="0"/>
    </xf>
    <xf numFmtId="187" fontId="38" fillId="0" borderId="0">
      <protection locked="0"/>
    </xf>
    <xf numFmtId="187" fontId="38" fillId="0" borderId="0">
      <protection locked="0"/>
    </xf>
    <xf numFmtId="187" fontId="38" fillId="0" borderId="0">
      <protection locked="0"/>
    </xf>
    <xf numFmtId="187" fontId="38" fillId="0" borderId="0">
      <protection locked="0"/>
    </xf>
    <xf numFmtId="0" fontId="25" fillId="10" borderId="0" applyNumberFormat="0" applyBorder="0" applyAlignment="0" applyProtection="0"/>
    <xf numFmtId="0" fontId="25" fillId="49" borderId="0" applyNumberFormat="0" applyBorder="0" applyAlignment="0" applyProtection="0"/>
    <xf numFmtId="0" fontId="25" fillId="14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18" applyNumberFormat="0" applyFill="0" applyAlignment="0" applyProtection="0"/>
    <xf numFmtId="0" fontId="33" fillId="0" borderId="19" applyNumberFormat="0" applyFill="0" applyAlignment="0" applyProtection="0"/>
    <xf numFmtId="0" fontId="43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34" fillId="13" borderId="10" applyNumberFormat="0" applyAlignment="0" applyProtection="0"/>
    <xf numFmtId="0" fontId="44" fillId="40" borderId="10" applyNumberFormat="0" applyAlignment="0" applyProtection="0"/>
    <xf numFmtId="0" fontId="34" fillId="16" borderId="10" applyNumberFormat="0" applyAlignment="0" applyProtection="0"/>
    <xf numFmtId="0" fontId="30" fillId="0" borderId="12" applyNumberFormat="0" applyFill="0" applyAlignment="0" applyProtection="0"/>
    <xf numFmtId="0" fontId="45" fillId="0" borderId="21" applyNumberFormat="0" applyFill="0" applyAlignment="0" applyProtection="0"/>
    <xf numFmtId="0" fontId="46" fillId="0" borderId="22" applyNumberFormat="0" applyFill="0" applyAlignment="0" applyProtection="0"/>
    <xf numFmtId="17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88" fontId="9" fillId="0" borderId="0" applyFill="0" applyBorder="0" applyAlignment="0" applyProtection="0"/>
    <xf numFmtId="174" fontId="9" fillId="0" borderId="0" applyFont="0" applyFill="0" applyBorder="0" applyAlignment="0" applyProtection="0"/>
    <xf numFmtId="168" fontId="21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92" fontId="9" fillId="0" borderId="0" applyFill="0" applyBorder="0" applyAlignment="0" applyProtection="0"/>
    <xf numFmtId="172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83" fontId="9" fillId="0" borderId="0" applyFill="0" applyBorder="0" applyAlignment="0" applyProtection="0"/>
    <xf numFmtId="193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21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96" fontId="47" fillId="0" borderId="0" applyFont="0" applyFill="0" applyBorder="0" applyAlignment="0" applyProtection="0"/>
    <xf numFmtId="0" fontId="45" fillId="40" borderId="0" applyNumberFormat="0" applyBorder="0" applyAlignment="0" applyProtection="0"/>
    <xf numFmtId="0" fontId="48" fillId="0" borderId="0"/>
    <xf numFmtId="197" fontId="4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39" fontId="50" fillId="0" borderId="0"/>
    <xf numFmtId="198" fontId="5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182" fontId="48" fillId="0" borderId="0"/>
    <xf numFmtId="0" fontId="21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11" borderId="23" applyNumberFormat="0" applyFont="0" applyAlignment="0" applyProtection="0"/>
    <xf numFmtId="0" fontId="9" fillId="11" borderId="23" applyNumberFormat="0" applyFont="0" applyAlignment="0" applyProtection="0"/>
    <xf numFmtId="0" fontId="9" fillId="39" borderId="23" applyNumberFormat="0" applyFont="0" applyAlignment="0" applyProtection="0"/>
    <xf numFmtId="0" fontId="52" fillId="42" borderId="24" applyNumberFormat="0" applyAlignment="0" applyProtection="0"/>
    <xf numFmtId="0" fontId="52" fillId="43" borderId="24" applyNumberFormat="0" applyAlignment="0" applyProtection="0"/>
    <xf numFmtId="0" fontId="52" fillId="44" borderId="24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ill="0" applyBorder="0" applyAlignment="0" applyProtection="0"/>
    <xf numFmtId="9" fontId="2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2" fillId="42" borderId="24" applyNumberFormat="0" applyAlignment="0" applyProtection="0"/>
    <xf numFmtId="0" fontId="5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41" fillId="0" borderId="16" applyNumberFormat="0" applyFill="0" applyAlignment="0" applyProtection="0"/>
    <xf numFmtId="0" fontId="33" fillId="0" borderId="19" applyNumberFormat="0" applyFill="0" applyAlignment="0" applyProtection="0"/>
    <xf numFmtId="0" fontId="54" fillId="0" borderId="0" applyNumberFormat="0" applyFill="0" applyBorder="0" applyAlignment="0" applyProtection="0"/>
    <xf numFmtId="0" fontId="32" fillId="0" borderId="25" applyNumberFormat="0" applyFill="0" applyAlignment="0" applyProtection="0"/>
    <xf numFmtId="0" fontId="46" fillId="0" borderId="0" applyNumberFormat="0" applyFill="0" applyBorder="0" applyAlignment="0" applyProtection="0"/>
    <xf numFmtId="17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9" fillId="0" borderId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202" fontId="21" fillId="7" borderId="0" applyNumberFormat="0" applyBorder="0" applyAlignment="0" applyProtection="0"/>
    <xf numFmtId="202" fontId="21" fillId="7" borderId="0" applyNumberFormat="0" applyBorder="0" applyAlignment="0" applyProtection="0"/>
    <xf numFmtId="202" fontId="21" fillId="7" borderId="0" applyNumberFormat="0" applyBorder="0" applyAlignment="0" applyProtection="0"/>
    <xf numFmtId="202" fontId="21" fillId="7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11" borderId="0" applyNumberFormat="0" applyBorder="0" applyAlignment="0" applyProtection="0"/>
    <xf numFmtId="202" fontId="21" fillId="11" borderId="0" applyNumberFormat="0" applyBorder="0" applyAlignment="0" applyProtection="0"/>
    <xf numFmtId="202" fontId="21" fillId="11" borderId="0" applyNumberFormat="0" applyBorder="0" applyAlignment="0" applyProtection="0"/>
    <xf numFmtId="202" fontId="21" fillId="11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3" borderId="0" applyNumberFormat="0" applyBorder="0" applyAlignment="0" applyProtection="0"/>
    <xf numFmtId="202" fontId="21" fillId="14" borderId="0" applyNumberFormat="0" applyBorder="0" applyAlignment="0" applyProtection="0"/>
    <xf numFmtId="202" fontId="21" fillId="14" borderId="0" applyNumberFormat="0" applyBorder="0" applyAlignment="0" applyProtection="0"/>
    <xf numFmtId="202" fontId="21" fillId="14" borderId="0" applyNumberFormat="0" applyBorder="0" applyAlignment="0" applyProtection="0"/>
    <xf numFmtId="202" fontId="21" fillId="14" borderId="0" applyNumberFormat="0" applyBorder="0" applyAlignment="0" applyProtection="0"/>
    <xf numFmtId="202" fontId="21" fillId="11" borderId="0" applyNumberFormat="0" applyBorder="0" applyAlignment="0" applyProtection="0"/>
    <xf numFmtId="202" fontId="21" fillId="11" borderId="0" applyNumberFormat="0" applyBorder="0" applyAlignment="0" applyProtection="0"/>
    <xf numFmtId="202" fontId="21" fillId="11" borderId="0" applyNumberFormat="0" applyBorder="0" applyAlignment="0" applyProtection="0"/>
    <xf numFmtId="202" fontId="21" fillId="11" borderId="0" applyNumberFormat="0" applyBorder="0" applyAlignment="0" applyProtection="0"/>
    <xf numFmtId="0" fontId="21" fillId="7" borderId="0" applyNumberFormat="0" applyBorder="0" applyAlignment="0" applyProtection="0"/>
    <xf numFmtId="0" fontId="21" fillId="14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4" borderId="0" applyNumberFormat="0" applyBorder="0" applyAlignment="0" applyProtection="0"/>
    <xf numFmtId="0" fontId="21" fillId="7" borderId="0" applyNumberFormat="0" applyBorder="0" applyAlignment="0" applyProtection="0"/>
    <xf numFmtId="0" fontId="21" fillId="17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202" fontId="21" fillId="14" borderId="0" applyNumberFormat="0" applyBorder="0" applyAlignment="0" applyProtection="0"/>
    <xf numFmtId="202" fontId="21" fillId="14" borderId="0" applyNumberFormat="0" applyBorder="0" applyAlignment="0" applyProtection="0"/>
    <xf numFmtId="202" fontId="21" fillId="14" borderId="0" applyNumberFormat="0" applyBorder="0" applyAlignment="0" applyProtection="0"/>
    <xf numFmtId="202" fontId="21" fillId="14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9" borderId="0" applyNumberFormat="0" applyBorder="0" applyAlignment="0" applyProtection="0"/>
    <xf numFmtId="202" fontId="21" fillId="16" borderId="0" applyNumberFormat="0" applyBorder="0" applyAlignment="0" applyProtection="0"/>
    <xf numFmtId="202" fontId="21" fillId="16" borderId="0" applyNumberFormat="0" applyBorder="0" applyAlignment="0" applyProtection="0"/>
    <xf numFmtId="202" fontId="21" fillId="16" borderId="0" applyNumberFormat="0" applyBorder="0" applyAlignment="0" applyProtection="0"/>
    <xf numFmtId="202" fontId="21" fillId="16" borderId="0" applyNumberFormat="0" applyBorder="0" applyAlignment="0" applyProtection="0"/>
    <xf numFmtId="202" fontId="21" fillId="8" borderId="0" applyNumberFormat="0" applyBorder="0" applyAlignment="0" applyProtection="0"/>
    <xf numFmtId="202" fontId="21" fillId="8" borderId="0" applyNumberFormat="0" applyBorder="0" applyAlignment="0" applyProtection="0"/>
    <xf numFmtId="202" fontId="21" fillId="8" borderId="0" applyNumberFormat="0" applyBorder="0" applyAlignment="0" applyProtection="0"/>
    <xf numFmtId="202" fontId="21" fillId="8" borderId="0" applyNumberFormat="0" applyBorder="0" applyAlignment="0" applyProtection="0"/>
    <xf numFmtId="202" fontId="21" fillId="14" borderId="0" applyNumberFormat="0" applyBorder="0" applyAlignment="0" applyProtection="0"/>
    <xf numFmtId="202" fontId="21" fillId="14" borderId="0" applyNumberFormat="0" applyBorder="0" applyAlignment="0" applyProtection="0"/>
    <xf numFmtId="202" fontId="21" fillId="14" borderId="0" applyNumberFormat="0" applyBorder="0" applyAlignment="0" applyProtection="0"/>
    <xf numFmtId="202" fontId="21" fillId="14" borderId="0" applyNumberFormat="0" applyBorder="0" applyAlignment="0" applyProtection="0"/>
    <xf numFmtId="202" fontId="21" fillId="11" borderId="0" applyNumberFormat="0" applyBorder="0" applyAlignment="0" applyProtection="0"/>
    <xf numFmtId="202" fontId="21" fillId="11" borderId="0" applyNumberFormat="0" applyBorder="0" applyAlignment="0" applyProtection="0"/>
    <xf numFmtId="202" fontId="21" fillId="11" borderId="0" applyNumberFormat="0" applyBorder="0" applyAlignment="0" applyProtection="0"/>
    <xf numFmtId="202" fontId="21" fillId="11" borderId="0" applyNumberFormat="0" applyBorder="0" applyAlignment="0" applyProtection="0"/>
    <xf numFmtId="0" fontId="22" fillId="18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2" fillId="17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22" fillId="8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9" borderId="0" applyNumberFormat="0" applyBorder="0" applyAlignment="0" applyProtection="0"/>
    <xf numFmtId="0" fontId="22" fillId="22" borderId="0" applyNumberFormat="0" applyBorder="0" applyAlignment="0" applyProtection="0"/>
    <xf numFmtId="202" fontId="22" fillId="14" borderId="0" applyNumberFormat="0" applyBorder="0" applyAlignment="0" applyProtection="0"/>
    <xf numFmtId="202" fontId="22" fillId="14" borderId="0" applyNumberFormat="0" applyBorder="0" applyAlignment="0" applyProtection="0"/>
    <xf numFmtId="202" fontId="22" fillId="14" borderId="0" applyNumberFormat="0" applyBorder="0" applyAlignment="0" applyProtection="0"/>
    <xf numFmtId="202" fontId="22" fillId="14" borderId="0" applyNumberFormat="0" applyBorder="0" applyAlignment="0" applyProtection="0"/>
    <xf numFmtId="202" fontId="22" fillId="19" borderId="0" applyNumberFormat="0" applyBorder="0" applyAlignment="0" applyProtection="0"/>
    <xf numFmtId="202" fontId="22" fillId="19" borderId="0" applyNumberFormat="0" applyBorder="0" applyAlignment="0" applyProtection="0"/>
    <xf numFmtId="202" fontId="22" fillId="19" borderId="0" applyNumberFormat="0" applyBorder="0" applyAlignment="0" applyProtection="0"/>
    <xf numFmtId="202" fontId="22" fillId="19" borderId="0" applyNumberFormat="0" applyBorder="0" applyAlignment="0" applyProtection="0"/>
    <xf numFmtId="202" fontId="22" fillId="17" borderId="0" applyNumberFormat="0" applyBorder="0" applyAlignment="0" applyProtection="0"/>
    <xf numFmtId="202" fontId="22" fillId="17" borderId="0" applyNumberFormat="0" applyBorder="0" applyAlignment="0" applyProtection="0"/>
    <xf numFmtId="202" fontId="22" fillId="17" borderId="0" applyNumberFormat="0" applyBorder="0" applyAlignment="0" applyProtection="0"/>
    <xf numFmtId="202" fontId="22" fillId="17" borderId="0" applyNumberFormat="0" applyBorder="0" applyAlignment="0" applyProtection="0"/>
    <xf numFmtId="202" fontId="22" fillId="8" borderId="0" applyNumberFormat="0" applyBorder="0" applyAlignment="0" applyProtection="0"/>
    <xf numFmtId="202" fontId="22" fillId="8" borderId="0" applyNumberFormat="0" applyBorder="0" applyAlignment="0" applyProtection="0"/>
    <xf numFmtId="202" fontId="22" fillId="8" borderId="0" applyNumberFormat="0" applyBorder="0" applyAlignment="0" applyProtection="0"/>
    <xf numFmtId="202" fontId="22" fillId="8" borderId="0" applyNumberFormat="0" applyBorder="0" applyAlignment="0" applyProtection="0"/>
    <xf numFmtId="202" fontId="22" fillId="14" borderId="0" applyNumberFormat="0" applyBorder="0" applyAlignment="0" applyProtection="0"/>
    <xf numFmtId="202" fontId="22" fillId="14" borderId="0" applyNumberFormat="0" applyBorder="0" applyAlignment="0" applyProtection="0"/>
    <xf numFmtId="202" fontId="22" fillId="14" borderId="0" applyNumberFormat="0" applyBorder="0" applyAlignment="0" applyProtection="0"/>
    <xf numFmtId="202" fontId="22" fillId="14" borderId="0" applyNumberFormat="0" applyBorder="0" applyAlignment="0" applyProtection="0"/>
    <xf numFmtId="202" fontId="22" fillId="9" borderId="0" applyNumberFormat="0" applyBorder="0" applyAlignment="0" applyProtection="0"/>
    <xf numFmtId="202" fontId="22" fillId="9" borderId="0" applyNumberFormat="0" applyBorder="0" applyAlignment="0" applyProtection="0"/>
    <xf numFmtId="202" fontId="22" fillId="9" borderId="0" applyNumberFormat="0" applyBorder="0" applyAlignment="0" applyProtection="0"/>
    <xf numFmtId="202" fontId="22" fillId="9" borderId="0" applyNumberFormat="0" applyBorder="0" applyAlignment="0" applyProtection="0"/>
    <xf numFmtId="0" fontId="21" fillId="52" borderId="0" applyNumberFormat="0" applyBorder="0" applyAlignment="0" applyProtection="0"/>
    <xf numFmtId="0" fontId="61" fillId="24" borderId="0" applyNumberFormat="0" applyBorder="0" applyAlignment="0" applyProtection="0"/>
    <xf numFmtId="0" fontId="21" fillId="52" borderId="0" applyNumberFormat="0" applyBorder="0" applyAlignment="0" applyProtection="0"/>
    <xf numFmtId="0" fontId="61" fillId="25" borderId="0" applyNumberFormat="0" applyBorder="0" applyAlignment="0" applyProtection="0"/>
    <xf numFmtId="0" fontId="22" fillId="25" borderId="0" applyNumberFormat="0" applyBorder="0" applyAlignment="0" applyProtection="0"/>
    <xf numFmtId="0" fontId="62" fillId="26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1" fillId="39" borderId="0" applyNumberFormat="0" applyBorder="0" applyAlignment="0" applyProtection="0"/>
    <xf numFmtId="0" fontId="61" fillId="24" borderId="0" applyNumberFormat="0" applyBorder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1" fillId="39" borderId="0" applyNumberFormat="0" applyBorder="0" applyAlignment="0" applyProtection="0"/>
    <xf numFmtId="0" fontId="61" fillId="24" borderId="0" applyNumberFormat="0" applyBorder="0" applyAlignment="0" applyProtection="0"/>
    <xf numFmtId="0" fontId="21" fillId="49" borderId="0" applyNumberFormat="0" applyBorder="0" applyAlignment="0" applyProtection="0"/>
    <xf numFmtId="0" fontId="61" fillId="24" borderId="0" applyNumberFormat="0" applyBorder="0" applyAlignment="0" applyProtection="0"/>
    <xf numFmtId="0" fontId="62" fillId="3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1" fillId="52" borderId="0" applyNumberFormat="0" applyBorder="0" applyAlignment="0" applyProtection="0"/>
    <xf numFmtId="0" fontId="61" fillId="24" borderId="0" applyNumberFormat="0" applyBorder="0" applyAlignment="0" applyProtection="0"/>
    <xf numFmtId="0" fontId="61" fillId="30" borderId="0" applyNumberFormat="0" applyBorder="0" applyAlignment="0" applyProtection="0"/>
    <xf numFmtId="0" fontId="22" fillId="30" borderId="0" applyNumberFormat="0" applyBorder="0" applyAlignment="0" applyProtection="0"/>
    <xf numFmtId="0" fontId="62" fillId="35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1" fillId="26" borderId="0" applyNumberFormat="0" applyBorder="0" applyAlignment="0" applyProtection="0"/>
    <xf numFmtId="0" fontId="61" fillId="24" borderId="0" applyNumberFormat="0" applyBorder="0" applyAlignment="0" applyProtection="0"/>
    <xf numFmtId="0" fontId="21" fillId="52" borderId="0" applyNumberFormat="0" applyBorder="0" applyAlignment="0" applyProtection="0"/>
    <xf numFmtId="0" fontId="61" fillId="26" borderId="0" applyNumberFormat="0" applyBorder="0" applyAlignment="0" applyProtection="0"/>
    <xf numFmtId="0" fontId="22" fillId="25" borderId="0" applyNumberFormat="0" applyBorder="0" applyAlignment="0" applyProtection="0"/>
    <xf numFmtId="0" fontId="62" fillId="26" borderId="0" applyNumberFormat="0" applyBorder="0" applyAlignment="0" applyProtection="0"/>
    <xf numFmtId="0" fontId="22" fillId="21" borderId="0" applyNumberFormat="0" applyBorder="0" applyAlignment="0" applyProtection="0"/>
    <xf numFmtId="0" fontId="21" fillId="39" borderId="0" applyNumberFormat="0" applyBorder="0" applyAlignment="0" applyProtection="0"/>
    <xf numFmtId="0" fontId="61" fillId="24" borderId="0" applyNumberFormat="0" applyBorder="0" applyAlignment="0" applyProtection="0"/>
    <xf numFmtId="0" fontId="21" fillId="24" borderId="0" applyNumberFormat="0" applyBorder="0" applyAlignment="0" applyProtection="0"/>
    <xf numFmtId="0" fontId="61" fillId="39" borderId="0" applyNumberFormat="0" applyBorder="0" applyAlignment="0" applyProtection="0"/>
    <xf numFmtId="0" fontId="22" fillId="24" borderId="0" applyNumberFormat="0" applyBorder="0" applyAlignment="0" applyProtection="0"/>
    <xf numFmtId="0" fontId="62" fillId="40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202" fontId="25" fillId="14" borderId="0" applyNumberFormat="0" applyBorder="0" applyAlignment="0" applyProtection="0"/>
    <xf numFmtId="202" fontId="25" fillId="14" borderId="0" applyNumberFormat="0" applyBorder="0" applyAlignment="0" applyProtection="0"/>
    <xf numFmtId="202" fontId="25" fillId="14" borderId="0" applyNumberFormat="0" applyBorder="0" applyAlignment="0" applyProtection="0"/>
    <xf numFmtId="202" fontId="25" fillId="14" borderId="0" applyNumberFormat="0" applyBorder="0" applyAlignment="0" applyProtection="0"/>
    <xf numFmtId="0" fontId="26" fillId="42" borderId="10" applyNumberFormat="0" applyAlignment="0" applyProtection="0"/>
    <xf numFmtId="0" fontId="28" fillId="44" borderId="10" applyNumberFormat="0" applyAlignment="0" applyProtection="0"/>
    <xf numFmtId="0" fontId="26" fillId="42" borderId="10" applyNumberFormat="0" applyAlignment="0" applyProtection="0"/>
    <xf numFmtId="202" fontId="28" fillId="44" borderId="10" applyNumberFormat="0" applyAlignment="0" applyProtection="0"/>
    <xf numFmtId="202" fontId="28" fillId="44" borderId="10" applyNumberFormat="0" applyAlignment="0" applyProtection="0"/>
    <xf numFmtId="202" fontId="28" fillId="44" borderId="10" applyNumberFormat="0" applyAlignment="0" applyProtection="0"/>
    <xf numFmtId="202" fontId="28" fillId="44" borderId="10" applyNumberFormat="0" applyAlignment="0" applyProtection="0"/>
    <xf numFmtId="202" fontId="29" fillId="45" borderId="11" applyNumberFormat="0" applyAlignment="0" applyProtection="0"/>
    <xf numFmtId="202" fontId="29" fillId="45" borderId="11" applyNumberFormat="0" applyAlignment="0" applyProtection="0"/>
    <xf numFmtId="202" fontId="29" fillId="45" borderId="11" applyNumberFormat="0" applyAlignment="0" applyProtection="0"/>
    <xf numFmtId="202" fontId="29" fillId="45" borderId="11" applyNumberFormat="0" applyAlignment="0" applyProtection="0"/>
    <xf numFmtId="202" fontId="46" fillId="0" borderId="22" applyNumberFormat="0" applyFill="0" applyAlignment="0" applyProtection="0"/>
    <xf numFmtId="202" fontId="46" fillId="0" borderId="22" applyNumberFormat="0" applyFill="0" applyAlignment="0" applyProtection="0"/>
    <xf numFmtId="202" fontId="46" fillId="0" borderId="22" applyNumberFormat="0" applyFill="0" applyAlignment="0" applyProtection="0"/>
    <xf numFmtId="202" fontId="46" fillId="0" borderId="22" applyNumberFormat="0" applyFill="0" applyAlignment="0" applyProtection="0"/>
    <xf numFmtId="203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168" fontId="6" fillId="0" borderId="0" applyFont="0" applyFill="0" applyBorder="0" applyAlignment="0" applyProtection="0"/>
    <xf numFmtId="206" fontId="9" fillId="0" borderId="0" applyFont="0" applyFill="0" applyBorder="0" applyAlignment="0" applyProtection="0"/>
    <xf numFmtId="168" fontId="6" fillId="0" borderId="0" applyFont="0" applyFill="0" applyBorder="0" applyAlignment="0" applyProtection="0"/>
    <xf numFmtId="200" fontId="9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07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67" fontId="9" fillId="0" borderId="0" applyFont="0" applyFill="0" applyAlignment="0" applyProtection="0"/>
    <xf numFmtId="20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Alignment="0" applyProtection="0"/>
    <xf numFmtId="164" fontId="9" fillId="0" borderId="0" applyFont="0" applyFill="0" applyBorder="0" applyAlignment="0" applyProtection="0"/>
    <xf numFmtId="167" fontId="9" fillId="0" borderId="0" applyFont="0" applyFill="0" applyAlignment="0" applyProtection="0"/>
    <xf numFmtId="164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197" fontId="35" fillId="0" borderId="0" applyFont="0" applyFill="0" applyBorder="0" applyAlignment="0" applyProtection="0"/>
    <xf numFmtId="169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63" fillId="46" borderId="0" applyNumberFormat="0" applyBorder="0" applyAlignment="0" applyProtection="0"/>
    <xf numFmtId="0" fontId="32" fillId="53" borderId="0" applyNumberFormat="0" applyBorder="0" applyAlignment="0" applyProtection="0"/>
    <xf numFmtId="0" fontId="63" fillId="47" borderId="0" applyNumberFormat="0" applyBorder="0" applyAlignment="0" applyProtection="0"/>
    <xf numFmtId="0" fontId="63" fillId="48" borderId="0" applyNumberFormat="0" applyBorder="0" applyAlignment="0" applyProtection="0"/>
    <xf numFmtId="202" fontId="43" fillId="0" borderId="0" applyNumberFormat="0" applyFill="0" applyBorder="0" applyAlignment="0" applyProtection="0"/>
    <xf numFmtId="202" fontId="43" fillId="0" borderId="0" applyNumberFormat="0" applyFill="0" applyBorder="0" applyAlignment="0" applyProtection="0"/>
    <xf numFmtId="202" fontId="43" fillId="0" borderId="0" applyNumberFormat="0" applyFill="0" applyBorder="0" applyAlignment="0" applyProtection="0"/>
    <xf numFmtId="202" fontId="43" fillId="0" borderId="0" applyNumberFormat="0" applyFill="0" applyBorder="0" applyAlignment="0" applyProtection="0"/>
    <xf numFmtId="0" fontId="32" fillId="46" borderId="0" applyNumberFormat="0" applyBorder="0" applyAlignment="0" applyProtection="0"/>
    <xf numFmtId="0" fontId="32" fillId="53" borderId="0" applyNumberFormat="0" applyBorder="0" applyAlignment="0" applyProtection="0"/>
    <xf numFmtId="0" fontId="32" fillId="48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2" fillId="25" borderId="0" applyNumberFormat="0" applyBorder="0" applyAlignment="0" applyProtection="0"/>
    <xf numFmtId="202" fontId="22" fillId="28" borderId="0" applyNumberFormat="0" applyBorder="0" applyAlignment="0" applyProtection="0"/>
    <xf numFmtId="202" fontId="22" fillId="28" borderId="0" applyNumberFormat="0" applyBorder="0" applyAlignment="0" applyProtection="0"/>
    <xf numFmtId="202" fontId="22" fillId="28" borderId="0" applyNumberFormat="0" applyBorder="0" applyAlignment="0" applyProtection="0"/>
    <xf numFmtId="202" fontId="22" fillId="28" borderId="0" applyNumberFormat="0" applyBorder="0" applyAlignment="0" applyProtection="0"/>
    <xf numFmtId="0" fontId="21" fillId="39" borderId="0" applyNumberFormat="0" applyBorder="0" applyAlignment="0" applyProtection="0"/>
    <xf numFmtId="0" fontId="21" fillId="30" borderId="0" applyNumberFormat="0" applyBorder="0" applyAlignment="0" applyProtection="0"/>
    <xf numFmtId="0" fontId="22" fillId="31" borderId="0" applyNumberFormat="0" applyBorder="0" applyAlignment="0" applyProtection="0"/>
    <xf numFmtId="202" fontId="22" fillId="19" borderId="0" applyNumberFormat="0" applyBorder="0" applyAlignment="0" applyProtection="0"/>
    <xf numFmtId="202" fontId="22" fillId="19" borderId="0" applyNumberFormat="0" applyBorder="0" applyAlignment="0" applyProtection="0"/>
    <xf numFmtId="202" fontId="22" fillId="19" borderId="0" applyNumberFormat="0" applyBorder="0" applyAlignment="0" applyProtection="0"/>
    <xf numFmtId="202" fontId="22" fillId="19" borderId="0" applyNumberFormat="0" applyBorder="0" applyAlignment="0" applyProtection="0"/>
    <xf numFmtId="0" fontId="21" fillId="39" borderId="0" applyNumberFormat="0" applyBorder="0" applyAlignment="0" applyProtection="0"/>
    <xf numFmtId="0" fontId="21" fillId="49" borderId="0" applyNumberFormat="0" applyBorder="0" applyAlignment="0" applyProtection="0"/>
    <xf numFmtId="0" fontId="22" fillId="30" borderId="0" applyNumberFormat="0" applyBorder="0" applyAlignment="0" applyProtection="0"/>
    <xf numFmtId="202" fontId="22" fillId="17" borderId="0" applyNumberFormat="0" applyBorder="0" applyAlignment="0" applyProtection="0"/>
    <xf numFmtId="202" fontId="22" fillId="17" borderId="0" applyNumberFormat="0" applyBorder="0" applyAlignment="0" applyProtection="0"/>
    <xf numFmtId="202" fontId="22" fillId="17" borderId="0" applyNumberFormat="0" applyBorder="0" applyAlignment="0" applyProtection="0"/>
    <xf numFmtId="202" fontId="22" fillId="17" borderId="0" applyNumberFormat="0" applyBorder="0" applyAlignment="0" applyProtection="0"/>
    <xf numFmtId="0" fontId="21" fillId="52" borderId="0" applyNumberFormat="0" applyBorder="0" applyAlignment="0" applyProtection="0"/>
    <xf numFmtId="0" fontId="21" fillId="30" borderId="0" applyNumberFormat="0" applyBorder="0" applyAlignment="0" applyProtection="0"/>
    <xf numFmtId="0" fontId="22" fillId="30" borderId="0" applyNumberFormat="0" applyBorder="0" applyAlignment="0" applyProtection="0"/>
    <xf numFmtId="202" fontId="22" fillId="37" borderId="0" applyNumberFormat="0" applyBorder="0" applyAlignment="0" applyProtection="0"/>
    <xf numFmtId="202" fontId="22" fillId="37" borderId="0" applyNumberFormat="0" applyBorder="0" applyAlignment="0" applyProtection="0"/>
    <xf numFmtId="202" fontId="22" fillId="37" borderId="0" applyNumberFormat="0" applyBorder="0" applyAlignment="0" applyProtection="0"/>
    <xf numFmtId="202" fontId="22" fillId="37" borderId="0" applyNumberFormat="0" applyBorder="0" applyAlignment="0" applyProtection="0"/>
    <xf numFmtId="0" fontId="21" fillId="26" borderId="0" applyNumberFormat="0" applyBorder="0" applyAlignment="0" applyProtection="0"/>
    <xf numFmtId="0" fontId="21" fillId="52" borderId="0" applyNumberFormat="0" applyBorder="0" applyAlignment="0" applyProtection="0"/>
    <xf numFmtId="0" fontId="22" fillId="25" borderId="0" applyNumberFormat="0" applyBorder="0" applyAlignment="0" applyProtection="0"/>
    <xf numFmtId="202" fontId="22" fillId="21" borderId="0" applyNumberFormat="0" applyBorder="0" applyAlignment="0" applyProtection="0"/>
    <xf numFmtId="202" fontId="22" fillId="21" borderId="0" applyNumberFormat="0" applyBorder="0" applyAlignment="0" applyProtection="0"/>
    <xf numFmtId="202" fontId="22" fillId="21" borderId="0" applyNumberFormat="0" applyBorder="0" applyAlignment="0" applyProtection="0"/>
    <xf numFmtId="202" fontId="22" fillId="21" borderId="0" applyNumberFormat="0" applyBorder="0" applyAlignment="0" applyProtection="0"/>
    <xf numFmtId="0" fontId="21" fillId="39" borderId="0" applyNumberFormat="0" applyBorder="0" applyAlignment="0" applyProtection="0"/>
    <xf numFmtId="0" fontId="21" fillId="24" borderId="0" applyNumberFormat="0" applyBorder="0" applyAlignment="0" applyProtection="0"/>
    <xf numFmtId="0" fontId="22" fillId="24" borderId="0" applyNumberFormat="0" applyBorder="0" applyAlignment="0" applyProtection="0"/>
    <xf numFmtId="202" fontId="22" fillId="29" borderId="0" applyNumberFormat="0" applyBorder="0" applyAlignment="0" applyProtection="0"/>
    <xf numFmtId="202" fontId="22" fillId="29" borderId="0" applyNumberFormat="0" applyBorder="0" applyAlignment="0" applyProtection="0"/>
    <xf numFmtId="202" fontId="22" fillId="29" borderId="0" applyNumberFormat="0" applyBorder="0" applyAlignment="0" applyProtection="0"/>
    <xf numFmtId="202" fontId="22" fillId="29" borderId="0" applyNumberFormat="0" applyBorder="0" applyAlignment="0" applyProtection="0"/>
    <xf numFmtId="202" fontId="34" fillId="16" borderId="10" applyNumberFormat="0" applyAlignment="0" applyProtection="0"/>
    <xf numFmtId="202" fontId="34" fillId="16" borderId="10" applyNumberFormat="0" applyAlignment="0" applyProtection="0"/>
    <xf numFmtId="202" fontId="34" fillId="16" borderId="10" applyNumberFormat="0" applyAlignment="0" applyProtection="0"/>
    <xf numFmtId="202" fontId="34" fillId="16" borderId="10" applyNumberFormat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08" fontId="47" fillId="0" borderId="0" applyFont="0" applyFill="0" applyBorder="0" applyAlignment="0" applyProtection="0"/>
    <xf numFmtId="169" fontId="9" fillId="0" borderId="0" applyFont="0" applyFill="0" applyBorder="0" applyAlignment="0" applyProtection="0"/>
    <xf numFmtId="184" fontId="35" fillId="0" borderId="0" applyFont="0" applyFill="0" applyBorder="0" applyAlignment="0" applyProtection="0"/>
    <xf numFmtId="209" fontId="64" fillId="0" borderId="0"/>
    <xf numFmtId="210" fontId="64" fillId="0" borderId="0"/>
    <xf numFmtId="0" fontId="36" fillId="0" borderId="0" applyNumberFormat="0" applyFill="0" applyBorder="0" applyAlignment="0" applyProtection="0"/>
    <xf numFmtId="187" fontId="37" fillId="0" borderId="0">
      <protection locked="0"/>
    </xf>
    <xf numFmtId="187" fontId="37" fillId="0" borderId="0">
      <protection locked="0"/>
    </xf>
    <xf numFmtId="187" fontId="38" fillId="0" borderId="0">
      <protection locked="0"/>
    </xf>
    <xf numFmtId="187" fontId="38" fillId="0" borderId="0">
      <protection locked="0"/>
    </xf>
    <xf numFmtId="187" fontId="38" fillId="0" borderId="0">
      <protection locked="0"/>
    </xf>
    <xf numFmtId="187" fontId="38" fillId="0" borderId="0">
      <protection locked="0"/>
    </xf>
    <xf numFmtId="187" fontId="38" fillId="0" borderId="0">
      <protection locked="0"/>
    </xf>
    <xf numFmtId="187" fontId="38" fillId="0" borderId="0">
      <protection locked="0"/>
    </xf>
    <xf numFmtId="187" fontId="38" fillId="0" borderId="0">
      <protection locked="0"/>
    </xf>
    <xf numFmtId="187" fontId="38" fillId="0" borderId="0">
      <protection locked="0"/>
    </xf>
    <xf numFmtId="187" fontId="38" fillId="0" borderId="0">
      <protection locked="0"/>
    </xf>
    <xf numFmtId="187" fontId="38" fillId="0" borderId="0">
      <protection locked="0"/>
    </xf>
    <xf numFmtId="187" fontId="38" fillId="0" borderId="0">
      <protection locked="0"/>
    </xf>
    <xf numFmtId="187" fontId="38" fillId="0" borderId="0"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15" applyNumberFormat="0" applyFill="0" applyAlignment="0" applyProtection="0"/>
    <xf numFmtId="0" fontId="39" fillId="0" borderId="13" applyNumberFormat="0" applyFill="0" applyAlignment="0" applyProtection="0"/>
    <xf numFmtId="0" fontId="41" fillId="0" borderId="16" applyNumberFormat="0" applyFill="0" applyAlignment="0" applyProtection="0"/>
    <xf numFmtId="0" fontId="42" fillId="0" borderId="18" applyNumberFormat="0" applyFill="0" applyAlignment="0" applyProtection="0"/>
    <xf numFmtId="0" fontId="41" fillId="0" borderId="16" applyNumberFormat="0" applyFill="0" applyAlignment="0" applyProtection="0"/>
    <xf numFmtId="0" fontId="33" fillId="0" borderId="19" applyNumberFormat="0" applyFill="0" applyAlignment="0" applyProtection="0"/>
    <xf numFmtId="0" fontId="43" fillId="0" borderId="20" applyNumberFormat="0" applyFill="0" applyAlignment="0" applyProtection="0"/>
    <xf numFmtId="0" fontId="33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202" fontId="66" fillId="0" borderId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202" fontId="23" fillId="12" borderId="0" applyNumberFormat="0" applyBorder="0" applyAlignment="0" applyProtection="0"/>
    <xf numFmtId="202" fontId="23" fillId="12" borderId="0" applyNumberFormat="0" applyBorder="0" applyAlignment="0" applyProtection="0"/>
    <xf numFmtId="202" fontId="23" fillId="12" borderId="0" applyNumberFormat="0" applyBorder="0" applyAlignment="0" applyProtection="0"/>
    <xf numFmtId="202" fontId="23" fillId="12" borderId="0" applyNumberFormat="0" applyBorder="0" applyAlignment="0" applyProtection="0"/>
    <xf numFmtId="0" fontId="34" fillId="13" borderId="10" applyNumberFormat="0" applyAlignment="0" applyProtection="0"/>
    <xf numFmtId="0" fontId="34" fillId="13" borderId="10" applyNumberFormat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166" fontId="31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1" fillId="0" borderId="0" applyFont="0" applyFill="0" applyBorder="0" applyAlignment="0" applyProtection="0"/>
    <xf numFmtId="17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4" fontId="2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9" fillId="0" borderId="0" applyFont="0" applyFill="0" applyBorder="0" applyAlignment="0" applyProtection="0"/>
    <xf numFmtId="174" fontId="1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9" fillId="0" borderId="0" applyFont="0" applyFill="0" applyBorder="0" applyAlignment="0" applyProtection="0"/>
    <xf numFmtId="211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21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168" fontId="21" fillId="0" borderId="0" applyFont="0" applyFill="0" applyBorder="0" applyAlignment="0" applyProtection="0"/>
    <xf numFmtId="211" fontId="9" fillId="0" borderId="0" applyFont="0" applyFill="0" applyBorder="0" applyAlignment="0" applyProtection="0"/>
    <xf numFmtId="168" fontId="70" fillId="0" borderId="0" applyFont="0" applyFill="0" applyBorder="0" applyAlignment="0" applyProtection="0"/>
    <xf numFmtId="176" fontId="9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76" fontId="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168" fontId="72" fillId="0" borderId="0" applyFont="0" applyFill="0" applyBorder="0" applyAlignment="0" applyProtection="0"/>
    <xf numFmtId="211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72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0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68" fontId="6" fillId="0" borderId="0" applyFont="0" applyFill="0" applyBorder="0" applyAlignment="0" applyProtection="0"/>
    <xf numFmtId="212" fontId="35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213" fontId="35" fillId="0" borderId="0" applyFont="0" applyFill="0" applyBorder="0" applyAlignment="0" applyProtection="0"/>
    <xf numFmtId="211" fontId="9" fillId="0" borderId="0" applyFont="0" applyFill="0" applyBorder="0" applyAlignment="0" applyProtection="0"/>
    <xf numFmtId="213" fontId="35" fillId="0" borderId="0" applyFont="0" applyFill="0" applyBorder="0" applyAlignment="0" applyProtection="0"/>
    <xf numFmtId="211" fontId="9" fillId="0" borderId="0" applyFont="0" applyFill="0" applyBorder="0" applyAlignment="0" applyProtection="0"/>
    <xf numFmtId="169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9" fillId="0" borderId="0" applyFont="0" applyFill="0" applyBorder="0" applyAlignment="0" applyProtection="0"/>
    <xf numFmtId="0" fontId="9" fillId="0" borderId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169" fontId="69" fillId="0" borderId="0" applyFont="0" applyFill="0" applyBorder="0" applyAlignment="0" applyProtection="0"/>
    <xf numFmtId="21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67" fontId="21" fillId="0" borderId="0" applyFont="0" applyFill="0" applyBorder="0" applyAlignment="0" applyProtection="0"/>
    <xf numFmtId="215" fontId="9" fillId="0" borderId="0" applyFont="0" applyFill="0" applyBorder="0" applyAlignment="0" applyProtection="0"/>
    <xf numFmtId="0" fontId="73" fillId="16" borderId="0" applyNumberFormat="0" applyBorder="0" applyAlignment="0" applyProtection="0"/>
    <xf numFmtId="202" fontId="45" fillId="16" borderId="0" applyNumberFormat="0" applyBorder="0" applyAlignment="0" applyProtection="0"/>
    <xf numFmtId="202" fontId="45" fillId="16" borderId="0" applyNumberFormat="0" applyBorder="0" applyAlignment="0" applyProtection="0"/>
    <xf numFmtId="202" fontId="45" fillId="16" borderId="0" applyNumberFormat="0" applyBorder="0" applyAlignment="0" applyProtection="0"/>
    <xf numFmtId="202" fontId="45" fillId="16" borderId="0" applyNumberFormat="0" applyBorder="0" applyAlignment="0" applyProtection="0"/>
    <xf numFmtId="0" fontId="48" fillId="0" borderId="0"/>
    <xf numFmtId="0" fontId="9" fillId="0" borderId="0"/>
    <xf numFmtId="0" fontId="9" fillId="0" borderId="0"/>
    <xf numFmtId="216" fontId="47" fillId="0" borderId="0"/>
    <xf numFmtId="0" fontId="35" fillId="0" borderId="0"/>
    <xf numFmtId="0" fontId="9" fillId="0" borderId="0"/>
    <xf numFmtId="202" fontId="21" fillId="0" borderId="0"/>
    <xf numFmtId="39" fontId="50" fillId="0" borderId="0"/>
    <xf numFmtId="0" fontId="9" fillId="0" borderId="0"/>
    <xf numFmtId="216" fontId="47" fillId="0" borderId="0"/>
    <xf numFmtId="202" fontId="21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02" fontId="21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202" fontId="21" fillId="0" borderId="0"/>
    <xf numFmtId="202" fontId="21" fillId="0" borderId="0"/>
    <xf numFmtId="202" fontId="21" fillId="0" borderId="0"/>
    <xf numFmtId="0" fontId="35" fillId="0" borderId="0"/>
    <xf numFmtId="0" fontId="68" fillId="0" borderId="0"/>
    <xf numFmtId="202" fontId="21" fillId="0" borderId="0"/>
    <xf numFmtId="202" fontId="21" fillId="0" borderId="0"/>
    <xf numFmtId="0" fontId="68" fillId="0" borderId="0"/>
    <xf numFmtId="202" fontId="21" fillId="0" borderId="0"/>
    <xf numFmtId="202" fontId="21" fillId="0" borderId="0"/>
    <xf numFmtId="202" fontId="21" fillId="0" borderId="0"/>
    <xf numFmtId="202" fontId="6" fillId="0" borderId="0"/>
    <xf numFmtId="0" fontId="68" fillId="0" borderId="0"/>
    <xf numFmtId="202" fontId="6" fillId="0" borderId="0"/>
    <xf numFmtId="0" fontId="9" fillId="0" borderId="0"/>
    <xf numFmtId="0" fontId="71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9" fillId="0" borderId="0"/>
    <xf numFmtId="0" fontId="71" fillId="0" borderId="0"/>
    <xf numFmtId="0" fontId="69" fillId="0" borderId="0"/>
    <xf numFmtId="0" fontId="47" fillId="0" borderId="0"/>
    <xf numFmtId="0" fontId="6" fillId="0" borderId="0"/>
    <xf numFmtId="0" fontId="9" fillId="0" borderId="0"/>
    <xf numFmtId="0" fontId="6" fillId="0" borderId="0"/>
    <xf numFmtId="0" fontId="70" fillId="0" borderId="0"/>
    <xf numFmtId="0" fontId="70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02" fontId="6" fillId="0" borderId="0"/>
    <xf numFmtId="0" fontId="6" fillId="0" borderId="0"/>
    <xf numFmtId="0" fontId="68" fillId="0" borderId="0"/>
    <xf numFmtId="202" fontId="6" fillId="0" borderId="0"/>
    <xf numFmtId="202" fontId="9" fillId="0" borderId="0"/>
    <xf numFmtId="0" fontId="68" fillId="0" borderId="0"/>
    <xf numFmtId="202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9" fillId="0" borderId="0"/>
    <xf numFmtId="0" fontId="9" fillId="0" borderId="0"/>
    <xf numFmtId="197" fontId="47" fillId="0" borderId="0"/>
    <xf numFmtId="0" fontId="69" fillId="0" borderId="0"/>
    <xf numFmtId="0" fontId="35" fillId="0" borderId="0"/>
    <xf numFmtId="0" fontId="17" fillId="0" borderId="0"/>
    <xf numFmtId="0" fontId="69" fillId="0" borderId="0"/>
    <xf numFmtId="216" fontId="47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31" fillId="0" borderId="0"/>
    <xf numFmtId="0" fontId="21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16" fontId="47" fillId="0" borderId="0"/>
    <xf numFmtId="0" fontId="9" fillId="0" borderId="0"/>
    <xf numFmtId="0" fontId="69" fillId="0" borderId="0"/>
    <xf numFmtId="0" fontId="71" fillId="0" borderId="0"/>
    <xf numFmtId="0" fontId="9" fillId="0" borderId="0"/>
    <xf numFmtId="0" fontId="9" fillId="0" borderId="0"/>
    <xf numFmtId="202" fontId="35" fillId="0" borderId="0"/>
    <xf numFmtId="202" fontId="35" fillId="0" borderId="0"/>
    <xf numFmtId="202" fontId="35" fillId="0" borderId="0"/>
    <xf numFmtId="202" fontId="35" fillId="0" borderId="0"/>
    <xf numFmtId="202" fontId="35" fillId="0" borderId="0"/>
    <xf numFmtId="202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202" fontId="35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21" fillId="0" borderId="0"/>
    <xf numFmtId="202" fontId="35" fillId="0" borderId="0"/>
    <xf numFmtId="0" fontId="72" fillId="0" borderId="0"/>
    <xf numFmtId="202" fontId="35" fillId="0" borderId="0"/>
    <xf numFmtId="202" fontId="35" fillId="0" borderId="0"/>
    <xf numFmtId="202" fontId="35" fillId="0" borderId="0"/>
    <xf numFmtId="202" fontId="35" fillId="0" borderId="0"/>
    <xf numFmtId="202" fontId="35" fillId="0" borderId="0"/>
    <xf numFmtId="202" fontId="35" fillId="0" borderId="0"/>
    <xf numFmtId="202" fontId="35" fillId="0" borderId="0"/>
    <xf numFmtId="202" fontId="35" fillId="0" borderId="0"/>
    <xf numFmtId="202" fontId="35" fillId="0" borderId="0"/>
    <xf numFmtId="202" fontId="35" fillId="0" borderId="0"/>
    <xf numFmtId="202" fontId="35" fillId="0" borderId="0"/>
    <xf numFmtId="0" fontId="9" fillId="0" borderId="0"/>
    <xf numFmtId="0" fontId="9" fillId="0" borderId="0"/>
    <xf numFmtId="202" fontId="35" fillId="0" borderId="0"/>
    <xf numFmtId="202" fontId="35" fillId="0" borderId="0"/>
    <xf numFmtId="202" fontId="35" fillId="0" borderId="0"/>
    <xf numFmtId="202" fontId="35" fillId="0" borderId="0"/>
    <xf numFmtId="202" fontId="35" fillId="0" borderId="0"/>
    <xf numFmtId="211" fontId="47" fillId="0" borderId="0"/>
    <xf numFmtId="0" fontId="9" fillId="0" borderId="0"/>
    <xf numFmtId="0" fontId="6" fillId="0" borderId="0"/>
    <xf numFmtId="202" fontId="35" fillId="0" borderId="0"/>
    <xf numFmtId="0" fontId="21" fillId="0" borderId="0"/>
    <xf numFmtId="202" fontId="35" fillId="0" borderId="0"/>
    <xf numFmtId="202" fontId="35" fillId="0" borderId="0"/>
    <xf numFmtId="0" fontId="6" fillId="0" borderId="0"/>
    <xf numFmtId="202" fontId="35" fillId="0" borderId="0"/>
    <xf numFmtId="202" fontId="35" fillId="0" borderId="0"/>
    <xf numFmtId="202" fontId="35" fillId="0" borderId="0"/>
    <xf numFmtId="202" fontId="35" fillId="0" borderId="0"/>
    <xf numFmtId="202" fontId="35" fillId="0" borderId="0"/>
    <xf numFmtId="202" fontId="35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9" fillId="0" borderId="0"/>
    <xf numFmtId="217" fontId="21" fillId="0" borderId="0"/>
    <xf numFmtId="0" fontId="72" fillId="0" borderId="0"/>
    <xf numFmtId="0" fontId="9" fillId="0" borderId="0"/>
    <xf numFmtId="202" fontId="21" fillId="0" borderId="0"/>
    <xf numFmtId="0" fontId="6" fillId="0" borderId="0"/>
    <xf numFmtId="202" fontId="9" fillId="0" borderId="0"/>
    <xf numFmtId="0" fontId="9" fillId="11" borderId="23" applyNumberFormat="0" applyFont="0" applyAlignment="0" applyProtection="0"/>
    <xf numFmtId="202" fontId="35" fillId="11" borderId="23" applyNumberFormat="0" applyFont="0" applyAlignment="0" applyProtection="0"/>
    <xf numFmtId="202" fontId="35" fillId="11" borderId="23" applyNumberFormat="0" applyFont="0" applyAlignment="0" applyProtection="0"/>
    <xf numFmtId="202" fontId="35" fillId="11" borderId="23" applyNumberFormat="0" applyFont="0" applyAlignment="0" applyProtection="0"/>
    <xf numFmtId="202" fontId="35" fillId="11" borderId="23" applyNumberFormat="0" applyFont="0" applyAlignment="0" applyProtection="0"/>
    <xf numFmtId="0" fontId="9" fillId="11" borderId="23" applyNumberFormat="0" applyFont="0" applyAlignment="0" applyProtection="0"/>
    <xf numFmtId="0" fontId="9" fillId="11" borderId="23" applyNumberFormat="0" applyFont="0" applyAlignment="0" applyProtection="0"/>
    <xf numFmtId="0" fontId="35" fillId="11" borderId="23" applyNumberFormat="0" applyFont="0" applyAlignment="0" applyProtection="0"/>
    <xf numFmtId="0" fontId="9" fillId="11" borderId="23" applyNumberFormat="0" applyFont="0" applyAlignment="0" applyProtection="0"/>
    <xf numFmtId="0" fontId="52" fillId="42" borderId="24" applyNumberFormat="0" applyAlignment="0" applyProtection="0"/>
    <xf numFmtId="0" fontId="52" fillId="44" borderId="24" applyNumberFormat="0" applyAlignment="0" applyProtection="0"/>
    <xf numFmtId="0" fontId="52" fillId="42" borderId="24" applyNumberFormat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9" fillId="0" borderId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202" fontId="52" fillId="44" borderId="24" applyNumberFormat="0" applyAlignment="0" applyProtection="0"/>
    <xf numFmtId="202" fontId="52" fillId="44" borderId="24" applyNumberFormat="0" applyAlignment="0" applyProtection="0"/>
    <xf numFmtId="202" fontId="52" fillId="44" borderId="24" applyNumberFormat="0" applyAlignment="0" applyProtection="0"/>
    <xf numFmtId="202" fontId="52" fillId="44" borderId="24" applyNumberFormat="0" applyAlignment="0" applyProtection="0"/>
    <xf numFmtId="202" fontId="46" fillId="0" borderId="0" applyNumberFormat="0" applyFill="0" applyBorder="0" applyAlignment="0" applyProtection="0"/>
    <xf numFmtId="202" fontId="46" fillId="0" borderId="0" applyNumberFormat="0" applyFill="0" applyBorder="0" applyAlignment="0" applyProtection="0"/>
    <xf numFmtId="202" fontId="46" fillId="0" borderId="0" applyNumberFormat="0" applyFill="0" applyBorder="0" applyAlignment="0" applyProtection="0"/>
    <xf numFmtId="202" fontId="46" fillId="0" borderId="0" applyNumberFormat="0" applyFill="0" applyBorder="0" applyAlignment="0" applyProtection="0"/>
    <xf numFmtId="202" fontId="36" fillId="0" borderId="0" applyNumberFormat="0" applyFill="0" applyBorder="0" applyAlignment="0" applyProtection="0"/>
    <xf numFmtId="202" fontId="36" fillId="0" borderId="0" applyNumberFormat="0" applyFill="0" applyBorder="0" applyAlignment="0" applyProtection="0"/>
    <xf numFmtId="202" fontId="36" fillId="0" borderId="0" applyNumberFormat="0" applyFill="0" applyBorder="0" applyAlignment="0" applyProtection="0"/>
    <xf numFmtId="202" fontId="3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202" fontId="40" fillId="0" borderId="15" applyNumberFormat="0" applyFill="0" applyAlignment="0" applyProtection="0"/>
    <xf numFmtId="202" fontId="40" fillId="0" borderId="15" applyNumberFormat="0" applyFill="0" applyAlignment="0" applyProtection="0"/>
    <xf numFmtId="202" fontId="40" fillId="0" borderId="15" applyNumberFormat="0" applyFill="0" applyAlignment="0" applyProtection="0"/>
    <xf numFmtId="202" fontId="40" fillId="0" borderId="15" applyNumberFormat="0" applyFill="0" applyAlignment="0" applyProtection="0"/>
    <xf numFmtId="202" fontId="42" fillId="0" borderId="18" applyNumberFormat="0" applyFill="0" applyAlignment="0" applyProtection="0"/>
    <xf numFmtId="202" fontId="42" fillId="0" borderId="18" applyNumberFormat="0" applyFill="0" applyAlignment="0" applyProtection="0"/>
    <xf numFmtId="202" fontId="42" fillId="0" borderId="18" applyNumberFormat="0" applyFill="0" applyAlignment="0" applyProtection="0"/>
    <xf numFmtId="202" fontId="42" fillId="0" borderId="18" applyNumberFormat="0" applyFill="0" applyAlignment="0" applyProtection="0"/>
    <xf numFmtId="202" fontId="43" fillId="0" borderId="20" applyNumberFormat="0" applyFill="0" applyAlignment="0" applyProtection="0"/>
    <xf numFmtId="202" fontId="43" fillId="0" borderId="20" applyNumberFormat="0" applyFill="0" applyAlignment="0" applyProtection="0"/>
    <xf numFmtId="202" fontId="43" fillId="0" borderId="20" applyNumberFormat="0" applyFill="0" applyAlignment="0" applyProtection="0"/>
    <xf numFmtId="202" fontId="43" fillId="0" borderId="20" applyNumberFormat="0" applyFill="0" applyAlignment="0" applyProtection="0"/>
    <xf numFmtId="202" fontId="53" fillId="0" borderId="0" applyNumberFormat="0" applyFill="0" applyBorder="0" applyAlignment="0" applyProtection="0"/>
    <xf numFmtId="202" fontId="53" fillId="0" borderId="0" applyNumberFormat="0" applyFill="0" applyBorder="0" applyAlignment="0" applyProtection="0"/>
    <xf numFmtId="202" fontId="53" fillId="0" borderId="0" applyNumberFormat="0" applyFill="0" applyBorder="0" applyAlignment="0" applyProtection="0"/>
    <xf numFmtId="202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26" applyNumberFormat="0" applyFill="0" applyAlignment="0" applyProtection="0"/>
    <xf numFmtId="202" fontId="32" fillId="0" borderId="27" applyNumberFormat="0" applyFill="0" applyAlignment="0" applyProtection="0"/>
    <xf numFmtId="202" fontId="32" fillId="0" borderId="27" applyNumberFormat="0" applyFill="0" applyAlignment="0" applyProtection="0"/>
    <xf numFmtId="202" fontId="32" fillId="0" borderId="27" applyNumberFormat="0" applyFill="0" applyAlignment="0" applyProtection="0"/>
    <xf numFmtId="202" fontId="32" fillId="0" borderId="27" applyNumberFormat="0" applyFill="0" applyAlignment="0" applyProtection="0"/>
    <xf numFmtId="215" fontId="9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/>
    <xf numFmtId="0" fontId="5" fillId="0" borderId="0"/>
    <xf numFmtId="176" fontId="5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8" fontId="9" fillId="0" borderId="0" applyFont="0" applyFill="0" applyBorder="0" applyAlignment="0" applyProtection="0"/>
    <xf numFmtId="176" fontId="21" fillId="0" borderId="0" applyFont="0" applyFill="0" applyBorder="0" applyAlignment="0" applyProtection="0"/>
    <xf numFmtId="174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3" fontId="21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/>
    <xf numFmtId="0" fontId="9" fillId="0" borderId="0"/>
    <xf numFmtId="0" fontId="3" fillId="0" borderId="0"/>
    <xf numFmtId="39" fontId="12" fillId="0" borderId="0"/>
    <xf numFmtId="191" fontId="9" fillId="0" borderId="0" applyFont="0" applyFill="0" applyBorder="0" applyAlignment="0" applyProtection="0"/>
    <xf numFmtId="0" fontId="9" fillId="0" borderId="0"/>
    <xf numFmtId="39" fontId="12" fillId="0" borderId="0"/>
    <xf numFmtId="39" fontId="1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25" fillId="10" borderId="0" applyNumberFormat="0" applyBorder="0" applyAlignment="0" applyProtection="0"/>
    <xf numFmtId="0" fontId="26" fillId="42" borderId="29" applyNumberFormat="0" applyAlignment="0" applyProtection="0"/>
    <xf numFmtId="0" fontId="26" fillId="42" borderId="29" applyNumberFormat="0" applyAlignment="0" applyProtection="0"/>
    <xf numFmtId="0" fontId="29" fillId="45" borderId="11" applyNumberFormat="0" applyAlignment="0" applyProtection="0"/>
    <xf numFmtId="0" fontId="30" fillId="0" borderId="12" applyNumberFormat="0" applyFill="0" applyAlignment="0" applyProtection="0"/>
    <xf numFmtId="168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21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3" borderId="29" applyNumberFormat="0" applyAlignment="0" applyProtection="0"/>
    <xf numFmtId="0" fontId="34" fillId="13" borderId="29" applyNumberFormat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0" fontId="34" fillId="13" borderId="29" applyNumberFormat="0" applyAlignment="0" applyProtection="0"/>
    <xf numFmtId="168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78" fillId="0" borderId="0" applyFont="0" applyFill="0" applyBorder="0" applyAlignment="0" applyProtection="0"/>
    <xf numFmtId="174" fontId="9" fillId="0" borderId="0" applyFont="0" applyFill="0" applyBorder="0" applyAlignment="0" applyProtection="0"/>
    <xf numFmtId="168" fontId="21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78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35" fillId="0" borderId="0"/>
    <xf numFmtId="203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78" fillId="0" borderId="0"/>
    <xf numFmtId="0" fontId="80" fillId="0" borderId="0"/>
    <xf numFmtId="0" fontId="80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11" borderId="30" applyNumberFormat="0" applyFont="0" applyAlignment="0" applyProtection="0"/>
    <xf numFmtId="0" fontId="48" fillId="11" borderId="30" applyNumberFormat="0" applyFont="0" applyAlignment="0" applyProtection="0"/>
    <xf numFmtId="0" fontId="21" fillId="11" borderId="30" applyNumberFormat="0" applyFont="0" applyAlignment="0" applyProtection="0"/>
    <xf numFmtId="0" fontId="52" fillId="42" borderId="31" applyNumberFormat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42" borderId="31" applyNumberFormat="0" applyAlignment="0" applyProtection="0"/>
    <xf numFmtId="0" fontId="46" fillId="0" borderId="0" applyNumberFormat="0" applyFill="0" applyBorder="0" applyAlignment="0" applyProtection="0"/>
    <xf numFmtId="0" fontId="32" fillId="0" borderId="32" applyNumberFormat="0" applyFill="0" applyAlignment="0" applyProtection="0"/>
  </cellStyleXfs>
  <cellXfs count="907">
    <xf numFmtId="0" fontId="0" fillId="0" borderId="0" xfId="0"/>
    <xf numFmtId="168" fontId="9" fillId="0" borderId="0" xfId="1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8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right" vertical="top" wrapText="1"/>
    </xf>
    <xf numFmtId="0" fontId="9" fillId="2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68" fontId="8" fillId="0" borderId="0" xfId="1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9" fillId="2" borderId="0" xfId="0" applyFont="1" applyFill="1" applyAlignment="1">
      <alignment vertical="top" wrapText="1"/>
    </xf>
    <xf numFmtId="0" fontId="9" fillId="2" borderId="0" xfId="0" applyFont="1" applyFill="1" applyAlignment="1">
      <alignment horizontal="right" vertical="top" wrapText="1"/>
    </xf>
    <xf numFmtId="0" fontId="8" fillId="3" borderId="1" xfId="0" applyFont="1" applyFill="1" applyBorder="1" applyAlignment="1">
      <alignment horizontal="center" vertical="center" wrapText="1"/>
    </xf>
    <xf numFmtId="168" fontId="9" fillId="3" borderId="0" xfId="1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right" vertical="top" wrapText="1"/>
    </xf>
    <xf numFmtId="0" fontId="8" fillId="2" borderId="2" xfId="0" applyFont="1" applyFill="1" applyBorder="1" applyAlignment="1">
      <alignment horizontal="left" vertical="top" wrapText="1"/>
    </xf>
    <xf numFmtId="177" fontId="8" fillId="2" borderId="2" xfId="0" applyNumberFormat="1" applyFont="1" applyFill="1" applyBorder="1" applyAlignment="1">
      <alignment horizontal="right" vertical="top" wrapText="1"/>
    </xf>
    <xf numFmtId="177" fontId="8" fillId="2" borderId="2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178" fontId="10" fillId="2" borderId="3" xfId="0" applyNumberFormat="1" applyFont="1" applyFill="1" applyBorder="1" applyAlignment="1" applyProtection="1">
      <alignment horizontal="center" vertical="center"/>
    </xf>
    <xf numFmtId="0" fontId="8" fillId="2" borderId="3" xfId="3" applyFont="1" applyFill="1" applyBorder="1" applyAlignment="1">
      <alignment horizontal="left" vertical="top" wrapText="1"/>
    </xf>
    <xf numFmtId="4" fontId="11" fillId="2" borderId="3" xfId="4" applyNumberFormat="1" applyFont="1" applyFill="1" applyBorder="1" applyAlignment="1">
      <alignment horizontal="right" vertical="center" wrapText="1"/>
    </xf>
    <xf numFmtId="4" fontId="11" fillId="2" borderId="3" xfId="4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top" wrapText="1"/>
    </xf>
    <xf numFmtId="178" fontId="10" fillId="2" borderId="3" xfId="0" applyNumberFormat="1" applyFont="1" applyFill="1" applyBorder="1" applyAlignment="1" applyProtection="1">
      <alignment horizontal="right" vertical="center"/>
    </xf>
    <xf numFmtId="37" fontId="11" fillId="2" borderId="3" xfId="0" applyNumberFormat="1" applyFont="1" applyFill="1" applyBorder="1" applyAlignment="1" applyProtection="1">
      <alignment horizontal="right" vertical="center"/>
    </xf>
    <xf numFmtId="0" fontId="9" fillId="2" borderId="3" xfId="3" applyFont="1" applyFill="1" applyBorder="1" applyAlignment="1">
      <alignment horizontal="left" vertical="top" wrapText="1"/>
    </xf>
    <xf numFmtId="4" fontId="9" fillId="2" borderId="3" xfId="0" applyNumberFormat="1" applyFont="1" applyFill="1" applyBorder="1" applyAlignment="1">
      <alignment vertical="top" wrapText="1"/>
    </xf>
    <xf numFmtId="4" fontId="11" fillId="0" borderId="3" xfId="4" applyNumberFormat="1" applyFont="1" applyFill="1" applyBorder="1" applyAlignment="1">
      <alignment horizontal="right" vertical="center" wrapText="1"/>
    </xf>
    <xf numFmtId="37" fontId="10" fillId="2" borderId="3" xfId="0" applyNumberFormat="1" applyFont="1" applyFill="1" applyBorder="1" applyAlignment="1" applyProtection="1">
      <alignment horizontal="right" vertical="center"/>
    </xf>
    <xf numFmtId="178" fontId="9" fillId="2" borderId="3" xfId="5" applyNumberFormat="1" applyFont="1" applyFill="1" applyBorder="1" applyAlignment="1" applyProtection="1">
      <alignment horizontal="right" vertical="top"/>
    </xf>
    <xf numFmtId="0" fontId="9" fillId="2" borderId="3" xfId="0" applyNumberFormat="1" applyFont="1" applyFill="1" applyBorder="1" applyAlignment="1">
      <alignment horizontal="left" vertical="justify" wrapText="1"/>
    </xf>
    <xf numFmtId="4" fontId="9" fillId="2" borderId="3" xfId="4" applyNumberFormat="1" applyFont="1" applyFill="1" applyBorder="1" applyAlignment="1" applyProtection="1">
      <alignment horizontal="right" wrapText="1"/>
    </xf>
    <xf numFmtId="4" fontId="9" fillId="2" borderId="3" xfId="0" applyNumberFormat="1" applyFont="1" applyFill="1" applyBorder="1" applyAlignment="1">
      <alignment horizontal="center"/>
    </xf>
    <xf numFmtId="4" fontId="9" fillId="0" borderId="3" xfId="4" applyNumberFormat="1" applyFont="1" applyFill="1" applyBorder="1" applyAlignment="1" applyProtection="1">
      <alignment horizontal="right" wrapText="1"/>
      <protection locked="0"/>
    </xf>
    <xf numFmtId="178" fontId="9" fillId="2" borderId="3" xfId="0" applyNumberFormat="1" applyFont="1" applyFill="1" applyBorder="1" applyAlignment="1">
      <alignment horizontal="right" vertical="justify" wrapText="1"/>
    </xf>
    <xf numFmtId="0" fontId="9" fillId="2" borderId="3" xfId="0" applyNumberFormat="1" applyFont="1" applyFill="1" applyBorder="1" applyAlignment="1">
      <alignment horizontal="left"/>
    </xf>
    <xf numFmtId="178" fontId="11" fillId="2" borderId="3" xfId="0" applyNumberFormat="1" applyFont="1" applyFill="1" applyBorder="1" applyAlignment="1" applyProtection="1">
      <alignment horizontal="right" vertical="center"/>
    </xf>
    <xf numFmtId="37" fontId="8" fillId="2" borderId="3" xfId="0" applyNumberFormat="1" applyFont="1" applyFill="1" applyBorder="1" applyAlignment="1">
      <alignment horizontal="right"/>
    </xf>
    <xf numFmtId="0" fontId="8" fillId="2" borderId="3" xfId="0" applyNumberFormat="1" applyFont="1" applyFill="1" applyBorder="1" applyAlignment="1">
      <alignment horizontal="left"/>
    </xf>
    <xf numFmtId="168" fontId="8" fillId="2" borderId="0" xfId="1" applyFont="1" applyFill="1" applyAlignment="1">
      <alignment vertical="top" wrapText="1"/>
    </xf>
    <xf numFmtId="0" fontId="8" fillId="2" borderId="0" xfId="0" applyFont="1" applyFill="1" applyAlignment="1">
      <alignment vertical="top" wrapText="1"/>
    </xf>
    <xf numFmtId="4" fontId="9" fillId="2" borderId="3" xfId="4" applyNumberFormat="1" applyFont="1" applyFill="1" applyBorder="1" applyAlignment="1" applyProtection="1">
      <alignment horizontal="right" wrapText="1"/>
      <protection locked="0"/>
    </xf>
    <xf numFmtId="4" fontId="9" fillId="2" borderId="3" xfId="0" applyNumberFormat="1" applyFont="1" applyFill="1" applyBorder="1" applyAlignment="1">
      <alignment wrapText="1"/>
    </xf>
    <xf numFmtId="0" fontId="11" fillId="2" borderId="3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4" fontId="11" fillId="2" borderId="3" xfId="0" applyNumberFormat="1" applyFont="1" applyFill="1" applyBorder="1" applyAlignment="1">
      <alignment vertical="top"/>
    </xf>
    <xf numFmtId="4" fontId="11" fillId="2" borderId="3" xfId="0" applyNumberFormat="1" applyFont="1" applyFill="1" applyBorder="1" applyAlignment="1">
      <alignment horizontal="center" vertical="top"/>
    </xf>
    <xf numFmtId="177" fontId="9" fillId="2" borderId="3" xfId="0" applyNumberFormat="1" applyFont="1" applyFill="1" applyBorder="1" applyAlignment="1">
      <alignment vertical="top"/>
    </xf>
    <xf numFmtId="177" fontId="11" fillId="2" borderId="3" xfId="0" applyNumberFormat="1" applyFont="1" applyFill="1" applyBorder="1" applyAlignment="1">
      <alignment horizontal="right" vertical="top"/>
    </xf>
    <xf numFmtId="176" fontId="9" fillId="0" borderId="0" xfId="6" applyFont="1" applyFill="1" applyBorder="1" applyAlignment="1">
      <alignment vertical="top" wrapText="1"/>
    </xf>
    <xf numFmtId="0" fontId="9" fillId="2" borderId="0" xfId="0" applyFont="1" applyFill="1"/>
    <xf numFmtId="0" fontId="9" fillId="2" borderId="3" xfId="0" applyNumberFormat="1" applyFont="1" applyFill="1" applyBorder="1" applyAlignment="1">
      <alignment horizontal="left" vertical="justify"/>
    </xf>
    <xf numFmtId="37" fontId="8" fillId="2" borderId="3" xfId="5" applyNumberFormat="1" applyFont="1" applyFill="1" applyBorder="1" applyAlignment="1" applyProtection="1">
      <alignment horizontal="right" vertical="top"/>
    </xf>
    <xf numFmtId="178" fontId="11" fillId="2" borderId="3" xfId="0" applyNumberFormat="1" applyFont="1" applyFill="1" applyBorder="1" applyAlignment="1" applyProtection="1">
      <alignment horizontal="right" vertical="top"/>
    </xf>
    <xf numFmtId="4" fontId="11" fillId="2" borderId="3" xfId="4" applyNumberFormat="1" applyFont="1" applyFill="1" applyBorder="1" applyAlignment="1">
      <alignment horizontal="right" vertical="top" wrapText="1"/>
    </xf>
    <xf numFmtId="4" fontId="11" fillId="2" borderId="3" xfId="4" applyNumberFormat="1" applyFont="1" applyFill="1" applyBorder="1" applyAlignment="1">
      <alignment horizontal="center" vertical="top"/>
    </xf>
    <xf numFmtId="4" fontId="11" fillId="2" borderId="3" xfId="4" applyNumberFormat="1" applyFont="1" applyFill="1" applyBorder="1" applyAlignment="1">
      <alignment horizontal="right" wrapText="1"/>
    </xf>
    <xf numFmtId="4" fontId="11" fillId="2" borderId="3" xfId="4" applyNumberFormat="1" applyFont="1" applyFill="1" applyBorder="1" applyAlignment="1">
      <alignment horizontal="center"/>
    </xf>
    <xf numFmtId="4" fontId="9" fillId="2" borderId="3" xfId="4" applyNumberFormat="1" applyFont="1" applyFill="1" applyBorder="1" applyAlignment="1">
      <alignment horizontal="right" wrapText="1"/>
    </xf>
    <xf numFmtId="0" fontId="8" fillId="2" borderId="3" xfId="0" applyNumberFormat="1" applyFont="1" applyFill="1" applyBorder="1" applyAlignment="1">
      <alignment horizontal="left" wrapText="1"/>
    </xf>
    <xf numFmtId="0" fontId="9" fillId="2" borderId="3" xfId="0" applyNumberFormat="1" applyFont="1" applyFill="1" applyBorder="1" applyAlignment="1">
      <alignment wrapText="1"/>
    </xf>
    <xf numFmtId="4" fontId="9" fillId="2" borderId="3" xfId="0" applyNumberFormat="1" applyFont="1" applyFill="1" applyBorder="1" applyAlignment="1">
      <alignment horizontal="right" vertical="top" wrapText="1"/>
    </xf>
    <xf numFmtId="37" fontId="9" fillId="2" borderId="3" xfId="0" applyNumberFormat="1" applyFont="1" applyFill="1" applyBorder="1" applyAlignment="1">
      <alignment horizontal="right" wrapText="1"/>
    </xf>
    <xf numFmtId="4" fontId="9" fillId="2" borderId="3" xfId="0" applyNumberFormat="1" applyFont="1" applyFill="1" applyBorder="1" applyAlignment="1">
      <alignment horizontal="center" wrapText="1"/>
    </xf>
    <xf numFmtId="0" fontId="9" fillId="0" borderId="3" xfId="0" applyNumberFormat="1" applyFont="1" applyFill="1" applyBorder="1" applyAlignment="1">
      <alignment horizontal="right" vertical="top"/>
    </xf>
    <xf numFmtId="0" fontId="9" fillId="2" borderId="3" xfId="0" applyFont="1" applyFill="1" applyBorder="1" applyAlignment="1">
      <alignment horizontal="left" vertical="top" wrapText="1"/>
    </xf>
    <xf numFmtId="4" fontId="11" fillId="2" borderId="3" xfId="0" applyNumberFormat="1" applyFont="1" applyFill="1" applyBorder="1" applyAlignment="1">
      <alignment horizontal="right"/>
    </xf>
    <xf numFmtId="4" fontId="11" fillId="2" borderId="3" xfId="0" applyNumberFormat="1" applyFont="1" applyFill="1" applyBorder="1" applyAlignment="1">
      <alignment horizontal="center"/>
    </xf>
    <xf numFmtId="4" fontId="9" fillId="2" borderId="3" xfId="7" applyNumberFormat="1" applyFont="1" applyFill="1" applyBorder="1" applyAlignment="1" applyProtection="1"/>
    <xf numFmtId="39" fontId="9" fillId="0" borderId="3" xfId="0" applyNumberFormat="1" applyFont="1" applyFill="1" applyBorder="1" applyAlignment="1" applyProtection="1">
      <protection locked="0"/>
    </xf>
    <xf numFmtId="4" fontId="9" fillId="2" borderId="4" xfId="0" applyNumberFormat="1" applyFont="1" applyFill="1" applyBorder="1" applyAlignment="1" applyProtection="1">
      <alignment vertical="top"/>
    </xf>
    <xf numFmtId="0" fontId="0" fillId="2" borderId="0" xfId="0" applyFill="1" applyBorder="1"/>
    <xf numFmtId="168" fontId="13" fillId="2" borderId="0" xfId="8" applyFont="1" applyFill="1" applyBorder="1"/>
    <xf numFmtId="0" fontId="9" fillId="2" borderId="0" xfId="0" applyFont="1" applyFill="1" applyBorder="1"/>
    <xf numFmtId="4" fontId="9" fillId="2" borderId="0" xfId="0" applyNumberFormat="1" applyFont="1" applyFill="1" applyBorder="1" applyAlignment="1" applyProtection="1">
      <alignment vertical="top"/>
    </xf>
    <xf numFmtId="178" fontId="11" fillId="3" borderId="3" xfId="0" applyNumberFormat="1" applyFont="1" applyFill="1" applyBorder="1" applyAlignment="1" applyProtection="1">
      <alignment horizontal="right" vertical="center"/>
    </xf>
    <xf numFmtId="0" fontId="8" fillId="3" borderId="3" xfId="3" applyFont="1" applyFill="1" applyBorder="1" applyAlignment="1">
      <alignment horizontal="center" vertical="top" wrapText="1"/>
    </xf>
    <xf numFmtId="4" fontId="11" fillId="3" borderId="3" xfId="4" applyNumberFormat="1" applyFont="1" applyFill="1" applyBorder="1" applyAlignment="1">
      <alignment horizontal="right" vertical="center" wrapText="1"/>
    </xf>
    <xf numFmtId="4" fontId="11" fillId="3" borderId="3" xfId="4" applyNumberFormat="1" applyFont="1" applyFill="1" applyBorder="1" applyAlignment="1">
      <alignment horizontal="center" vertical="center"/>
    </xf>
    <xf numFmtId="4" fontId="9" fillId="3" borderId="3" xfId="4" applyNumberFormat="1" applyFont="1" applyFill="1" applyBorder="1" applyAlignment="1">
      <alignment horizontal="right" vertical="center" wrapText="1"/>
    </xf>
    <xf numFmtId="4" fontId="8" fillId="3" borderId="3" xfId="4" applyNumberFormat="1" applyFont="1" applyFill="1" applyBorder="1" applyAlignment="1">
      <alignment horizontal="right" vertical="center" wrapText="1"/>
    </xf>
    <xf numFmtId="168" fontId="8" fillId="3" borderId="0" xfId="1" applyFont="1" applyFill="1" applyAlignment="1">
      <alignment vertical="top" wrapText="1"/>
    </xf>
    <xf numFmtId="0" fontId="8" fillId="3" borderId="0" xfId="0" applyFont="1" applyFill="1" applyAlignment="1">
      <alignment vertical="top" wrapText="1"/>
    </xf>
    <xf numFmtId="39" fontId="9" fillId="2" borderId="3" xfId="0" applyNumberFormat="1" applyFont="1" applyFill="1" applyBorder="1" applyAlignment="1">
      <alignment horizontal="right" vertical="top" wrapText="1"/>
    </xf>
    <xf numFmtId="4" fontId="9" fillId="0" borderId="3" xfId="0" applyNumberFormat="1" applyFont="1" applyFill="1" applyBorder="1" applyAlignment="1">
      <alignment horizontal="center"/>
    </xf>
    <xf numFmtId="178" fontId="9" fillId="2" borderId="5" xfId="5" applyNumberFormat="1" applyFont="1" applyFill="1" applyBorder="1" applyAlignment="1" applyProtection="1">
      <alignment horizontal="right" vertical="top"/>
    </xf>
    <xf numFmtId="0" fontId="9" fillId="2" borderId="5" xfId="0" applyNumberFormat="1" applyFont="1" applyFill="1" applyBorder="1" applyAlignment="1">
      <alignment horizontal="left" vertical="justify" wrapText="1"/>
    </xf>
    <xf numFmtId="4" fontId="9" fillId="2" borderId="5" xfId="4" applyNumberFormat="1" applyFont="1" applyFill="1" applyBorder="1" applyAlignment="1" applyProtection="1">
      <alignment horizontal="right" wrapText="1"/>
    </xf>
    <xf numFmtId="4" fontId="9" fillId="2" borderId="5" xfId="0" applyNumberFormat="1" applyFont="1" applyFill="1" applyBorder="1" applyAlignment="1">
      <alignment horizontal="center"/>
    </xf>
    <xf numFmtId="4" fontId="9" fillId="2" borderId="5" xfId="4" applyNumberFormat="1" applyFont="1" applyFill="1" applyBorder="1" applyAlignment="1" applyProtection="1">
      <alignment horizontal="right" wrapText="1"/>
      <protection locked="0"/>
    </xf>
    <xf numFmtId="4" fontId="9" fillId="2" borderId="5" xfId="0" applyNumberFormat="1" applyFont="1" applyFill="1" applyBorder="1" applyAlignment="1">
      <alignment wrapText="1"/>
    </xf>
    <xf numFmtId="168" fontId="8" fillId="0" borderId="6" xfId="1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178" fontId="8" fillId="2" borderId="3" xfId="5" applyNumberFormat="1" applyFont="1" applyFill="1" applyBorder="1" applyAlignment="1" applyProtection="1">
      <alignment horizontal="right" vertical="top"/>
    </xf>
    <xf numFmtId="4" fontId="9" fillId="2" borderId="3" xfId="4" applyNumberFormat="1" applyFont="1" applyFill="1" applyBorder="1" applyAlignment="1">
      <alignment horizontal="right" vertical="top" wrapText="1"/>
    </xf>
    <xf numFmtId="4" fontId="9" fillId="2" borderId="3" xfId="4" applyNumberFormat="1" applyFont="1" applyFill="1" applyBorder="1" applyAlignment="1" applyProtection="1">
      <alignment horizontal="right" vertical="top" wrapText="1"/>
    </xf>
    <xf numFmtId="4" fontId="9" fillId="2" borderId="3" xfId="0" applyNumberFormat="1" applyFont="1" applyFill="1" applyBorder="1" applyAlignment="1">
      <alignment horizontal="center" vertical="top" wrapText="1"/>
    </xf>
    <xf numFmtId="178" fontId="9" fillId="2" borderId="3" xfId="0" applyNumberFormat="1" applyFont="1" applyFill="1" applyBorder="1" applyAlignment="1">
      <alignment horizontal="right" vertical="top"/>
    </xf>
    <xf numFmtId="0" fontId="8" fillId="2" borderId="3" xfId="0" applyFont="1" applyFill="1" applyBorder="1" applyAlignment="1">
      <alignment horizontal="right" vertical="top" wrapText="1"/>
    </xf>
    <xf numFmtId="178" fontId="8" fillId="2" borderId="3" xfId="0" applyNumberFormat="1" applyFont="1" applyFill="1" applyBorder="1" applyAlignment="1">
      <alignment horizontal="center" vertical="top"/>
    </xf>
    <xf numFmtId="37" fontId="9" fillId="2" borderId="3" xfId="0" applyNumberFormat="1" applyFont="1" applyFill="1" applyBorder="1" applyAlignment="1">
      <alignment horizontal="right"/>
    </xf>
    <xf numFmtId="4" fontId="9" fillId="2" borderId="3" xfId="0" applyNumberFormat="1" applyFont="1" applyFill="1" applyBorder="1" applyAlignment="1">
      <alignment horizontal="center" vertical="top"/>
    </xf>
    <xf numFmtId="4" fontId="9" fillId="2" borderId="3" xfId="4" applyNumberFormat="1" applyFont="1" applyFill="1" applyBorder="1" applyAlignment="1" applyProtection="1">
      <alignment horizontal="right" vertical="top" wrapText="1"/>
      <protection locked="0"/>
    </xf>
    <xf numFmtId="178" fontId="9" fillId="2" borderId="3" xfId="0" applyNumberFormat="1" applyFont="1" applyFill="1" applyBorder="1" applyAlignment="1">
      <alignment horizontal="right"/>
    </xf>
    <xf numFmtId="4" fontId="9" fillId="2" borderId="3" xfId="4" applyNumberFormat="1" applyFont="1" applyFill="1" applyBorder="1" applyAlignment="1">
      <alignment horizontal="right" vertical="center" wrapText="1"/>
    </xf>
    <xf numFmtId="178" fontId="9" fillId="2" borderId="5" xfId="0" applyNumberFormat="1" applyFont="1" applyFill="1" applyBorder="1" applyAlignment="1">
      <alignment horizontal="right"/>
    </xf>
    <xf numFmtId="4" fontId="9" fillId="2" borderId="5" xfId="4" applyNumberFormat="1" applyFont="1" applyFill="1" applyBorder="1" applyAlignment="1" applyProtection="1">
      <alignment horizontal="right" vertical="top" wrapText="1"/>
    </xf>
    <xf numFmtId="4" fontId="9" fillId="2" borderId="5" xfId="0" applyNumberFormat="1" applyFont="1" applyFill="1" applyBorder="1" applyAlignment="1">
      <alignment horizontal="center" vertical="top" wrapText="1"/>
    </xf>
    <xf numFmtId="4" fontId="9" fillId="2" borderId="5" xfId="0" applyNumberFormat="1" applyFont="1" applyFill="1" applyBorder="1" applyAlignment="1">
      <alignment horizontal="right" vertical="top" wrapText="1"/>
    </xf>
    <xf numFmtId="4" fontId="9" fillId="2" borderId="5" xfId="0" applyNumberFormat="1" applyFont="1" applyFill="1" applyBorder="1" applyAlignment="1">
      <alignment vertical="top" wrapText="1"/>
    </xf>
    <xf numFmtId="179" fontId="11" fillId="3" borderId="3" xfId="9" applyNumberFormat="1" applyFont="1" applyFill="1" applyBorder="1" applyAlignment="1" applyProtection="1">
      <alignment horizontal="right" vertical="center"/>
    </xf>
    <xf numFmtId="0" fontId="8" fillId="3" borderId="3" xfId="0" applyFont="1" applyFill="1" applyBorder="1" applyAlignment="1">
      <alignment horizontal="center" vertical="top" wrapText="1"/>
    </xf>
    <xf numFmtId="179" fontId="11" fillId="2" borderId="3" xfId="9" applyNumberFormat="1" applyFont="1" applyFill="1" applyBorder="1" applyAlignment="1" applyProtection="1">
      <alignment horizontal="right" vertical="center"/>
    </xf>
    <xf numFmtId="0" fontId="8" fillId="2" borderId="3" xfId="3" applyFont="1" applyFill="1" applyBorder="1" applyAlignment="1">
      <alignment horizontal="center" vertical="top" wrapText="1"/>
    </xf>
    <xf numFmtId="178" fontId="8" fillId="2" borderId="3" xfId="0" applyNumberFormat="1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>
      <alignment vertical="center" wrapText="1"/>
    </xf>
    <xf numFmtId="4" fontId="8" fillId="2" borderId="3" xfId="0" applyNumberFormat="1" applyFont="1" applyFill="1" applyBorder="1" applyAlignment="1">
      <alignment horizontal="right" wrapText="1"/>
    </xf>
    <xf numFmtId="4" fontId="8" fillId="2" borderId="3" xfId="0" applyNumberFormat="1" applyFont="1" applyFill="1" applyBorder="1" applyAlignment="1">
      <alignment horizontal="center"/>
    </xf>
    <xf numFmtId="168" fontId="9" fillId="0" borderId="0" xfId="1" applyFont="1"/>
    <xf numFmtId="0" fontId="9" fillId="0" borderId="0" xfId="0" applyFont="1"/>
    <xf numFmtId="37" fontId="9" fillId="2" borderId="3" xfId="0" applyNumberFormat="1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>
      <alignment vertical="center"/>
    </xf>
    <xf numFmtId="4" fontId="9" fillId="2" borderId="3" xfId="0" applyNumberFormat="1" applyFont="1" applyFill="1" applyBorder="1" applyAlignment="1">
      <alignment horizontal="right" vertical="center" wrapText="1"/>
    </xf>
    <xf numFmtId="4" fontId="9" fillId="2" borderId="3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right" wrapText="1"/>
    </xf>
    <xf numFmtId="4" fontId="11" fillId="0" borderId="3" xfId="4" applyNumberFormat="1" applyFont="1" applyFill="1" applyBorder="1" applyAlignment="1">
      <alignment horizontal="right" wrapText="1"/>
    </xf>
    <xf numFmtId="37" fontId="8" fillId="2" borderId="3" xfId="0" applyNumberFormat="1" applyFont="1" applyFill="1" applyBorder="1" applyAlignment="1" applyProtection="1">
      <alignment horizontal="right" vertical="center"/>
    </xf>
    <xf numFmtId="0" fontId="8" fillId="2" borderId="3" xfId="0" applyFont="1" applyFill="1" applyBorder="1" applyAlignment="1">
      <alignment horizontal="justify" vertical="center" wrapText="1"/>
    </xf>
    <xf numFmtId="4" fontId="9" fillId="0" borderId="3" xfId="0" applyNumberFormat="1" applyFont="1" applyFill="1" applyBorder="1" applyAlignment="1">
      <alignment horizontal="right" wrapText="1"/>
    </xf>
    <xf numFmtId="178" fontId="9" fillId="2" borderId="3" xfId="0" applyNumberFormat="1" applyFont="1" applyFill="1" applyBorder="1" applyAlignment="1" applyProtection="1">
      <alignment horizontal="right" vertical="top"/>
    </xf>
    <xf numFmtId="0" fontId="9" fillId="2" borderId="3" xfId="0" applyFont="1" applyFill="1" applyBorder="1" applyAlignment="1">
      <alignment vertical="center" wrapText="1"/>
    </xf>
    <xf numFmtId="178" fontId="9" fillId="2" borderId="3" xfId="0" applyNumberFormat="1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>
      <alignment horizontal="justify" vertical="center" wrapText="1"/>
    </xf>
    <xf numFmtId="37" fontId="8" fillId="2" borderId="3" xfId="0" applyNumberFormat="1" applyFont="1" applyFill="1" applyBorder="1" applyAlignment="1" applyProtection="1">
      <alignment horizontal="right" vertical="top"/>
    </xf>
    <xf numFmtId="37" fontId="9" fillId="2" borderId="3" xfId="0" applyNumberFormat="1" applyFont="1" applyFill="1" applyBorder="1" applyAlignment="1" applyProtection="1">
      <alignment horizontal="right" vertical="top"/>
    </xf>
    <xf numFmtId="37" fontId="9" fillId="2" borderId="3" xfId="0" applyNumberFormat="1" applyFont="1" applyFill="1" applyBorder="1" applyAlignment="1" applyProtection="1">
      <alignment horizontal="right" vertical="center"/>
    </xf>
    <xf numFmtId="4" fontId="8" fillId="2" borderId="3" xfId="0" applyNumberFormat="1" applyFont="1" applyFill="1" applyBorder="1" applyAlignment="1">
      <alignment horizontal="right" vertical="center" wrapText="1"/>
    </xf>
    <xf numFmtId="178" fontId="9" fillId="2" borderId="3" xfId="0" applyNumberFormat="1" applyFont="1" applyFill="1" applyBorder="1" applyAlignment="1" applyProtection="1">
      <alignment horizontal="right" vertical="center"/>
    </xf>
    <xf numFmtId="0" fontId="8" fillId="2" borderId="3" xfId="0" applyFont="1" applyFill="1" applyBorder="1" applyAlignment="1">
      <alignment horizontal="center"/>
    </xf>
    <xf numFmtId="178" fontId="8" fillId="2" borderId="3" xfId="0" applyNumberFormat="1" applyFont="1" applyFill="1" applyBorder="1" applyAlignment="1" applyProtection="1">
      <alignment horizontal="center" vertical="top"/>
    </xf>
    <xf numFmtId="4" fontId="9" fillId="0" borderId="5" xfId="4" applyNumberFormat="1" applyFont="1" applyFill="1" applyBorder="1" applyAlignment="1" applyProtection="1">
      <alignment horizontal="right" wrapText="1"/>
      <protection locked="0"/>
    </xf>
    <xf numFmtId="0" fontId="8" fillId="3" borderId="3" xfId="0" applyFont="1" applyFill="1" applyBorder="1" applyAlignment="1">
      <alignment horizontal="right" vertical="top"/>
    </xf>
    <xf numFmtId="4" fontId="9" fillId="3" borderId="3" xfId="10" applyNumberFormat="1" applyFont="1" applyFill="1" applyBorder="1" applyAlignment="1">
      <alignment horizontal="right" wrapText="1"/>
    </xf>
    <xf numFmtId="4" fontId="9" fillId="3" borderId="3" xfId="10" applyNumberFormat="1" applyFont="1" applyFill="1" applyBorder="1" applyAlignment="1">
      <alignment horizontal="center"/>
    </xf>
    <xf numFmtId="4" fontId="9" fillId="3" borderId="3" xfId="10" applyNumberFormat="1" applyFont="1" applyFill="1" applyBorder="1" applyAlignment="1">
      <alignment horizontal="right" vertical="top" wrapText="1"/>
    </xf>
    <xf numFmtId="168" fontId="9" fillId="3" borderId="0" xfId="1" applyFont="1" applyFill="1"/>
    <xf numFmtId="0" fontId="9" fillId="3" borderId="0" xfId="0" applyFont="1" applyFill="1"/>
    <xf numFmtId="0" fontId="8" fillId="2" borderId="3" xfId="0" applyFont="1" applyFill="1" applyBorder="1" applyAlignment="1">
      <alignment horizontal="right" vertical="top"/>
    </xf>
    <xf numFmtId="0" fontId="8" fillId="2" borderId="3" xfId="0" applyFont="1" applyFill="1" applyBorder="1" applyAlignment="1">
      <alignment horizontal="center" vertical="top" wrapText="1"/>
    </xf>
    <xf numFmtId="4" fontId="9" fillId="2" borderId="3" xfId="10" applyNumberFormat="1" applyFont="1" applyFill="1" applyBorder="1" applyAlignment="1">
      <alignment horizontal="right" wrapText="1"/>
    </xf>
    <xf numFmtId="4" fontId="9" fillId="2" borderId="3" xfId="10" applyNumberFormat="1" applyFont="1" applyFill="1" applyBorder="1" applyAlignment="1">
      <alignment horizontal="center"/>
    </xf>
    <xf numFmtId="4" fontId="9" fillId="2" borderId="3" xfId="10" applyNumberFormat="1" applyFont="1" applyFill="1" applyBorder="1" applyAlignment="1">
      <alignment horizontal="right" vertical="top" wrapText="1"/>
    </xf>
    <xf numFmtId="4" fontId="9" fillId="0" borderId="3" xfId="0" applyNumberFormat="1" applyFont="1" applyFill="1" applyBorder="1" applyAlignment="1">
      <alignment horizontal="right" vertical="center" wrapText="1"/>
    </xf>
    <xf numFmtId="178" fontId="9" fillId="2" borderId="5" xfId="0" applyNumberFormat="1" applyFont="1" applyFill="1" applyBorder="1" applyAlignment="1" applyProtection="1">
      <alignment horizontal="right" vertical="top"/>
    </xf>
    <xf numFmtId="0" fontId="9" fillId="2" borderId="5" xfId="0" applyFont="1" applyFill="1" applyBorder="1" applyAlignment="1">
      <alignment horizontal="justify" vertical="center" wrapText="1"/>
    </xf>
    <xf numFmtId="4" fontId="9" fillId="2" borderId="5" xfId="0" applyNumberFormat="1" applyFont="1" applyFill="1" applyBorder="1" applyAlignment="1">
      <alignment horizontal="right" wrapText="1"/>
    </xf>
    <xf numFmtId="168" fontId="9" fillId="0" borderId="6" xfId="1" applyFont="1" applyBorder="1"/>
    <xf numFmtId="0" fontId="9" fillId="0" borderId="6" xfId="0" applyFont="1" applyBorder="1"/>
    <xf numFmtId="37" fontId="11" fillId="2" borderId="3" xfId="0" applyNumberFormat="1" applyFont="1" applyFill="1" applyBorder="1" applyAlignment="1" applyProtection="1">
      <alignment vertical="center"/>
    </xf>
    <xf numFmtId="37" fontId="10" fillId="2" borderId="3" xfId="0" applyNumberFormat="1" applyFont="1" applyFill="1" applyBorder="1" applyAlignment="1" applyProtection="1">
      <alignment vertical="center"/>
    </xf>
    <xf numFmtId="37" fontId="9" fillId="2" borderId="3" xfId="0" applyNumberFormat="1" applyFont="1" applyFill="1" applyBorder="1" applyAlignment="1" applyProtection="1">
      <alignment vertical="center"/>
    </xf>
    <xf numFmtId="37" fontId="8" fillId="2" borderId="3" xfId="0" applyNumberFormat="1" applyFont="1" applyFill="1" applyBorder="1" applyAlignment="1" applyProtection="1">
      <alignment vertical="center"/>
    </xf>
    <xf numFmtId="178" fontId="9" fillId="2" borderId="3" xfId="0" applyNumberFormat="1" applyFont="1" applyFill="1" applyBorder="1" applyAlignment="1" applyProtection="1">
      <alignment vertical="center"/>
    </xf>
    <xf numFmtId="37" fontId="8" fillId="2" borderId="3" xfId="0" applyNumberFormat="1" applyFont="1" applyFill="1" applyBorder="1" applyAlignment="1" applyProtection="1">
      <alignment vertical="top"/>
    </xf>
    <xf numFmtId="37" fontId="9" fillId="2" borderId="3" xfId="0" applyNumberFormat="1" applyFont="1" applyFill="1" applyBorder="1" applyAlignment="1" applyProtection="1"/>
    <xf numFmtId="0" fontId="9" fillId="2" borderId="3" xfId="0" applyFont="1" applyFill="1" applyBorder="1" applyAlignment="1">
      <alignment horizontal="justify" wrapText="1"/>
    </xf>
    <xf numFmtId="0" fontId="8" fillId="2" borderId="3" xfId="0" applyFont="1" applyFill="1" applyBorder="1" applyAlignment="1">
      <alignment horizontal="right" vertical="center" wrapText="1"/>
    </xf>
    <xf numFmtId="37" fontId="9" fillId="2" borderId="3" xfId="0" applyNumberFormat="1" applyFont="1" applyFill="1" applyBorder="1" applyAlignment="1">
      <alignment wrapText="1"/>
    </xf>
    <xf numFmtId="0" fontId="9" fillId="0" borderId="3" xfId="0" applyNumberFormat="1" applyFont="1" applyFill="1" applyBorder="1" applyAlignment="1">
      <alignment vertical="top"/>
    </xf>
    <xf numFmtId="0" fontId="9" fillId="2" borderId="3" xfId="0" applyFont="1" applyFill="1" applyBorder="1"/>
    <xf numFmtId="4" fontId="9" fillId="2" borderId="3" xfId="0" applyNumberFormat="1" applyFont="1" applyFill="1" applyBorder="1"/>
    <xf numFmtId="37" fontId="11" fillId="2" borderId="5" xfId="0" applyNumberFormat="1" applyFont="1" applyFill="1" applyBorder="1" applyAlignment="1" applyProtection="1">
      <alignment horizontal="right" vertical="center"/>
    </xf>
    <xf numFmtId="0" fontId="9" fillId="2" borderId="5" xfId="3" applyFont="1" applyFill="1" applyBorder="1" applyAlignment="1">
      <alignment horizontal="left" vertical="top" wrapText="1"/>
    </xf>
    <xf numFmtId="4" fontId="9" fillId="2" borderId="5" xfId="0" applyNumberFormat="1" applyFont="1" applyFill="1" applyBorder="1" applyAlignment="1">
      <alignment horizontal="right" vertical="center" wrapText="1"/>
    </xf>
    <xf numFmtId="4" fontId="11" fillId="2" borderId="5" xfId="4" applyNumberFormat="1" applyFont="1" applyFill="1" applyBorder="1" applyAlignment="1">
      <alignment horizontal="center" vertical="center"/>
    </xf>
    <xf numFmtId="4" fontId="11" fillId="2" borderId="5" xfId="4" applyNumberFormat="1" applyFont="1" applyFill="1" applyBorder="1" applyAlignment="1">
      <alignment horizontal="right" vertical="center" wrapText="1"/>
    </xf>
    <xf numFmtId="4" fontId="9" fillId="2" borderId="3" xfId="0" applyNumberFormat="1" applyFont="1" applyFill="1" applyBorder="1" applyAlignment="1">
      <alignment horizontal="right"/>
    </xf>
    <xf numFmtId="4" fontId="9" fillId="0" borderId="3" xfId="0" applyNumberFormat="1" applyFont="1" applyFill="1" applyBorder="1" applyAlignment="1">
      <alignment horizontal="right"/>
    </xf>
    <xf numFmtId="168" fontId="9" fillId="3" borderId="6" xfId="1" applyFont="1" applyFill="1" applyBorder="1"/>
    <xf numFmtId="0" fontId="9" fillId="3" borderId="6" xfId="0" applyFont="1" applyFill="1" applyBorder="1"/>
    <xf numFmtId="178" fontId="9" fillId="2" borderId="5" xfId="0" applyNumberFormat="1" applyFont="1" applyFill="1" applyBorder="1" applyAlignment="1" applyProtection="1">
      <alignment horizontal="right" vertical="center"/>
    </xf>
    <xf numFmtId="4" fontId="9" fillId="2" borderId="5" xfId="0" applyNumberFormat="1" applyFont="1" applyFill="1" applyBorder="1" applyAlignment="1">
      <alignment horizontal="right"/>
    </xf>
    <xf numFmtId="4" fontId="9" fillId="2" borderId="3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top"/>
    </xf>
    <xf numFmtId="0" fontId="8" fillId="0" borderId="3" xfId="0" applyFont="1" applyFill="1" applyBorder="1" applyAlignment="1">
      <alignment horizontal="center" vertical="top" wrapText="1"/>
    </xf>
    <xf numFmtId="4" fontId="9" fillId="0" borderId="3" xfId="10" applyNumberFormat="1" applyFont="1" applyFill="1" applyBorder="1" applyAlignment="1">
      <alignment horizontal="right"/>
    </xf>
    <xf numFmtId="4" fontId="9" fillId="0" borderId="3" xfId="10" applyNumberFormat="1" applyFont="1" applyFill="1" applyBorder="1" applyAlignment="1">
      <alignment horizontal="center"/>
    </xf>
    <xf numFmtId="168" fontId="9" fillId="0" borderId="0" xfId="1" applyFont="1" applyFill="1"/>
    <xf numFmtId="0" fontId="9" fillId="0" borderId="0" xfId="0" applyFont="1" applyFill="1"/>
    <xf numFmtId="180" fontId="8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wrapText="1"/>
    </xf>
    <xf numFmtId="4" fontId="9" fillId="2" borderId="3" xfId="0" applyNumberFormat="1" applyFont="1" applyFill="1" applyBorder="1" applyAlignment="1">
      <alignment vertical="top"/>
    </xf>
    <xf numFmtId="0" fontId="9" fillId="2" borderId="3" xfId="0" applyFont="1" applyFill="1" applyBorder="1" applyAlignment="1">
      <alignment horizontal="center" vertical="top"/>
    </xf>
    <xf numFmtId="180" fontId="8" fillId="2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>
      <alignment vertical="top" wrapText="1"/>
    </xf>
    <xf numFmtId="177" fontId="11" fillId="2" borderId="3" xfId="0" applyNumberFormat="1" applyFont="1" applyFill="1" applyBorder="1" applyAlignment="1">
      <alignment horizontal="right"/>
    </xf>
    <xf numFmtId="1" fontId="9" fillId="2" borderId="3" xfId="0" applyNumberFormat="1" applyFont="1" applyFill="1" applyBorder="1" applyAlignment="1">
      <alignment horizontal="right"/>
    </xf>
    <xf numFmtId="1" fontId="8" fillId="2" borderId="3" xfId="0" applyNumberFormat="1" applyFont="1" applyFill="1" applyBorder="1" applyAlignment="1">
      <alignment horizontal="right"/>
    </xf>
    <xf numFmtId="0" fontId="10" fillId="2" borderId="3" xfId="0" applyNumberFormat="1" applyFont="1" applyFill="1" applyBorder="1" applyAlignment="1">
      <alignment vertical="top" wrapText="1"/>
    </xf>
    <xf numFmtId="180" fontId="9" fillId="2" borderId="3" xfId="0" applyNumberFormat="1" applyFont="1" applyFill="1" applyBorder="1" applyAlignment="1">
      <alignment horizontal="right" vertical="top"/>
    </xf>
    <xf numFmtId="4" fontId="11" fillId="2" borderId="3" xfId="0" applyNumberFormat="1" applyFont="1" applyFill="1" applyBorder="1" applyAlignment="1"/>
    <xf numFmtId="4" fontId="11" fillId="2" borderId="3" xfId="0" applyNumberFormat="1" applyFont="1" applyFill="1" applyBorder="1" applyAlignment="1">
      <alignment vertical="center"/>
    </xf>
    <xf numFmtId="4" fontId="11" fillId="2" borderId="3" xfId="0" applyNumberFormat="1" applyFont="1" applyFill="1" applyBorder="1" applyAlignment="1">
      <alignment horizontal="center" vertical="center"/>
    </xf>
    <xf numFmtId="177" fontId="9" fillId="2" borderId="3" xfId="0" applyNumberFormat="1" applyFont="1" applyFill="1" applyBorder="1" applyAlignment="1">
      <alignment vertical="center"/>
    </xf>
    <xf numFmtId="177" fontId="11" fillId="2" borderId="3" xfId="0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horizontal="left" vertical="justify" wrapText="1"/>
    </xf>
    <xf numFmtId="4" fontId="9" fillId="0" borderId="3" xfId="0" applyNumberFormat="1" applyFont="1" applyFill="1" applyBorder="1" applyAlignment="1">
      <alignment vertical="top" wrapText="1"/>
    </xf>
    <xf numFmtId="180" fontId="9" fillId="0" borderId="3" xfId="0" applyNumberFormat="1" applyFont="1" applyFill="1" applyBorder="1" applyAlignment="1">
      <alignment horizontal="right" vertical="top"/>
    </xf>
    <xf numFmtId="0" fontId="9" fillId="0" borderId="3" xfId="0" applyNumberFormat="1" applyFont="1" applyFill="1" applyBorder="1" applyAlignment="1">
      <alignment horizontal="left" vertical="justify"/>
    </xf>
    <xf numFmtId="180" fontId="9" fillId="2" borderId="3" xfId="0" applyNumberFormat="1" applyFont="1" applyFill="1" applyBorder="1" applyAlignment="1">
      <alignment horizontal="right"/>
    </xf>
    <xf numFmtId="168" fontId="9" fillId="2" borderId="0" xfId="1" applyFont="1" applyFill="1"/>
    <xf numFmtId="1" fontId="8" fillId="2" borderId="3" xfId="0" applyNumberFormat="1" applyFont="1" applyFill="1" applyBorder="1" applyAlignment="1">
      <alignment horizontal="right" vertical="center"/>
    </xf>
    <xf numFmtId="0" fontId="10" fillId="2" borderId="3" xfId="0" applyNumberFormat="1" applyFont="1" applyFill="1" applyBorder="1" applyAlignment="1">
      <alignment vertical="center" wrapText="1"/>
    </xf>
    <xf numFmtId="2" fontId="9" fillId="2" borderId="3" xfId="0" applyNumberFormat="1" applyFont="1" applyFill="1" applyBorder="1" applyAlignment="1">
      <alignment horizontal="right"/>
    </xf>
    <xf numFmtId="1" fontId="15" fillId="2" borderId="3" xfId="0" applyNumberFormat="1" applyFont="1" applyFill="1" applyBorder="1" applyAlignment="1">
      <alignment horizontal="right" vertical="center"/>
    </xf>
    <xf numFmtId="0" fontId="15" fillId="2" borderId="3" xfId="0" applyNumberFormat="1" applyFont="1" applyFill="1" applyBorder="1" applyAlignment="1">
      <alignment vertical="top" wrapText="1"/>
    </xf>
    <xf numFmtId="0" fontId="16" fillId="2" borderId="3" xfId="0" applyFont="1" applyFill="1" applyBorder="1"/>
    <xf numFmtId="4" fontId="16" fillId="2" borderId="3" xfId="0" applyNumberFormat="1" applyFont="1" applyFill="1" applyBorder="1" applyAlignment="1">
      <alignment horizontal="center" vertical="top"/>
    </xf>
    <xf numFmtId="177" fontId="16" fillId="2" borderId="3" xfId="0" applyNumberFormat="1" applyFont="1" applyFill="1" applyBorder="1" applyAlignment="1">
      <alignment vertical="top"/>
    </xf>
    <xf numFmtId="177" fontId="16" fillId="2" borderId="3" xfId="0" applyNumberFormat="1" applyFont="1" applyFill="1" applyBorder="1" applyAlignment="1">
      <alignment horizontal="right"/>
    </xf>
    <xf numFmtId="180" fontId="16" fillId="2" borderId="3" xfId="0" applyNumberFormat="1" applyFont="1" applyFill="1" applyBorder="1" applyAlignment="1">
      <alignment horizontal="right"/>
    </xf>
    <xf numFmtId="4" fontId="16" fillId="2" borderId="3" xfId="0" applyNumberFormat="1" applyFont="1" applyFill="1" applyBorder="1" applyAlignment="1">
      <alignment vertical="top"/>
    </xf>
    <xf numFmtId="1" fontId="15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vertical="top"/>
    </xf>
    <xf numFmtId="0" fontId="9" fillId="2" borderId="3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left"/>
    </xf>
    <xf numFmtId="2" fontId="9" fillId="2" borderId="3" xfId="0" applyNumberFormat="1" applyFont="1" applyFill="1" applyBorder="1" applyAlignment="1">
      <alignment vertical="top" wrapText="1"/>
    </xf>
    <xf numFmtId="177" fontId="9" fillId="2" borderId="3" xfId="0" applyNumberFormat="1" applyFont="1" applyFill="1" applyBorder="1" applyAlignment="1">
      <alignment horizontal="center" vertical="top" wrapText="1"/>
    </xf>
    <xf numFmtId="177" fontId="9" fillId="2" borderId="3" xfId="9" applyNumberFormat="1" applyFont="1" applyFill="1" applyBorder="1" applyAlignment="1">
      <alignment horizontal="right" vertical="top" wrapText="1"/>
    </xf>
    <xf numFmtId="177" fontId="9" fillId="2" borderId="0" xfId="0" applyNumberFormat="1" applyFont="1" applyFill="1"/>
    <xf numFmtId="1" fontId="9" fillId="2" borderId="3" xfId="0" applyNumberFormat="1" applyFont="1" applyFill="1" applyBorder="1" applyAlignment="1">
      <alignment horizontal="right" vertical="top"/>
    </xf>
    <xf numFmtId="0" fontId="9" fillId="2" borderId="3" xfId="0" applyFont="1" applyFill="1" applyBorder="1" applyAlignment="1">
      <alignment wrapText="1"/>
    </xf>
    <xf numFmtId="2" fontId="9" fillId="2" borderId="3" xfId="0" applyNumberFormat="1" applyFont="1" applyFill="1" applyBorder="1" applyAlignment="1">
      <alignment vertical="center" wrapText="1"/>
    </xf>
    <xf numFmtId="177" fontId="9" fillId="2" borderId="3" xfId="0" applyNumberFormat="1" applyFont="1" applyFill="1" applyBorder="1" applyAlignment="1">
      <alignment horizontal="center" vertical="center" wrapText="1"/>
    </xf>
    <xf numFmtId="177" fontId="9" fillId="2" borderId="3" xfId="9" applyNumberFormat="1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right" vertical="center"/>
    </xf>
    <xf numFmtId="174" fontId="9" fillId="2" borderId="3" xfId="11" applyFont="1" applyFill="1" applyBorder="1" applyAlignment="1">
      <alignment vertical="center"/>
    </xf>
    <xf numFmtId="4" fontId="9" fillId="3" borderId="3" xfId="10" applyNumberFormat="1" applyFont="1" applyFill="1" applyBorder="1" applyAlignment="1">
      <alignment horizontal="right"/>
    </xf>
    <xf numFmtId="4" fontId="11" fillId="3" borderId="3" xfId="10" applyNumberFormat="1" applyFont="1" applyFill="1" applyBorder="1" applyAlignment="1">
      <alignment horizontal="right" vertical="top" wrapText="1"/>
    </xf>
    <xf numFmtId="0" fontId="8" fillId="2" borderId="3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vertical="top" wrapText="1"/>
    </xf>
    <xf numFmtId="178" fontId="10" fillId="0" borderId="3" xfId="0" applyNumberFormat="1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>
      <alignment horizontal="left" vertical="top" wrapText="1"/>
    </xf>
    <xf numFmtId="4" fontId="11" fillId="0" borderId="3" xfId="4" applyNumberFormat="1" applyFont="1" applyFill="1" applyBorder="1" applyAlignment="1">
      <alignment horizontal="center" vertical="center"/>
    </xf>
    <xf numFmtId="168" fontId="8" fillId="4" borderId="0" xfId="1" applyFont="1" applyFill="1" applyAlignment="1">
      <alignment vertical="top" wrapText="1"/>
    </xf>
    <xf numFmtId="0" fontId="8" fillId="4" borderId="0" xfId="0" applyFont="1" applyFill="1" applyAlignment="1">
      <alignment vertical="top" wrapText="1"/>
    </xf>
    <xf numFmtId="178" fontId="10" fillId="0" borderId="3" xfId="0" applyNumberFormat="1" applyFont="1" applyFill="1" applyBorder="1" applyAlignment="1" applyProtection="1">
      <alignment horizontal="right" vertical="center"/>
    </xf>
    <xf numFmtId="37" fontId="11" fillId="0" borderId="3" xfId="0" applyNumberFormat="1" applyFont="1" applyFill="1" applyBorder="1" applyAlignment="1" applyProtection="1">
      <alignment horizontal="right" vertical="center"/>
    </xf>
    <xf numFmtId="0" fontId="9" fillId="0" borderId="3" xfId="3" applyFont="1" applyFill="1" applyBorder="1" applyAlignment="1">
      <alignment horizontal="left" vertical="top" wrapText="1"/>
    </xf>
    <xf numFmtId="37" fontId="10" fillId="0" borderId="3" xfId="0" applyNumberFormat="1" applyFont="1" applyFill="1" applyBorder="1" applyAlignment="1" applyProtection="1">
      <alignment horizontal="right" vertical="center"/>
    </xf>
    <xf numFmtId="178" fontId="9" fillId="0" borderId="5" xfId="5" applyNumberFormat="1" applyFont="1" applyFill="1" applyBorder="1" applyAlignment="1" applyProtection="1">
      <alignment horizontal="right" vertical="top"/>
    </xf>
    <xf numFmtId="0" fontId="9" fillId="0" borderId="5" xfId="0" applyNumberFormat="1" applyFont="1" applyFill="1" applyBorder="1" applyAlignment="1">
      <alignment horizontal="left" vertical="justify" wrapText="1"/>
    </xf>
    <xf numFmtId="4" fontId="9" fillId="0" borderId="5" xfId="4" applyNumberFormat="1" applyFont="1" applyFill="1" applyBorder="1" applyAlignment="1" applyProtection="1">
      <alignment horizontal="right" wrapText="1"/>
    </xf>
    <xf numFmtId="4" fontId="9" fillId="0" borderId="5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vertical="top" wrapText="1"/>
    </xf>
    <xf numFmtId="178" fontId="9" fillId="0" borderId="3" xfId="0" applyNumberFormat="1" applyFont="1" applyFill="1" applyBorder="1" applyAlignment="1">
      <alignment horizontal="right" vertical="justify" wrapText="1"/>
    </xf>
    <xf numFmtId="0" fontId="9" fillId="0" borderId="3" xfId="0" applyNumberFormat="1" applyFont="1" applyFill="1" applyBorder="1" applyAlignment="1">
      <alignment horizontal="left"/>
    </xf>
    <xf numFmtId="4" fontId="9" fillId="0" borderId="3" xfId="4" applyNumberFormat="1" applyFont="1" applyFill="1" applyBorder="1" applyAlignment="1" applyProtection="1">
      <alignment horizontal="right" wrapText="1"/>
    </xf>
    <xf numFmtId="178" fontId="9" fillId="0" borderId="3" xfId="5" applyNumberFormat="1" applyFont="1" applyFill="1" applyBorder="1" applyAlignment="1" applyProtection="1">
      <alignment horizontal="right" vertical="top"/>
    </xf>
    <xf numFmtId="178" fontId="11" fillId="0" borderId="3" xfId="0" applyNumberFormat="1" applyFont="1" applyFill="1" applyBorder="1" applyAlignment="1" applyProtection="1">
      <alignment horizontal="right" vertical="center"/>
    </xf>
    <xf numFmtId="37" fontId="8" fillId="0" borderId="3" xfId="0" applyNumberFormat="1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left"/>
    </xf>
    <xf numFmtId="4" fontId="9" fillId="0" borderId="3" xfId="0" applyNumberFormat="1" applyFont="1" applyFill="1" applyBorder="1" applyAlignment="1">
      <alignment wrapText="1"/>
    </xf>
    <xf numFmtId="37" fontId="8" fillId="0" borderId="3" xfId="5" applyNumberFormat="1" applyFont="1" applyFill="1" applyBorder="1" applyAlignment="1" applyProtection="1">
      <alignment horizontal="right" vertical="top"/>
    </xf>
    <xf numFmtId="178" fontId="11" fillId="0" borderId="3" xfId="0" applyNumberFormat="1" applyFont="1" applyFill="1" applyBorder="1" applyAlignment="1" applyProtection="1">
      <alignment horizontal="right" vertical="top"/>
    </xf>
    <xf numFmtId="4" fontId="9" fillId="0" borderId="3" xfId="0" applyNumberFormat="1" applyFont="1" applyFill="1" applyBorder="1" applyAlignment="1">
      <alignment vertical="center" wrapText="1"/>
    </xf>
    <xf numFmtId="4" fontId="9" fillId="0" borderId="3" xfId="4" applyNumberFormat="1" applyFont="1" applyFill="1" applyBorder="1" applyAlignment="1">
      <alignment horizontal="right" vertical="center" wrapText="1"/>
    </xf>
    <xf numFmtId="0" fontId="8" fillId="0" borderId="3" xfId="0" applyNumberFormat="1" applyFont="1" applyFill="1" applyBorder="1" applyAlignment="1">
      <alignment horizontal="left" wrapText="1"/>
    </xf>
    <xf numFmtId="37" fontId="9" fillId="0" borderId="3" xfId="0" applyNumberFormat="1" applyFont="1" applyFill="1" applyBorder="1" applyAlignment="1">
      <alignment horizontal="right" wrapText="1"/>
    </xf>
    <xf numFmtId="0" fontId="9" fillId="0" borderId="3" xfId="0" applyNumberFormat="1" applyFont="1" applyFill="1" applyBorder="1" applyAlignment="1">
      <alignment wrapText="1"/>
    </xf>
    <xf numFmtId="4" fontId="9" fillId="0" borderId="3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left" vertical="top" wrapText="1"/>
    </xf>
    <xf numFmtId="4" fontId="11" fillId="0" borderId="3" xfId="0" applyNumberFormat="1" applyFont="1" applyFill="1" applyBorder="1" applyAlignment="1">
      <alignment horizontal="right"/>
    </xf>
    <xf numFmtId="4" fontId="11" fillId="0" borderId="3" xfId="0" applyNumberFormat="1" applyFont="1" applyFill="1" applyBorder="1" applyAlignment="1">
      <alignment horizontal="center"/>
    </xf>
    <xf numFmtId="4" fontId="9" fillId="0" borderId="3" xfId="7" applyNumberFormat="1" applyFont="1" applyFill="1" applyBorder="1" applyAlignment="1" applyProtection="1"/>
    <xf numFmtId="178" fontId="9" fillId="0" borderId="3" xfId="0" applyNumberFormat="1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>
      <alignment vertical="center"/>
    </xf>
    <xf numFmtId="4" fontId="11" fillId="0" borderId="3" xfId="4" applyNumberFormat="1" applyFont="1" applyFill="1" applyBorder="1" applyAlignment="1">
      <alignment horizontal="right" vertical="top" wrapText="1"/>
    </xf>
    <xf numFmtId="4" fontId="11" fillId="0" borderId="3" xfId="4" applyNumberFormat="1" applyFont="1" applyFill="1" applyBorder="1" applyAlignment="1">
      <alignment horizontal="center" vertical="top"/>
    </xf>
    <xf numFmtId="178" fontId="11" fillId="0" borderId="5" xfId="0" applyNumberFormat="1" applyFont="1" applyFill="1" applyBorder="1" applyAlignment="1" applyProtection="1">
      <alignment horizontal="right" vertical="top"/>
    </xf>
    <xf numFmtId="0" fontId="9" fillId="0" borderId="5" xfId="3" applyFont="1" applyFill="1" applyBorder="1" applyAlignment="1">
      <alignment horizontal="left" wrapText="1"/>
    </xf>
    <xf numFmtId="4" fontId="11" fillId="0" borderId="5" xfId="4" applyNumberFormat="1" applyFont="1" applyFill="1" applyBorder="1" applyAlignment="1">
      <alignment horizontal="right" wrapText="1"/>
    </xf>
    <xf numFmtId="4" fontId="11" fillId="0" borderId="5" xfId="4" applyNumberFormat="1" applyFont="1" applyFill="1" applyBorder="1" applyAlignment="1">
      <alignment horizontal="center"/>
    </xf>
    <xf numFmtId="4" fontId="9" fillId="0" borderId="5" xfId="4" applyNumberFormat="1" applyFont="1" applyFill="1" applyBorder="1" applyAlignment="1">
      <alignment horizontal="right" wrapText="1"/>
    </xf>
    <xf numFmtId="4" fontId="9" fillId="0" borderId="5" xfId="0" applyNumberFormat="1" applyFont="1" applyFill="1" applyBorder="1" applyAlignment="1">
      <alignment wrapText="1"/>
    </xf>
    <xf numFmtId="168" fontId="8" fillId="4" borderId="6" xfId="1" applyFont="1" applyFill="1" applyBorder="1" applyAlignment="1">
      <alignment vertical="top" wrapText="1"/>
    </xf>
    <xf numFmtId="0" fontId="8" fillId="4" borderId="6" xfId="0" applyFont="1" applyFill="1" applyBorder="1" applyAlignment="1">
      <alignment vertical="top" wrapText="1"/>
    </xf>
    <xf numFmtId="0" fontId="9" fillId="0" borderId="3" xfId="3" applyFont="1" applyFill="1" applyBorder="1" applyAlignment="1">
      <alignment horizontal="left" wrapText="1"/>
    </xf>
    <xf numFmtId="4" fontId="11" fillId="0" borderId="3" xfId="4" applyNumberFormat="1" applyFont="1" applyFill="1" applyBorder="1" applyAlignment="1">
      <alignment horizontal="center"/>
    </xf>
    <xf numFmtId="4" fontId="9" fillId="0" borderId="3" xfId="4" applyNumberFormat="1" applyFont="1" applyFill="1" applyBorder="1" applyAlignment="1">
      <alignment horizontal="right" wrapText="1"/>
    </xf>
    <xf numFmtId="179" fontId="11" fillId="0" borderId="3" xfId="9" applyNumberFormat="1" applyFont="1" applyFill="1" applyBorder="1" applyAlignment="1" applyProtection="1">
      <alignment horizontal="right" vertical="center"/>
    </xf>
    <xf numFmtId="178" fontId="9" fillId="0" borderId="3" xfId="0" applyNumberFormat="1" applyFont="1" applyFill="1" applyBorder="1" applyAlignment="1">
      <alignment horizontal="right"/>
    </xf>
    <xf numFmtId="168" fontId="9" fillId="2" borderId="7" xfId="1" applyFont="1" applyFill="1" applyBorder="1" applyAlignment="1">
      <alignment horizontal="left" vertical="justify" wrapText="1"/>
    </xf>
    <xf numFmtId="0" fontId="8" fillId="0" borderId="3" xfId="0" applyNumberFormat="1" applyFont="1" applyFill="1" applyBorder="1" applyAlignment="1">
      <alignment horizontal="left" vertical="justify" wrapText="1"/>
    </xf>
    <xf numFmtId="4" fontId="9" fillId="0" borderId="3" xfId="0" applyNumberFormat="1" applyFont="1" applyFill="1" applyBorder="1" applyAlignment="1">
      <alignment horizontal="right" vertical="top" wrapText="1"/>
    </xf>
    <xf numFmtId="0" fontId="9" fillId="0" borderId="5" xfId="0" applyNumberFormat="1" applyFont="1" applyFill="1" applyBorder="1" applyAlignment="1">
      <alignment vertical="top"/>
    </xf>
    <xf numFmtId="0" fontId="9" fillId="0" borderId="5" xfId="0" applyFont="1" applyFill="1" applyBorder="1" applyAlignment="1">
      <alignment horizontal="left" vertical="top" wrapText="1"/>
    </xf>
    <xf numFmtId="4" fontId="11" fillId="0" borderId="5" xfId="0" applyNumberFormat="1" applyFont="1" applyFill="1" applyBorder="1" applyAlignment="1">
      <alignment horizontal="right"/>
    </xf>
    <xf numFmtId="4" fontId="11" fillId="0" borderId="5" xfId="0" applyNumberFormat="1" applyFont="1" applyFill="1" applyBorder="1" applyAlignment="1">
      <alignment horizontal="center"/>
    </xf>
    <xf numFmtId="4" fontId="9" fillId="0" borderId="5" xfId="7" applyNumberFormat="1" applyFont="1" applyFill="1" applyBorder="1" applyAlignment="1" applyProtection="1"/>
    <xf numFmtId="39" fontId="9" fillId="0" borderId="5" xfId="0" applyNumberFormat="1" applyFont="1" applyFill="1" applyBorder="1" applyAlignment="1" applyProtection="1">
      <protection locked="0"/>
    </xf>
    <xf numFmtId="4" fontId="9" fillId="2" borderId="8" xfId="0" applyNumberFormat="1" applyFont="1" applyFill="1" applyBorder="1" applyAlignment="1" applyProtection="1">
      <alignment vertical="top"/>
    </xf>
    <xf numFmtId="0" fontId="0" fillId="2" borderId="6" xfId="0" applyFill="1" applyBorder="1"/>
    <xf numFmtId="168" fontId="13" fillId="2" borderId="6" xfId="8" applyFont="1" applyFill="1" applyBorder="1"/>
    <xf numFmtId="0" fontId="9" fillId="2" borderId="6" xfId="0" applyFont="1" applyFill="1" applyBorder="1"/>
    <xf numFmtId="0" fontId="8" fillId="2" borderId="3" xfId="0" applyFont="1" applyFill="1" applyBorder="1" applyAlignment="1">
      <alignment horizontal="left" vertical="top" wrapText="1"/>
    </xf>
    <xf numFmtId="168" fontId="9" fillId="2" borderId="3" xfId="9" applyFont="1" applyFill="1" applyBorder="1" applyAlignment="1">
      <alignment horizontal="right" vertical="top" wrapText="1"/>
    </xf>
    <xf numFmtId="181" fontId="9" fillId="2" borderId="3" xfId="12" applyNumberFormat="1" applyFont="1" applyFill="1" applyBorder="1" applyAlignment="1">
      <alignment vertical="top" wrapText="1"/>
    </xf>
    <xf numFmtId="0" fontId="9" fillId="2" borderId="0" xfId="0" applyFont="1" applyFill="1" applyBorder="1" applyAlignment="1">
      <alignment vertical="top"/>
    </xf>
    <xf numFmtId="0" fontId="9" fillId="2" borderId="3" xfId="13" applyFont="1" applyFill="1" applyBorder="1" applyAlignment="1">
      <alignment vertical="top" wrapText="1"/>
    </xf>
    <xf numFmtId="181" fontId="9" fillId="2" borderId="3" xfId="13" applyNumberFormat="1" applyFont="1" applyFill="1" applyBorder="1" applyAlignment="1">
      <alignment vertical="top" wrapText="1"/>
    </xf>
    <xf numFmtId="181" fontId="9" fillId="2" borderId="3" xfId="0" applyNumberFormat="1" applyFont="1" applyFill="1" applyBorder="1" applyAlignment="1">
      <alignment vertical="top" wrapText="1"/>
    </xf>
    <xf numFmtId="0" fontId="17" fillId="5" borderId="0" xfId="0" applyFont="1" applyFill="1" applyBorder="1" applyAlignment="1">
      <alignment vertical="top"/>
    </xf>
    <xf numFmtId="0" fontId="17" fillId="5" borderId="0" xfId="0" applyFont="1" applyFill="1" applyAlignment="1">
      <alignment vertical="top"/>
    </xf>
    <xf numFmtId="177" fontId="9" fillId="2" borderId="3" xfId="0" applyNumberFormat="1" applyFont="1" applyFill="1" applyBorder="1" applyAlignment="1">
      <alignment horizontal="center" vertical="top"/>
    </xf>
    <xf numFmtId="174" fontId="9" fillId="2" borderId="3" xfId="12" applyNumberFormat="1" applyFont="1" applyFill="1" applyBorder="1" applyAlignment="1">
      <alignment horizontal="right" vertical="top" wrapText="1"/>
    </xf>
    <xf numFmtId="0" fontId="18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0" fontId="18" fillId="2" borderId="0" xfId="0" applyFont="1" applyFill="1" applyBorder="1" applyAlignment="1">
      <alignment vertical="top"/>
    </xf>
    <xf numFmtId="0" fontId="18" fillId="2" borderId="0" xfId="0" applyFont="1" applyFill="1" applyAlignment="1">
      <alignment vertical="top"/>
    </xf>
    <xf numFmtId="39" fontId="9" fillId="0" borderId="3" xfId="0" applyNumberFormat="1" applyFont="1" applyFill="1" applyBorder="1" applyAlignment="1">
      <alignment horizontal="right"/>
    </xf>
    <xf numFmtId="0" fontId="9" fillId="2" borderId="3" xfId="14" applyFont="1" applyFill="1" applyBorder="1" applyAlignment="1">
      <alignment vertical="top" wrapText="1"/>
    </xf>
    <xf numFmtId="182" fontId="19" fillId="2" borderId="0" xfId="0" applyNumberFormat="1" applyFont="1" applyFill="1" applyBorder="1" applyAlignment="1">
      <alignment vertical="top" wrapText="1"/>
    </xf>
    <xf numFmtId="0" fontId="9" fillId="2" borderId="0" xfId="14" applyFill="1" applyAlignment="1">
      <alignment vertical="top"/>
    </xf>
    <xf numFmtId="0" fontId="9" fillId="2" borderId="0" xfId="0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/>
    <xf numFmtId="0" fontId="8" fillId="0" borderId="3" xfId="0" applyFont="1" applyFill="1" applyBorder="1" applyAlignment="1">
      <alignment horizontal="right" vertical="top" wrapText="1"/>
    </xf>
    <xf numFmtId="0" fontId="8" fillId="0" borderId="3" xfId="0" applyFont="1" applyFill="1" applyBorder="1" applyAlignment="1">
      <alignment horizontal="left" vertical="top" wrapText="1"/>
    </xf>
    <xf numFmtId="177" fontId="8" fillId="0" borderId="3" xfId="0" applyNumberFormat="1" applyFont="1" applyFill="1" applyBorder="1" applyAlignment="1">
      <alignment horizontal="right" vertical="top" wrapText="1"/>
    </xf>
    <xf numFmtId="177" fontId="8" fillId="0" borderId="3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right" vertical="top" wrapText="1"/>
    </xf>
    <xf numFmtId="179" fontId="10" fillId="0" borderId="3" xfId="9" applyNumberFormat="1" applyFont="1" applyFill="1" applyBorder="1" applyAlignment="1" applyProtection="1">
      <alignment horizontal="right" vertical="center"/>
    </xf>
    <xf numFmtId="4" fontId="8" fillId="0" borderId="3" xfId="4" applyNumberFormat="1" applyFont="1" applyFill="1" applyBorder="1" applyAlignment="1" applyProtection="1">
      <alignment horizontal="right" wrapText="1"/>
    </xf>
    <xf numFmtId="4" fontId="8" fillId="0" borderId="3" xfId="0" applyNumberFormat="1" applyFont="1" applyFill="1" applyBorder="1" applyAlignment="1">
      <alignment horizontal="center"/>
    </xf>
    <xf numFmtId="4" fontId="8" fillId="0" borderId="3" xfId="4" applyNumberFormat="1" applyFont="1" applyFill="1" applyBorder="1" applyAlignment="1" applyProtection="1">
      <alignment horizontal="right" wrapText="1"/>
      <protection locked="0"/>
    </xf>
    <xf numFmtId="178" fontId="8" fillId="0" borderId="3" xfId="0" applyNumberFormat="1" applyFont="1" applyFill="1" applyBorder="1" applyAlignment="1">
      <alignment horizontal="right"/>
    </xf>
    <xf numFmtId="168" fontId="8" fillId="2" borderId="7" xfId="1" applyFont="1" applyFill="1" applyBorder="1" applyAlignment="1">
      <alignment horizontal="left" vertical="justify" wrapText="1"/>
    </xf>
    <xf numFmtId="4" fontId="8" fillId="2" borderId="3" xfId="4" applyNumberFormat="1" applyFont="1" applyFill="1" applyBorder="1" applyAlignment="1" applyProtection="1">
      <alignment horizontal="right" wrapText="1"/>
    </xf>
    <xf numFmtId="0" fontId="8" fillId="0" borderId="0" xfId="0" applyFont="1" applyFill="1"/>
    <xf numFmtId="0" fontId="8" fillId="0" borderId="3" xfId="15" applyFont="1" applyFill="1" applyBorder="1" applyAlignment="1">
      <alignment horizontal="center" vertical="top" wrapText="1"/>
    </xf>
    <xf numFmtId="0" fontId="8" fillId="0" borderId="3" xfId="15" applyFont="1" applyFill="1" applyBorder="1" applyAlignment="1">
      <alignment vertical="top" wrapText="1"/>
    </xf>
    <xf numFmtId="4" fontId="9" fillId="0" borderId="3" xfId="16" applyNumberFormat="1" applyFont="1" applyFill="1" applyBorder="1" applyAlignment="1">
      <alignment vertical="top"/>
    </xf>
    <xf numFmtId="4" fontId="9" fillId="0" borderId="3" xfId="15" applyNumberFormat="1" applyFont="1" applyFill="1" applyBorder="1" applyAlignment="1">
      <alignment horizontal="center" vertical="top"/>
    </xf>
    <xf numFmtId="177" fontId="9" fillId="0" borderId="3" xfId="15" applyNumberFormat="1" applyFont="1" applyFill="1" applyBorder="1" applyAlignment="1">
      <alignment vertical="top"/>
    </xf>
    <xf numFmtId="4" fontId="9" fillId="0" borderId="3" xfId="17" applyNumberFormat="1" applyFont="1" applyFill="1" applyBorder="1" applyAlignment="1">
      <alignment vertical="top" wrapText="1"/>
    </xf>
    <xf numFmtId="37" fontId="8" fillId="0" borderId="3" xfId="0" applyNumberFormat="1" applyFont="1" applyFill="1" applyBorder="1" applyAlignment="1">
      <alignment horizontal="right" vertical="top"/>
    </xf>
    <xf numFmtId="0" fontId="8" fillId="0" borderId="3" xfId="0" applyNumberFormat="1" applyFont="1" applyFill="1" applyBorder="1" applyAlignment="1">
      <alignment horizontal="left" vertical="top" wrapText="1"/>
    </xf>
    <xf numFmtId="4" fontId="9" fillId="0" borderId="3" xfId="4" applyNumberFormat="1" applyFont="1" applyFill="1" applyBorder="1" applyAlignment="1">
      <alignment horizontal="right" vertical="top" wrapText="1"/>
    </xf>
    <xf numFmtId="4" fontId="9" fillId="0" borderId="3" xfId="4" applyNumberFormat="1" applyFont="1" applyFill="1" applyBorder="1" applyAlignment="1">
      <alignment horizontal="center" vertical="top"/>
    </xf>
    <xf numFmtId="177" fontId="9" fillId="0" borderId="3" xfId="4" applyNumberFormat="1" applyFont="1" applyFill="1" applyBorder="1" applyAlignment="1">
      <alignment horizontal="right" vertical="top" wrapText="1"/>
    </xf>
    <xf numFmtId="4" fontId="9" fillId="0" borderId="3" xfId="9" applyNumberFormat="1" applyFont="1" applyFill="1" applyBorder="1" applyAlignment="1">
      <alignment horizontal="right" vertical="top" wrapText="1"/>
    </xf>
    <xf numFmtId="178" fontId="8" fillId="0" borderId="3" xfId="0" applyNumberFormat="1" applyFont="1" applyFill="1" applyBorder="1" applyAlignment="1">
      <alignment horizontal="right" vertical="top"/>
    </xf>
    <xf numFmtId="178" fontId="9" fillId="0" borderId="3" xfId="0" applyNumberFormat="1" applyFont="1" applyFill="1" applyBorder="1" applyAlignment="1">
      <alignment horizontal="right" vertical="top"/>
    </xf>
    <xf numFmtId="0" fontId="9" fillId="0" borderId="3" xfId="0" applyNumberFormat="1" applyFont="1" applyFill="1" applyBorder="1" applyAlignment="1">
      <alignment vertical="top" wrapText="1"/>
    </xf>
    <xf numFmtId="4" fontId="9" fillId="0" borderId="3" xfId="0" applyNumberFormat="1" applyFont="1" applyFill="1" applyBorder="1" applyAlignment="1">
      <alignment horizontal="right" vertical="top"/>
    </xf>
    <xf numFmtId="4" fontId="9" fillId="0" borderId="3" xfId="0" applyNumberFormat="1" applyFont="1" applyFill="1" applyBorder="1" applyAlignment="1">
      <alignment horizontal="center" vertical="top"/>
    </xf>
    <xf numFmtId="177" fontId="9" fillId="0" borderId="3" xfId="4" applyNumberFormat="1" applyFont="1" applyFill="1" applyBorder="1" applyAlignment="1" applyProtection="1">
      <alignment horizontal="right" vertical="top" wrapText="1"/>
      <protection locked="0"/>
    </xf>
    <xf numFmtId="39" fontId="9" fillId="0" borderId="3" xfId="0" applyNumberFormat="1" applyFont="1" applyFill="1" applyBorder="1" applyAlignment="1" applyProtection="1">
      <alignment vertical="top"/>
      <protection locked="0"/>
    </xf>
    <xf numFmtId="0" fontId="8" fillId="0" borderId="3" xfId="0" applyNumberFormat="1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/>
    </xf>
    <xf numFmtId="178" fontId="9" fillId="0" borderId="5" xfId="0" applyNumberFormat="1" applyFont="1" applyFill="1" applyBorder="1" applyAlignment="1">
      <alignment horizontal="right" vertical="top"/>
    </xf>
    <xf numFmtId="0" fontId="9" fillId="0" borderId="5" xfId="0" applyNumberFormat="1" applyFont="1" applyFill="1" applyBorder="1" applyAlignment="1">
      <alignment vertical="top" wrapText="1"/>
    </xf>
    <xf numFmtId="4" fontId="9" fillId="0" borderId="5" xfId="0" applyNumberFormat="1" applyFont="1" applyFill="1" applyBorder="1" applyAlignment="1">
      <alignment horizontal="right" vertical="top"/>
    </xf>
    <xf numFmtId="4" fontId="9" fillId="0" borderId="5" xfId="0" applyNumberFormat="1" applyFont="1" applyFill="1" applyBorder="1" applyAlignment="1">
      <alignment horizontal="center" vertical="top"/>
    </xf>
    <xf numFmtId="177" fontId="9" fillId="0" borderId="5" xfId="4" applyNumberFormat="1" applyFont="1" applyFill="1" applyBorder="1" applyAlignment="1" applyProtection="1">
      <alignment horizontal="right" vertical="top" wrapText="1"/>
      <protection locked="0"/>
    </xf>
    <xf numFmtId="39" fontId="9" fillId="0" borderId="5" xfId="0" applyNumberFormat="1" applyFont="1" applyFill="1" applyBorder="1" applyAlignment="1" applyProtection="1">
      <alignment vertical="top"/>
      <protection locked="0"/>
    </xf>
    <xf numFmtId="168" fontId="8" fillId="2" borderId="9" xfId="1" applyFont="1" applyFill="1" applyBorder="1" applyAlignment="1">
      <alignment horizontal="left" vertical="justify" wrapText="1"/>
    </xf>
    <xf numFmtId="4" fontId="8" fillId="2" borderId="5" xfId="4" applyNumberFormat="1" applyFont="1" applyFill="1" applyBorder="1" applyAlignment="1" applyProtection="1">
      <alignment horizontal="right" wrapText="1"/>
    </xf>
    <xf numFmtId="0" fontId="8" fillId="0" borderId="6" xfId="0" applyFont="1" applyFill="1" applyBorder="1"/>
    <xf numFmtId="4" fontId="8" fillId="0" borderId="3" xfId="0" applyNumberFormat="1" applyFont="1" applyFill="1" applyBorder="1" applyAlignment="1">
      <alignment horizontal="right" vertical="top"/>
    </xf>
    <xf numFmtId="4" fontId="8" fillId="0" borderId="3" xfId="0" applyNumberFormat="1" applyFont="1" applyFill="1" applyBorder="1" applyAlignment="1">
      <alignment horizontal="center" vertical="top"/>
    </xf>
    <xf numFmtId="177" fontId="8" fillId="0" borderId="3" xfId="4" applyNumberFormat="1" applyFont="1" applyFill="1" applyBorder="1" applyAlignment="1" applyProtection="1">
      <alignment horizontal="right" vertical="top" wrapText="1"/>
      <protection locked="0"/>
    </xf>
    <xf numFmtId="0" fontId="18" fillId="0" borderId="3" xfId="0" applyFont="1" applyFill="1" applyBorder="1" applyAlignment="1"/>
    <xf numFmtId="0" fontId="9" fillId="0" borderId="3" xfId="0" applyFont="1" applyFill="1" applyBorder="1" applyAlignment="1">
      <alignment vertical="top" wrapText="1"/>
    </xf>
    <xf numFmtId="4" fontId="9" fillId="0" borderId="3" xfId="17" applyNumberFormat="1" applyFont="1" applyFill="1" applyBorder="1" applyAlignment="1">
      <alignment horizontal="center" vertical="top" wrapText="1"/>
    </xf>
    <xf numFmtId="177" fontId="9" fillId="0" borderId="3" xfId="17" applyNumberFormat="1" applyFont="1" applyFill="1" applyBorder="1" applyAlignment="1">
      <alignment vertical="top" wrapText="1"/>
    </xf>
    <xf numFmtId="168" fontId="8" fillId="2" borderId="0" xfId="1" applyFont="1" applyFill="1" applyBorder="1" applyAlignment="1">
      <alignment horizontal="left" vertical="justify" wrapText="1"/>
    </xf>
    <xf numFmtId="4" fontId="8" fillId="2" borderId="0" xfId="4" applyNumberFormat="1" applyFont="1" applyFill="1" applyBorder="1" applyAlignment="1" applyProtection="1">
      <alignment horizontal="right" wrapText="1"/>
    </xf>
    <xf numFmtId="0" fontId="8" fillId="0" borderId="3" xfId="0" quotePrefix="1" applyNumberFormat="1" applyFont="1" applyFill="1" applyBorder="1" applyAlignment="1">
      <alignment horizontal="right" vertical="top"/>
    </xf>
    <xf numFmtId="0" fontId="8" fillId="0" borderId="3" xfId="0" applyNumberFormat="1" applyFont="1" applyFill="1" applyBorder="1" applyAlignment="1">
      <alignment horizontal="left" vertical="top"/>
    </xf>
    <xf numFmtId="39" fontId="9" fillId="0" borderId="3" xfId="0" applyNumberFormat="1" applyFont="1" applyFill="1" applyBorder="1" applyAlignment="1" applyProtection="1">
      <alignment horizontal="right" vertical="top"/>
    </xf>
    <xf numFmtId="168" fontId="9" fillId="0" borderId="3" xfId="8" applyFont="1" applyFill="1" applyBorder="1" applyAlignment="1" applyProtection="1">
      <alignment vertical="top"/>
      <protection locked="0"/>
    </xf>
    <xf numFmtId="168" fontId="9" fillId="0" borderId="0" xfId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3" xfId="0" applyNumberFormat="1" applyFont="1" applyFill="1" applyBorder="1" applyAlignment="1">
      <alignment horizontal="left" vertical="top" wrapText="1"/>
    </xf>
    <xf numFmtId="0" fontId="8" fillId="0" borderId="3" xfId="0" applyNumberFormat="1" applyFont="1" applyFill="1" applyBorder="1" applyAlignment="1">
      <alignment horizontal="right" vertical="top"/>
    </xf>
    <xf numFmtId="39" fontId="9" fillId="0" borderId="3" xfId="0" applyNumberFormat="1" applyFont="1" applyFill="1" applyBorder="1" applyAlignment="1" applyProtection="1">
      <alignment horizontal="right" vertical="top"/>
      <protection locked="0"/>
    </xf>
    <xf numFmtId="39" fontId="9" fillId="0" borderId="3" xfId="0" applyNumberFormat="1" applyFont="1" applyFill="1" applyBorder="1" applyAlignment="1" applyProtection="1">
      <alignment horizontal="right" vertical="center"/>
    </xf>
    <xf numFmtId="4" fontId="9" fillId="0" borderId="3" xfId="0" applyNumberFormat="1" applyFont="1" applyFill="1" applyBorder="1" applyAlignment="1">
      <alignment horizontal="center" vertical="center"/>
    </xf>
    <xf numFmtId="168" fontId="9" fillId="0" borderId="3" xfId="8" applyFont="1" applyFill="1" applyBorder="1" applyAlignment="1" applyProtection="1">
      <alignment vertical="center"/>
      <protection locked="0"/>
    </xf>
    <xf numFmtId="39" fontId="9" fillId="0" borderId="3" xfId="0" applyNumberFormat="1" applyFont="1" applyFill="1" applyBorder="1" applyAlignment="1" applyProtection="1">
      <alignment horizontal="right" vertical="center"/>
      <protection locked="0"/>
    </xf>
    <xf numFmtId="37" fontId="9" fillId="0" borderId="3" xfId="0" applyNumberFormat="1" applyFont="1" applyFill="1" applyBorder="1" applyAlignment="1">
      <alignment horizontal="right" vertical="top"/>
    </xf>
    <xf numFmtId="39" fontId="9" fillId="0" borderId="3" xfId="0" applyNumberFormat="1" applyFont="1" applyFill="1" applyBorder="1" applyAlignment="1">
      <alignment vertical="top"/>
    </xf>
    <xf numFmtId="168" fontId="9" fillId="0" borderId="3" xfId="8" applyFont="1" applyFill="1" applyBorder="1" applyAlignment="1">
      <alignment vertical="top"/>
    </xf>
    <xf numFmtId="168" fontId="8" fillId="0" borderId="0" xfId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1" fontId="9" fillId="0" borderId="3" xfId="0" applyNumberFormat="1" applyFont="1" applyFill="1" applyBorder="1" applyAlignment="1">
      <alignment horizontal="right" vertical="top"/>
    </xf>
    <xf numFmtId="177" fontId="9" fillId="0" borderId="3" xfId="0" applyNumberFormat="1" applyFont="1" applyFill="1" applyBorder="1" applyAlignment="1">
      <alignment vertical="top" wrapText="1"/>
    </xf>
    <xf numFmtId="177" fontId="9" fillId="0" borderId="3" xfId="0" applyNumberFormat="1" applyFont="1" applyFill="1" applyBorder="1" applyAlignment="1">
      <alignment horizontal="center" vertical="top" wrapText="1"/>
    </xf>
    <xf numFmtId="40" fontId="9" fillId="0" borderId="3" xfId="18" applyNumberFormat="1" applyFont="1" applyFill="1" applyBorder="1" applyAlignment="1">
      <alignment vertical="top" wrapText="1"/>
    </xf>
    <xf numFmtId="0" fontId="11" fillId="0" borderId="3" xfId="0" applyNumberFormat="1" applyFont="1" applyFill="1" applyBorder="1" applyAlignment="1">
      <alignment vertical="top" wrapText="1"/>
    </xf>
    <xf numFmtId="177" fontId="9" fillId="0" borderId="3" xfId="0" applyNumberFormat="1" applyFont="1" applyFill="1" applyBorder="1" applyAlignment="1">
      <alignment vertical="center" wrapText="1"/>
    </xf>
    <xf numFmtId="177" fontId="9" fillId="0" borderId="3" xfId="0" applyNumberFormat="1" applyFont="1" applyFill="1" applyBorder="1" applyAlignment="1">
      <alignment horizontal="center" vertical="center" wrapText="1"/>
    </xf>
    <xf numFmtId="40" fontId="9" fillId="0" borderId="3" xfId="18" applyNumberFormat="1" applyFont="1" applyFill="1" applyBorder="1" applyAlignment="1">
      <alignment vertical="center" wrapText="1"/>
    </xf>
    <xf numFmtId="179" fontId="9" fillId="3" borderId="3" xfId="9" applyNumberFormat="1" applyFont="1" applyFill="1" applyBorder="1" applyAlignment="1" applyProtection="1">
      <alignment horizontal="right" vertical="center"/>
    </xf>
    <xf numFmtId="4" fontId="9" fillId="3" borderId="3" xfId="4" applyNumberFormat="1" applyFont="1" applyFill="1" applyBorder="1" applyAlignment="1">
      <alignment horizontal="center" vertical="center"/>
    </xf>
    <xf numFmtId="168" fontId="8" fillId="3" borderId="3" xfId="9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/>
    </xf>
    <xf numFmtId="0" fontId="9" fillId="0" borderId="3" xfId="0" applyFont="1" applyFill="1" applyBorder="1" applyAlignment="1">
      <alignment horizontal="right" wrapText="1"/>
    </xf>
    <xf numFmtId="0" fontId="9" fillId="0" borderId="3" xfId="0" applyFont="1" applyFill="1" applyBorder="1"/>
    <xf numFmtId="0" fontId="9" fillId="0" borderId="3" xfId="0" applyFont="1" applyFill="1" applyBorder="1" applyAlignment="1">
      <alignment horizontal="right"/>
    </xf>
    <xf numFmtId="10" fontId="9" fillId="0" borderId="3" xfId="2" applyNumberFormat="1" applyFont="1" applyFill="1" applyBorder="1" applyAlignment="1">
      <alignment horizontal="right" wrapText="1"/>
    </xf>
    <xf numFmtId="168" fontId="9" fillId="0" borderId="3" xfId="9" applyFont="1" applyFill="1" applyBorder="1"/>
    <xf numFmtId="168" fontId="9" fillId="0" borderId="3" xfId="1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center"/>
    </xf>
    <xf numFmtId="179" fontId="9" fillId="3" borderId="5" xfId="9" applyNumberFormat="1" applyFont="1" applyFill="1" applyBorder="1" applyAlignment="1" applyProtection="1">
      <alignment horizontal="right" vertical="center"/>
    </xf>
    <xf numFmtId="0" fontId="8" fillId="3" borderId="5" xfId="0" applyFont="1" applyFill="1" applyBorder="1" applyAlignment="1">
      <alignment horizontal="center" vertical="top" wrapText="1"/>
    </xf>
    <xf numFmtId="4" fontId="9" fillId="3" borderId="5" xfId="4" applyNumberFormat="1" applyFont="1" applyFill="1" applyBorder="1" applyAlignment="1">
      <alignment horizontal="right" vertical="center" wrapText="1"/>
    </xf>
    <xf numFmtId="4" fontId="9" fillId="3" borderId="5" xfId="4" applyNumberFormat="1" applyFont="1" applyFill="1" applyBorder="1" applyAlignment="1">
      <alignment horizontal="center" vertical="center"/>
    </xf>
    <xf numFmtId="4" fontId="8" fillId="3" borderId="5" xfId="4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horizontal="right" wrapText="1"/>
    </xf>
    <xf numFmtId="0" fontId="18" fillId="2" borderId="0" xfId="0" applyFont="1" applyFill="1" applyBorder="1"/>
    <xf numFmtId="0" fontId="20" fillId="2" borderId="0" xfId="0" applyFont="1" applyFill="1" applyBorder="1"/>
    <xf numFmtId="4" fontId="18" fillId="2" borderId="0" xfId="0" applyNumberFormat="1" applyFont="1" applyFill="1" applyBorder="1" applyAlignment="1">
      <alignment horizontal="right" wrapText="1"/>
    </xf>
    <xf numFmtId="4" fontId="18" fillId="2" borderId="0" xfId="0" applyNumberFormat="1" applyFont="1" applyFill="1" applyBorder="1" applyAlignment="1">
      <alignment horizontal="center"/>
    </xf>
    <xf numFmtId="4" fontId="20" fillId="2" borderId="0" xfId="0" applyNumberFormat="1" applyFont="1" applyFill="1" applyBorder="1" applyAlignment="1">
      <alignment horizontal="right" wrapText="1"/>
    </xf>
    <xf numFmtId="0" fontId="9" fillId="2" borderId="0" xfId="0" applyFont="1" applyFill="1" applyBorder="1" applyAlignment="1">
      <alignment horizontal="right" wrapText="1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/>
    <xf numFmtId="0" fontId="9" fillId="0" borderId="0" xfId="0" applyFont="1" applyFill="1" applyAlignment="1">
      <alignment horizontal="right" wrapText="1"/>
    </xf>
    <xf numFmtId="4" fontId="13" fillId="2" borderId="3" xfId="4" applyNumberFormat="1" applyFont="1" applyFill="1" applyBorder="1" applyAlignment="1" applyProtection="1">
      <alignment horizontal="right" wrapText="1"/>
    </xf>
    <xf numFmtId="178" fontId="13" fillId="2" borderId="3" xfId="5" applyNumberFormat="1" applyFont="1" applyFill="1" applyBorder="1" applyAlignment="1" applyProtection="1">
      <alignment horizontal="right" vertical="top"/>
    </xf>
    <xf numFmtId="0" fontId="13" fillId="2" borderId="3" xfId="0" applyNumberFormat="1" applyFont="1" applyFill="1" applyBorder="1" applyAlignment="1">
      <alignment horizontal="left" vertical="justify" wrapText="1"/>
    </xf>
    <xf numFmtId="4" fontId="13" fillId="2" borderId="3" xfId="0" applyNumberFormat="1" applyFont="1" applyFill="1" applyBorder="1" applyAlignment="1">
      <alignment horizontal="center"/>
    </xf>
    <xf numFmtId="178" fontId="13" fillId="2" borderId="3" xfId="0" applyNumberFormat="1" applyFont="1" applyFill="1" applyBorder="1" applyAlignment="1" applyProtection="1">
      <alignment horizontal="right" vertical="top"/>
    </xf>
    <xf numFmtId="0" fontId="13" fillId="2" borderId="3" xfId="3" applyFont="1" applyFill="1" applyBorder="1" applyAlignment="1">
      <alignment horizontal="left" vertical="top" wrapText="1"/>
    </xf>
    <xf numFmtId="4" fontId="13" fillId="2" borderId="3" xfId="4" applyNumberFormat="1" applyFont="1" applyFill="1" applyBorder="1" applyAlignment="1">
      <alignment horizontal="right" vertical="top" wrapText="1"/>
    </xf>
    <xf numFmtId="4" fontId="13" fillId="2" borderId="3" xfId="4" applyNumberFormat="1" applyFont="1" applyFill="1" applyBorder="1" applyAlignment="1">
      <alignment horizontal="center" vertical="top"/>
    </xf>
    <xf numFmtId="4" fontId="13" fillId="2" borderId="3" xfId="4" applyNumberFormat="1" applyFont="1" applyFill="1" applyBorder="1" applyAlignment="1">
      <alignment horizontal="right" wrapText="1"/>
    </xf>
    <xf numFmtId="4" fontId="13" fillId="2" borderId="3" xfId="4" applyNumberFormat="1" applyFont="1" applyFill="1" applyBorder="1" applyAlignment="1">
      <alignment horizontal="center"/>
    </xf>
    <xf numFmtId="177" fontId="9" fillId="2" borderId="3" xfId="14" applyNumberFormat="1" applyFont="1" applyFill="1" applyBorder="1" applyAlignment="1" applyProtection="1">
      <alignment horizontal="center" vertical="top"/>
    </xf>
    <xf numFmtId="0" fontId="9" fillId="2" borderId="3" xfId="14" applyFont="1" applyFill="1" applyBorder="1" applyAlignment="1" applyProtection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50" borderId="0" xfId="0" applyFill="1"/>
    <xf numFmtId="0" fontId="0" fillId="0" borderId="0" xfId="0" applyFill="1"/>
    <xf numFmtId="0" fontId="60" fillId="51" borderId="1" xfId="0" applyFont="1" applyFill="1" applyBorder="1" applyAlignment="1">
      <alignment horizontal="center" vertical="center"/>
    </xf>
    <xf numFmtId="0" fontId="8" fillId="50" borderId="1" xfId="0" applyFont="1" applyFill="1" applyBorder="1"/>
    <xf numFmtId="0" fontId="0" fillId="50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9" fillId="0" borderId="1" xfId="0" applyFont="1" applyBorder="1"/>
    <xf numFmtId="178" fontId="9" fillId="2" borderId="1" xfId="5" applyNumberFormat="1" applyFont="1" applyFill="1" applyBorder="1" applyAlignment="1" applyProtection="1">
      <alignment horizontal="right" vertical="top"/>
    </xf>
    <xf numFmtId="0" fontId="9" fillId="2" borderId="1" xfId="0" applyNumberFormat="1" applyFont="1" applyFill="1" applyBorder="1" applyAlignment="1">
      <alignment horizontal="left" vertical="justify" wrapText="1"/>
    </xf>
    <xf numFmtId="0" fontId="11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178" fontId="9" fillId="2" borderId="1" xfId="0" applyNumberFormat="1" applyFont="1" applyFill="1" applyBorder="1" applyAlignment="1">
      <alignment horizontal="right" vertical="justify" wrapText="1"/>
    </xf>
    <xf numFmtId="0" fontId="9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left" vertical="justify"/>
    </xf>
    <xf numFmtId="37" fontId="8" fillId="50" borderId="1" xfId="5" applyNumberFormat="1" applyFont="1" applyFill="1" applyBorder="1" applyAlignment="1" applyProtection="1">
      <alignment horizontal="right" vertical="top"/>
    </xf>
    <xf numFmtId="0" fontId="8" fillId="50" borderId="1" xfId="0" applyNumberFormat="1" applyFont="1" applyFill="1" applyBorder="1" applyAlignment="1">
      <alignment horizontal="left"/>
    </xf>
    <xf numFmtId="178" fontId="13" fillId="2" borderId="1" xfId="0" applyNumberFormat="1" applyFont="1" applyFill="1" applyBorder="1" applyAlignment="1" applyProtection="1">
      <alignment horizontal="right" vertical="top"/>
    </xf>
    <xf numFmtId="0" fontId="13" fillId="2" borderId="1" xfId="3" applyFont="1" applyFill="1" applyBorder="1" applyAlignment="1">
      <alignment horizontal="left" vertical="top" wrapText="1"/>
    </xf>
    <xf numFmtId="178" fontId="11" fillId="2" borderId="1" xfId="0" applyNumberFormat="1" applyFont="1" applyFill="1" applyBorder="1" applyAlignment="1" applyProtection="1">
      <alignment horizontal="right" vertical="center"/>
    </xf>
    <xf numFmtId="0" fontId="8" fillId="2" borderId="1" xfId="3" applyFont="1" applyFill="1" applyBorder="1" applyAlignment="1">
      <alignment horizontal="left" vertical="top" wrapText="1"/>
    </xf>
    <xf numFmtId="37" fontId="10" fillId="50" borderId="1" xfId="0" applyNumberFormat="1" applyFont="1" applyFill="1" applyBorder="1" applyAlignment="1" applyProtection="1">
      <alignment horizontal="right" vertical="center"/>
    </xf>
    <xf numFmtId="0" fontId="8" fillId="50" borderId="1" xfId="3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wrapText="1"/>
    </xf>
    <xf numFmtId="178" fontId="13" fillId="2" borderId="1" xfId="0" applyNumberFormat="1" applyFont="1" applyFill="1" applyBorder="1" applyAlignment="1" applyProtection="1">
      <alignment horizontal="right" vertical="center"/>
    </xf>
    <xf numFmtId="0" fontId="13" fillId="2" borderId="1" xfId="3" applyFont="1" applyFill="1" applyBorder="1" applyAlignment="1">
      <alignment horizontal="left" vertical="center" wrapText="1"/>
    </xf>
    <xf numFmtId="0" fontId="13" fillId="2" borderId="1" xfId="0" applyNumberFormat="1" applyFont="1" applyFill="1" applyBorder="1" applyAlignment="1">
      <alignment wrapText="1"/>
    </xf>
    <xf numFmtId="0" fontId="13" fillId="2" borderId="1" xfId="0" applyNumberFormat="1" applyFont="1" applyFill="1" applyBorder="1" applyAlignment="1">
      <alignment horizontal="left" vertical="justify" wrapText="1"/>
    </xf>
    <xf numFmtId="0" fontId="9" fillId="2" borderId="1" xfId="0" applyNumberFormat="1" applyFont="1" applyFill="1" applyBorder="1" applyAlignment="1">
      <alignment wrapText="1"/>
    </xf>
    <xf numFmtId="174" fontId="9" fillId="2" borderId="1" xfId="179" applyFont="1" applyFill="1" applyBorder="1" applyAlignment="1">
      <alignment horizontal="right" vertical="top" wrapText="1"/>
    </xf>
    <xf numFmtId="0" fontId="9" fillId="2" borderId="1" xfId="14" applyFont="1" applyFill="1" applyBorder="1" applyAlignment="1" applyProtection="1">
      <alignment vertical="top"/>
    </xf>
    <xf numFmtId="0" fontId="9" fillId="2" borderId="1" xfId="14" applyFont="1" applyFill="1" applyBorder="1" applyAlignment="1" applyProtection="1">
      <alignment horizontal="left" vertical="top"/>
    </xf>
    <xf numFmtId="0" fontId="9" fillId="2" borderId="1" xfId="14" applyFont="1" applyFill="1" applyBorder="1" applyAlignment="1" applyProtection="1">
      <alignment horizontal="left" vertical="top" wrapText="1"/>
    </xf>
    <xf numFmtId="174" fontId="8" fillId="50" borderId="1" xfId="179" applyFont="1" applyFill="1" applyBorder="1" applyAlignment="1">
      <alignment horizontal="right" vertical="top" wrapText="1"/>
    </xf>
    <xf numFmtId="0" fontId="8" fillId="50" borderId="1" xfId="14" applyFont="1" applyFill="1" applyBorder="1" applyAlignment="1" applyProtection="1">
      <alignment vertical="top"/>
    </xf>
    <xf numFmtId="0" fontId="8" fillId="50" borderId="1" xfId="0" applyNumberFormat="1" applyFont="1" applyFill="1" applyBorder="1" applyAlignment="1">
      <alignment horizontal="right" vertical="top"/>
    </xf>
    <xf numFmtId="0" fontId="8" fillId="50" borderId="1" xfId="0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right" vertical="top"/>
    </xf>
    <xf numFmtId="0" fontId="9" fillId="2" borderId="1" xfId="0" applyFont="1" applyFill="1" applyBorder="1" applyAlignment="1">
      <alignment horizontal="left" vertical="top" wrapText="1"/>
    </xf>
    <xf numFmtId="0" fontId="0" fillId="50" borderId="1" xfId="0" applyFill="1" applyBorder="1" applyAlignment="1">
      <alignment horizontal="center"/>
    </xf>
    <xf numFmtId="0" fontId="8" fillId="5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4" fontId="8" fillId="0" borderId="0" xfId="0" applyNumberFormat="1" applyFont="1" applyFill="1" applyAlignment="1">
      <alignment vertical="top" wrapText="1"/>
    </xf>
    <xf numFmtId="168" fontId="9" fillId="2" borderId="0" xfId="1" applyFont="1" applyFill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4" fontId="9" fillId="2" borderId="0" xfId="0" applyNumberFormat="1" applyFont="1" applyFill="1" applyBorder="1" applyAlignment="1">
      <alignment vertical="top" wrapText="1"/>
    </xf>
    <xf numFmtId="177" fontId="8" fillId="2" borderId="0" xfId="14" applyNumberFormat="1" applyFont="1" applyFill="1" applyBorder="1" applyAlignment="1">
      <alignment vertical="top"/>
    </xf>
    <xf numFmtId="177" fontId="11" fillId="2" borderId="0" xfId="0" applyNumberFormat="1" applyFont="1" applyFill="1" applyBorder="1" applyAlignment="1">
      <alignment horizontal="right" vertical="top"/>
    </xf>
    <xf numFmtId="177" fontId="9" fillId="2" borderId="0" xfId="14" applyNumberFormat="1" applyFont="1" applyFill="1" applyBorder="1" applyAlignment="1">
      <alignment vertical="top"/>
    </xf>
    <xf numFmtId="177" fontId="9" fillId="2" borderId="3" xfId="4" applyNumberFormat="1" applyFont="1" applyFill="1" applyBorder="1" applyAlignment="1" applyProtection="1">
      <alignment horizontal="right" vertical="top" wrapText="1"/>
      <protection locked="0"/>
    </xf>
    <xf numFmtId="177" fontId="8" fillId="2" borderId="3" xfId="4" applyNumberFormat="1" applyFont="1" applyFill="1" applyBorder="1" applyAlignment="1" applyProtection="1">
      <alignment horizontal="right" vertical="top" wrapText="1"/>
      <protection locked="0"/>
    </xf>
    <xf numFmtId="0" fontId="9" fillId="0" borderId="0" xfId="0" applyFont="1" applyFill="1" applyAlignment="1">
      <alignment horizontal="right" vertical="top" wrapText="1"/>
    </xf>
    <xf numFmtId="0" fontId="8" fillId="3" borderId="0" xfId="0" applyFont="1" applyFill="1" applyBorder="1" applyAlignment="1">
      <alignment horizontal="center" vertical="top" wrapText="1"/>
    </xf>
    <xf numFmtId="168" fontId="9" fillId="3" borderId="0" xfId="1" applyFont="1" applyFill="1" applyAlignment="1">
      <alignment horizontal="center" vertical="top" wrapText="1"/>
    </xf>
    <xf numFmtId="0" fontId="9" fillId="3" borderId="0" xfId="0" applyFont="1" applyFill="1" applyAlignment="1">
      <alignment horizontal="center" vertical="top" wrapText="1"/>
    </xf>
    <xf numFmtId="0" fontId="55" fillId="0" borderId="0" xfId="0" applyFont="1" applyFill="1" applyAlignment="1">
      <alignment vertical="top" wrapText="1"/>
    </xf>
    <xf numFmtId="0" fontId="9" fillId="2" borderId="7" xfId="0" applyFont="1" applyFill="1" applyBorder="1" applyAlignment="1">
      <alignment vertical="top"/>
    </xf>
    <xf numFmtId="4" fontId="9" fillId="2" borderId="3" xfId="0" applyNumberFormat="1" applyFont="1" applyFill="1" applyBorder="1" applyAlignment="1" applyProtection="1">
      <alignment horizontal="right" vertical="top"/>
    </xf>
    <xf numFmtId="0" fontId="0" fillId="2" borderId="0" xfId="0" applyFill="1" applyBorder="1" applyAlignment="1">
      <alignment vertical="top"/>
    </xf>
    <xf numFmtId="168" fontId="13" fillId="2" borderId="0" xfId="8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4" fontId="8" fillId="3" borderId="0" xfId="4" applyNumberFormat="1" applyFont="1" applyFill="1" applyBorder="1" applyAlignment="1">
      <alignment horizontal="right" vertical="top" wrapText="1"/>
    </xf>
    <xf numFmtId="179" fontId="9" fillId="2" borderId="3" xfId="9" applyNumberFormat="1" applyFont="1" applyFill="1" applyBorder="1" applyAlignment="1" applyProtection="1">
      <alignment horizontal="right" vertical="top"/>
    </xf>
    <xf numFmtId="168" fontId="9" fillId="0" borderId="0" xfId="1" applyFont="1" applyFill="1" applyAlignment="1">
      <alignment vertical="top"/>
    </xf>
    <xf numFmtId="0" fontId="20" fillId="2" borderId="0" xfId="0" applyFont="1" applyFill="1" applyBorder="1" applyAlignment="1">
      <alignment vertical="top"/>
    </xf>
    <xf numFmtId="4" fontId="18" fillId="2" borderId="0" xfId="0" applyNumberFormat="1" applyFont="1" applyFill="1" applyBorder="1" applyAlignment="1">
      <alignment horizontal="right" vertical="top" wrapText="1"/>
    </xf>
    <xf numFmtId="4" fontId="18" fillId="2" borderId="0" xfId="0" applyNumberFormat="1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right" vertical="top" wrapText="1"/>
    </xf>
    <xf numFmtId="0" fontId="9" fillId="0" borderId="0" xfId="0" applyFont="1" applyFill="1" applyAlignment="1">
      <alignment horizontal="right" vertical="top"/>
    </xf>
    <xf numFmtId="4" fontId="9" fillId="2" borderId="0" xfId="0" applyNumberFormat="1" applyFont="1" applyFill="1" applyBorder="1" applyAlignment="1">
      <alignment vertical="top"/>
    </xf>
    <xf numFmtId="178" fontId="9" fillId="2" borderId="0" xfId="0" applyNumberFormat="1" applyFont="1" applyFill="1" applyBorder="1" applyAlignment="1">
      <alignment horizontal="right" vertical="top"/>
    </xf>
    <xf numFmtId="168" fontId="9" fillId="2" borderId="0" xfId="1" applyFont="1" applyFill="1" applyBorder="1" applyAlignment="1">
      <alignment horizontal="left" vertical="top" wrapText="1"/>
    </xf>
    <xf numFmtId="4" fontId="9" fillId="2" borderId="0" xfId="4" applyNumberFormat="1" applyFont="1" applyFill="1" applyBorder="1" applyAlignment="1" applyProtection="1">
      <alignment horizontal="right" vertical="top" wrapText="1"/>
    </xf>
    <xf numFmtId="168" fontId="8" fillId="3" borderId="0" xfId="1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178" fontId="8" fillId="2" borderId="3" xfId="0" applyNumberFormat="1" applyFont="1" applyFill="1" applyBorder="1" applyAlignment="1" applyProtection="1">
      <alignment horizontal="right" vertical="top"/>
    </xf>
    <xf numFmtId="179" fontId="8" fillId="2" borderId="3" xfId="9" applyNumberFormat="1" applyFont="1" applyFill="1" applyBorder="1" applyAlignment="1" applyProtection="1">
      <alignment horizontal="center" vertical="top"/>
    </xf>
    <xf numFmtId="4" fontId="9" fillId="0" borderId="0" xfId="0" applyNumberFormat="1" applyFont="1" applyFill="1" applyAlignment="1">
      <alignment vertical="top"/>
    </xf>
    <xf numFmtId="181" fontId="11" fillId="2" borderId="3" xfId="0" applyNumberFormat="1" applyFont="1" applyFill="1" applyBorder="1" applyAlignment="1" applyProtection="1">
      <alignment vertical="center"/>
    </xf>
    <xf numFmtId="37" fontId="11" fillId="2" borderId="3" xfId="0" applyNumberFormat="1" applyFont="1" applyFill="1" applyBorder="1" applyAlignment="1" applyProtection="1">
      <alignment horizontal="right" vertical="top"/>
    </xf>
    <xf numFmtId="37" fontId="10" fillId="2" borderId="3" xfId="0" applyNumberFormat="1" applyFont="1" applyFill="1" applyBorder="1" applyAlignment="1" applyProtection="1">
      <alignment horizontal="center" vertical="center"/>
    </xf>
    <xf numFmtId="168" fontId="9" fillId="0" borderId="0" xfId="0" applyNumberFormat="1" applyFont="1" applyFill="1" applyAlignment="1">
      <alignment vertical="top"/>
    </xf>
    <xf numFmtId="37" fontId="10" fillId="2" borderId="3" xfId="0" applyNumberFormat="1" applyFont="1" applyFill="1" applyBorder="1" applyAlignment="1" applyProtection="1">
      <alignment horizontal="right" vertical="top"/>
    </xf>
    <xf numFmtId="168" fontId="21" fillId="14" borderId="0" xfId="292" applyNumberFormat="1" applyAlignment="1">
      <alignment vertical="top" wrapText="1"/>
    </xf>
    <xf numFmtId="221" fontId="8" fillId="2" borderId="3" xfId="9" applyNumberFormat="1" applyFont="1" applyFill="1" applyBorder="1" applyAlignment="1" applyProtection="1">
      <alignment horizontal="right" vertical="top" wrapText="1"/>
    </xf>
    <xf numFmtId="179" fontId="9" fillId="2" borderId="3" xfId="9" applyNumberFormat="1" applyFont="1" applyFill="1" applyBorder="1" applyAlignment="1" applyProtection="1">
      <alignment horizontal="right" vertical="top" wrapText="1"/>
    </xf>
    <xf numFmtId="4" fontId="9" fillId="2" borderId="3" xfId="0" applyNumberFormat="1" applyFont="1" applyFill="1" applyBorder="1" applyAlignment="1" applyProtection="1">
      <alignment horizontal="right" vertical="top" wrapText="1"/>
    </xf>
    <xf numFmtId="4" fontId="9" fillId="2" borderId="3" xfId="0" applyNumberFormat="1" applyFont="1" applyFill="1" applyBorder="1" applyAlignment="1" applyProtection="1">
      <alignment vertical="top" wrapText="1"/>
      <protection locked="0"/>
    </xf>
    <xf numFmtId="4" fontId="9" fillId="2" borderId="3" xfId="0" applyNumberFormat="1" applyFont="1" applyFill="1" applyBorder="1" applyAlignment="1" applyProtection="1">
      <alignment horizontal="right" vertical="center" wrapText="1"/>
    </xf>
    <xf numFmtId="4" fontId="9" fillId="2" borderId="3" xfId="0" applyNumberFormat="1" applyFont="1" applyFill="1" applyBorder="1" applyAlignment="1" applyProtection="1">
      <alignment vertical="center" wrapText="1"/>
      <protection locked="0"/>
    </xf>
    <xf numFmtId="4" fontId="9" fillId="2" borderId="3" xfId="0" applyNumberFormat="1" applyFont="1" applyFill="1" applyBorder="1" applyAlignment="1" applyProtection="1">
      <alignment horizontal="right" wrapText="1"/>
    </xf>
    <xf numFmtId="4" fontId="9" fillId="2" borderId="3" xfId="0" applyNumberFormat="1" applyFont="1" applyFill="1" applyBorder="1" applyAlignment="1" applyProtection="1">
      <alignment wrapText="1"/>
      <protection locked="0"/>
    </xf>
    <xf numFmtId="4" fontId="9" fillId="2" borderId="5" xfId="4" applyNumberFormat="1" applyFont="1" applyFill="1" applyBorder="1" applyAlignment="1" applyProtection="1">
      <alignment horizontal="right" vertical="top" wrapText="1"/>
      <protection locked="0"/>
    </xf>
    <xf numFmtId="179" fontId="9" fillId="2" borderId="5" xfId="9" applyNumberFormat="1" applyFont="1" applyFill="1" applyBorder="1" applyAlignment="1" applyProtection="1">
      <alignment horizontal="right" vertical="top"/>
    </xf>
    <xf numFmtId="4" fontId="9" fillId="2" borderId="5" xfId="0" applyNumberFormat="1" applyFont="1" applyFill="1" applyBorder="1" applyAlignment="1" applyProtection="1">
      <alignment horizontal="right" vertical="top" wrapText="1"/>
    </xf>
    <xf numFmtId="4" fontId="9" fillId="2" borderId="5" xfId="0" applyNumberFormat="1" applyFont="1" applyFill="1" applyBorder="1" applyAlignment="1" applyProtection="1">
      <alignment vertical="top" wrapText="1"/>
      <protection locked="0"/>
    </xf>
    <xf numFmtId="4" fontId="9" fillId="2" borderId="3" xfId="0" applyNumberFormat="1" applyFont="1" applyFill="1" applyBorder="1" applyAlignment="1" applyProtection="1">
      <alignment vertical="center" wrapText="1"/>
    </xf>
    <xf numFmtId="177" fontId="9" fillId="2" borderId="3" xfId="4" applyNumberFormat="1" applyFont="1" applyFill="1" applyBorder="1" applyAlignment="1" applyProtection="1">
      <alignment horizontal="right" wrapText="1"/>
      <protection locked="0"/>
    </xf>
    <xf numFmtId="4" fontId="9" fillId="2" borderId="2" xfId="0" applyNumberFormat="1" applyFont="1" applyFill="1" applyBorder="1" applyAlignment="1" applyProtection="1">
      <alignment horizontal="right" vertical="center" wrapText="1"/>
    </xf>
    <xf numFmtId="179" fontId="8" fillId="2" borderId="3" xfId="9" applyNumberFormat="1" applyFont="1" applyFill="1" applyBorder="1" applyAlignment="1" applyProtection="1">
      <alignment horizontal="center" vertical="center"/>
    </xf>
    <xf numFmtId="4" fontId="9" fillId="2" borderId="3" xfId="4" applyNumberFormat="1" applyFont="1" applyFill="1" applyBorder="1" applyAlignment="1" applyProtection="1">
      <alignment horizontal="right" vertical="center" wrapText="1"/>
    </xf>
    <xf numFmtId="4" fontId="9" fillId="2" borderId="3" xfId="4" applyNumberFormat="1" applyFont="1" applyFill="1" applyBorder="1" applyAlignment="1" applyProtection="1">
      <alignment horizontal="right" vertical="center" wrapText="1"/>
      <protection locked="0"/>
    </xf>
    <xf numFmtId="178" fontId="9" fillId="2" borderId="3" xfId="5" applyNumberFormat="1" applyFont="1" applyFill="1" applyBorder="1" applyAlignment="1" applyProtection="1">
      <alignment horizontal="right" vertical="center"/>
    </xf>
    <xf numFmtId="37" fontId="8" fillId="2" borderId="3" xfId="5" applyNumberFormat="1" applyFont="1" applyFill="1" applyBorder="1" applyAlignment="1" applyProtection="1">
      <alignment horizontal="right" vertical="center"/>
    </xf>
    <xf numFmtId="0" fontId="8" fillId="2" borderId="3" xfId="14" applyFont="1" applyFill="1" applyBorder="1" applyAlignment="1" applyProtection="1">
      <alignment vertical="center" wrapText="1"/>
    </xf>
    <xf numFmtId="177" fontId="9" fillId="2" borderId="3" xfId="14" applyNumberFormat="1" applyFont="1" applyFill="1" applyBorder="1" applyAlignment="1" applyProtection="1">
      <alignment horizontal="right" vertical="center"/>
    </xf>
    <xf numFmtId="177" fontId="9" fillId="2" borderId="3" xfId="14" applyNumberFormat="1" applyFont="1" applyFill="1" applyBorder="1" applyAlignment="1" applyProtection="1">
      <alignment horizontal="center" vertical="center"/>
    </xf>
    <xf numFmtId="179" fontId="9" fillId="2" borderId="3" xfId="9" applyNumberFormat="1" applyFont="1" applyFill="1" applyBorder="1" applyAlignment="1" applyProtection="1">
      <alignment horizontal="right" vertical="center"/>
    </xf>
    <xf numFmtId="4" fontId="9" fillId="4" borderId="0" xfId="0" applyNumberFormat="1" applyFont="1" applyFill="1" applyBorder="1" applyAlignment="1">
      <alignment vertical="top" wrapText="1"/>
    </xf>
    <xf numFmtId="177" fontId="8" fillId="4" borderId="0" xfId="14" applyNumberFormat="1" applyFont="1" applyFill="1" applyBorder="1" applyAlignment="1">
      <alignment vertical="top"/>
    </xf>
    <xf numFmtId="0" fontId="8" fillId="4" borderId="0" xfId="0" applyFont="1" applyFill="1" applyBorder="1" applyAlignment="1">
      <alignment horizontal="left"/>
    </xf>
    <xf numFmtId="221" fontId="8" fillId="2" borderId="3" xfId="1" applyNumberFormat="1" applyFont="1" applyFill="1" applyBorder="1" applyAlignment="1" applyProtection="1">
      <alignment horizontal="right" vertical="top"/>
    </xf>
    <xf numFmtId="0" fontId="8" fillId="2" borderId="3" xfId="14" applyFont="1" applyFill="1" applyBorder="1" applyAlignment="1" applyProtection="1">
      <alignment vertical="top" wrapText="1"/>
    </xf>
    <xf numFmtId="177" fontId="9" fillId="2" borderId="3" xfId="14" applyNumberFormat="1" applyFont="1" applyFill="1" applyBorder="1" applyAlignment="1" applyProtection="1">
      <alignment horizontal="right" vertical="top"/>
    </xf>
    <xf numFmtId="4" fontId="9" fillId="2" borderId="3" xfId="1110" applyNumberFormat="1" applyFont="1" applyFill="1" applyBorder="1" applyAlignment="1" applyProtection="1">
      <alignment vertical="top"/>
    </xf>
    <xf numFmtId="4" fontId="9" fillId="2" borderId="3" xfId="1110" applyNumberFormat="1" applyFont="1" applyFill="1" applyBorder="1" applyAlignment="1" applyProtection="1">
      <alignment horizontal="right" vertical="top" wrapText="1"/>
    </xf>
    <xf numFmtId="178" fontId="9" fillId="54" borderId="3" xfId="0" applyNumberFormat="1" applyFont="1" applyFill="1" applyBorder="1" applyAlignment="1" applyProtection="1">
      <alignment horizontal="right" vertical="top"/>
    </xf>
    <xf numFmtId="179" fontId="9" fillId="54" borderId="5" xfId="9" applyNumberFormat="1" applyFont="1" applyFill="1" applyBorder="1" applyAlignment="1" applyProtection="1">
      <alignment horizontal="right" vertical="center"/>
    </xf>
    <xf numFmtId="179" fontId="9" fillId="54" borderId="3" xfId="9" applyNumberFormat="1" applyFont="1" applyFill="1" applyBorder="1" applyAlignment="1" applyProtection="1">
      <alignment horizontal="right" vertical="center"/>
    </xf>
    <xf numFmtId="4" fontId="9" fillId="2" borderId="5" xfId="0" applyNumberFormat="1" applyFont="1" applyFill="1" applyBorder="1" applyAlignment="1" applyProtection="1">
      <alignment horizontal="right" vertical="center" wrapText="1"/>
    </xf>
    <xf numFmtId="181" fontId="11" fillId="2" borderId="3" xfId="0" applyNumberFormat="1" applyFont="1" applyFill="1" applyBorder="1" applyAlignment="1" applyProtection="1">
      <alignment vertical="center" wrapText="1"/>
    </xf>
    <xf numFmtId="0" fontId="9" fillId="2" borderId="3" xfId="14" applyFont="1" applyFill="1" applyBorder="1" applyAlignment="1" applyProtection="1">
      <alignment horizontal="left" vertical="top" wrapText="1"/>
    </xf>
    <xf numFmtId="4" fontId="9" fillId="2" borderId="3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4" fontId="20" fillId="2" borderId="0" xfId="0" applyNumberFormat="1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center" vertical="top"/>
    </xf>
    <xf numFmtId="181" fontId="11" fillId="2" borderId="5" xfId="0" applyNumberFormat="1" applyFont="1" applyFill="1" applyBorder="1" applyAlignment="1" applyProtection="1">
      <alignment vertical="center" wrapText="1"/>
    </xf>
    <xf numFmtId="0" fontId="8" fillId="2" borderId="0" xfId="0" applyFont="1" applyFill="1" applyAlignment="1" applyProtection="1">
      <alignment horizontal="right" vertical="top" wrapText="1"/>
      <protection locked="0"/>
    </xf>
    <xf numFmtId="0" fontId="8" fillId="2" borderId="0" xfId="0" applyFont="1" applyFill="1" applyAlignment="1" applyProtection="1">
      <alignment horizontal="center" vertical="top" wrapText="1"/>
      <protection locked="0"/>
    </xf>
    <xf numFmtId="0" fontId="9" fillId="0" borderId="0" xfId="0" applyFont="1" applyFill="1" applyAlignment="1" applyProtection="1">
      <alignment horizontal="right" vertical="top" wrapText="1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9" fillId="2" borderId="0" xfId="0" applyFont="1" applyFill="1" applyAlignment="1" applyProtection="1">
      <alignment vertical="top"/>
      <protection locked="0"/>
    </xf>
    <xf numFmtId="0" fontId="9" fillId="2" borderId="0" xfId="0" applyFont="1" applyFill="1" applyAlignment="1" applyProtection="1">
      <alignment vertical="top" wrapText="1"/>
      <protection locked="0"/>
    </xf>
    <xf numFmtId="0" fontId="8" fillId="0" borderId="0" xfId="0" applyFont="1" applyFill="1" applyAlignment="1" applyProtection="1">
      <alignment horizontal="right" vertical="top" wrapText="1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8" fillId="54" borderId="28" xfId="0" applyFont="1" applyFill="1" applyBorder="1" applyAlignment="1" applyProtection="1">
      <alignment horizontal="center" vertical="center" wrapText="1"/>
      <protection locked="0"/>
    </xf>
    <xf numFmtId="0" fontId="8" fillId="54" borderId="28" xfId="0" applyFont="1" applyFill="1" applyBorder="1" applyAlignment="1" applyProtection="1">
      <alignment horizontal="right" vertical="center" wrapText="1"/>
      <protection locked="0"/>
    </xf>
    <xf numFmtId="0" fontId="8" fillId="0" borderId="2" xfId="0" applyFont="1" applyFill="1" applyBorder="1" applyAlignment="1" applyProtection="1">
      <alignment horizontal="right" vertical="top" wrapText="1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8" fillId="2" borderId="3" xfId="0" applyFont="1" applyFill="1" applyBorder="1" applyAlignment="1" applyProtection="1">
      <alignment horizontal="right" vertical="top" wrapText="1"/>
      <protection locked="0"/>
    </xf>
    <xf numFmtId="0" fontId="8" fillId="2" borderId="3" xfId="0" applyFont="1" applyFill="1" applyBorder="1" applyAlignment="1" applyProtection="1">
      <alignment vertical="center" wrapText="1"/>
      <protection locked="0"/>
    </xf>
    <xf numFmtId="4" fontId="9" fillId="2" borderId="3" xfId="0" applyNumberFormat="1" applyFont="1" applyFill="1" applyBorder="1" applyAlignment="1" applyProtection="1">
      <alignment horizontal="right" vertical="top"/>
      <protection locked="0"/>
    </xf>
    <xf numFmtId="4" fontId="9" fillId="2" borderId="3" xfId="0" applyNumberFormat="1" applyFont="1" applyFill="1" applyBorder="1" applyAlignment="1" applyProtection="1">
      <alignment horizontal="right"/>
      <protection locked="0"/>
    </xf>
    <xf numFmtId="177" fontId="9" fillId="2" borderId="3" xfId="0" applyNumberFormat="1" applyFont="1" applyFill="1" applyBorder="1" applyAlignment="1" applyProtection="1">
      <alignment horizontal="right" vertical="top"/>
      <protection locked="0"/>
    </xf>
    <xf numFmtId="4" fontId="9" fillId="2" borderId="3" xfId="0" applyNumberFormat="1" applyFont="1" applyFill="1" applyBorder="1" applyAlignment="1" applyProtection="1">
      <alignment horizontal="right" vertical="top" wrapText="1"/>
      <protection locked="0"/>
    </xf>
    <xf numFmtId="4" fontId="9" fillId="2" borderId="5" xfId="0" applyNumberFormat="1" applyFont="1" applyFill="1" applyBorder="1" applyAlignment="1" applyProtection="1">
      <alignment vertical="center" wrapText="1"/>
      <protection locked="0"/>
    </xf>
    <xf numFmtId="4" fontId="9" fillId="2" borderId="3" xfId="179" applyNumberFormat="1" applyFont="1" applyFill="1" applyBorder="1" applyAlignment="1" applyProtection="1">
      <alignment horizontal="right" vertical="top"/>
      <protection locked="0"/>
    </xf>
    <xf numFmtId="4" fontId="9" fillId="2" borderId="3" xfId="0" applyNumberFormat="1" applyFont="1" applyFill="1" applyBorder="1" applyAlignment="1" applyProtection="1">
      <alignment vertical="center"/>
      <protection locked="0"/>
    </xf>
    <xf numFmtId="4" fontId="9" fillId="2" borderId="3" xfId="0" applyNumberFormat="1" applyFont="1" applyFill="1" applyBorder="1" applyAlignment="1" applyProtection="1">
      <alignment horizontal="right" vertical="center"/>
      <protection locked="0"/>
    </xf>
    <xf numFmtId="4" fontId="9" fillId="2" borderId="3" xfId="179" applyNumberFormat="1" applyFont="1" applyFill="1" applyBorder="1" applyAlignment="1" applyProtection="1">
      <alignment horizontal="right" vertical="center"/>
      <protection locked="0"/>
    </xf>
    <xf numFmtId="4" fontId="9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3" xfId="0" applyNumberFormat="1" applyFont="1" applyFill="1" applyBorder="1" applyAlignment="1" applyProtection="1">
      <alignment horizontal="right" vertical="top"/>
      <protection locked="0"/>
    </xf>
    <xf numFmtId="4" fontId="9" fillId="2" borderId="3" xfId="0" applyNumberFormat="1" applyFont="1" applyFill="1" applyBorder="1" applyAlignment="1" applyProtection="1">
      <alignment vertical="top"/>
      <protection locked="0"/>
    </xf>
    <xf numFmtId="4" fontId="9" fillId="2" borderId="5" xfId="0" applyNumberFormat="1" applyFont="1" applyFill="1" applyBorder="1" applyAlignment="1" applyProtection="1">
      <alignment horizontal="right" vertical="top"/>
      <protection locked="0"/>
    </xf>
    <xf numFmtId="0" fontId="9" fillId="2" borderId="3" xfId="0" applyFont="1" applyFill="1" applyBorder="1" applyAlignment="1" applyProtection="1">
      <alignment vertical="top"/>
      <protection locked="0"/>
    </xf>
    <xf numFmtId="176" fontId="9" fillId="2" borderId="3" xfId="181" applyFont="1" applyFill="1" applyBorder="1" applyAlignment="1" applyProtection="1">
      <alignment vertical="top"/>
      <protection locked="0"/>
    </xf>
    <xf numFmtId="4" fontId="9" fillId="54" borderId="3" xfId="4" applyNumberFormat="1" applyFont="1" applyFill="1" applyBorder="1" applyAlignment="1" applyProtection="1">
      <alignment horizontal="right" vertical="top" wrapText="1"/>
      <protection locked="0"/>
    </xf>
    <xf numFmtId="177" fontId="9" fillId="2" borderId="3" xfId="0" applyNumberFormat="1" applyFont="1" applyFill="1" applyBorder="1" applyAlignment="1" applyProtection="1">
      <alignment horizontal="right" vertical="center"/>
      <protection locked="0"/>
    </xf>
    <xf numFmtId="178" fontId="9" fillId="2" borderId="3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Alignment="1" applyProtection="1">
      <alignment vertical="top"/>
      <protection locked="0"/>
    </xf>
    <xf numFmtId="4" fontId="9" fillId="2" borderId="3" xfId="0" applyNumberFormat="1" applyFont="1" applyFill="1" applyBorder="1" applyProtection="1">
      <protection locked="0"/>
    </xf>
    <xf numFmtId="4" fontId="9" fillId="2" borderId="3" xfId="0" applyNumberFormat="1" applyFont="1" applyFill="1" applyBorder="1" applyAlignment="1" applyProtection="1">
      <alignment horizontal="right" wrapText="1"/>
      <protection locked="0"/>
    </xf>
    <xf numFmtId="4" fontId="9" fillId="2" borderId="3" xfId="1109" applyNumberFormat="1" applyFont="1" applyFill="1" applyBorder="1" applyAlignment="1" applyProtection="1">
      <alignment horizontal="right" wrapText="1"/>
      <protection locked="0"/>
    </xf>
    <xf numFmtId="4" fontId="9" fillId="2" borderId="5" xfId="0" applyNumberFormat="1" applyFont="1" applyFill="1" applyBorder="1" applyAlignment="1" applyProtection="1">
      <alignment vertical="center"/>
      <protection locked="0"/>
    </xf>
    <xf numFmtId="4" fontId="9" fillId="54" borderId="3" xfId="0" applyNumberFormat="1" applyFont="1" applyFill="1" applyBorder="1" applyAlignment="1" applyProtection="1">
      <alignment horizontal="right" wrapText="1"/>
      <protection locked="0"/>
    </xf>
    <xf numFmtId="4" fontId="11" fillId="2" borderId="3" xfId="12" applyNumberFormat="1" applyFont="1" applyFill="1" applyBorder="1" applyAlignment="1" applyProtection="1">
      <alignment vertical="center"/>
      <protection locked="0"/>
    </xf>
    <xf numFmtId="4" fontId="11" fillId="2" borderId="3" xfId="12" applyNumberFormat="1" applyFont="1" applyFill="1" applyBorder="1" applyAlignment="1" applyProtection="1">
      <alignment vertical="center" wrapText="1"/>
      <protection locked="0"/>
    </xf>
    <xf numFmtId="4" fontId="9" fillId="2" borderId="3" xfId="12" applyNumberFormat="1" applyFont="1" applyFill="1" applyBorder="1" applyAlignment="1" applyProtection="1">
      <alignment wrapText="1"/>
      <protection locked="0"/>
    </xf>
    <xf numFmtId="4" fontId="11" fillId="2" borderId="3" xfId="12" applyNumberFormat="1" applyFont="1" applyFill="1" applyBorder="1" applyAlignment="1" applyProtection="1">
      <alignment wrapText="1"/>
      <protection locked="0"/>
    </xf>
    <xf numFmtId="4" fontId="11" fillId="2" borderId="5" xfId="12" applyNumberFormat="1" applyFont="1" applyFill="1" applyBorder="1" applyAlignment="1" applyProtection="1">
      <alignment vertical="center" wrapText="1"/>
      <protection locked="0"/>
    </xf>
    <xf numFmtId="181" fontId="11" fillId="2" borderId="3" xfId="0" applyNumberFormat="1" applyFont="1" applyFill="1" applyBorder="1" applyAlignment="1" applyProtection="1">
      <alignment vertical="center"/>
      <protection locked="0"/>
    </xf>
    <xf numFmtId="4" fontId="9" fillId="2" borderId="3" xfId="12" applyNumberFormat="1" applyFont="1" applyFill="1" applyBorder="1" applyAlignment="1" applyProtection="1">
      <alignment vertical="center" wrapText="1"/>
      <protection locked="0"/>
    </xf>
    <xf numFmtId="4" fontId="11" fillId="2" borderId="5" xfId="12" applyNumberFormat="1" applyFont="1" applyFill="1" applyBorder="1" applyAlignment="1" applyProtection="1">
      <alignment wrapText="1"/>
      <protection locked="0"/>
    </xf>
    <xf numFmtId="4" fontId="11" fillId="2" borderId="3" xfId="12" applyNumberFormat="1" applyFont="1" applyFill="1" applyBorder="1" applyAlignment="1" applyProtection="1">
      <alignment vertical="top" wrapText="1"/>
      <protection locked="0"/>
    </xf>
    <xf numFmtId="4" fontId="9" fillId="2" borderId="5" xfId="12" applyNumberFormat="1" applyFont="1" applyFill="1" applyBorder="1" applyAlignment="1" applyProtection="1">
      <alignment vertical="center" wrapText="1"/>
      <protection locked="0"/>
    </xf>
    <xf numFmtId="4" fontId="11" fillId="54" borderId="3" xfId="12" applyNumberFormat="1" applyFont="1" applyFill="1" applyBorder="1" applyAlignment="1" applyProtection="1">
      <alignment vertical="center"/>
      <protection locked="0"/>
    </xf>
    <xf numFmtId="177" fontId="11" fillId="2" borderId="3" xfId="0" applyNumberFormat="1" applyFont="1" applyFill="1" applyBorder="1" applyAlignment="1" applyProtection="1">
      <alignment horizontal="right" vertical="center"/>
      <protection locked="0"/>
    </xf>
    <xf numFmtId="177" fontId="74" fillId="2" borderId="3" xfId="0" applyNumberFormat="1" applyFont="1" applyFill="1" applyBorder="1" applyProtection="1">
      <protection locked="0"/>
    </xf>
    <xf numFmtId="177" fontId="11" fillId="2" borderId="3" xfId="0" applyNumberFormat="1" applyFont="1" applyFill="1" applyBorder="1" applyAlignment="1" applyProtection="1">
      <alignment horizontal="right"/>
      <protection locked="0"/>
    </xf>
    <xf numFmtId="4" fontId="11" fillId="2" borderId="3" xfId="8" applyNumberFormat="1" applyFont="1" applyFill="1" applyBorder="1" applyProtection="1">
      <protection locked="0"/>
    </xf>
    <xf numFmtId="4" fontId="11" fillId="2" borderId="5" xfId="8" applyNumberFormat="1" applyFont="1" applyFill="1" applyBorder="1" applyProtection="1">
      <protection locked="0"/>
    </xf>
    <xf numFmtId="4" fontId="9" fillId="2" borderId="3" xfId="8" applyNumberFormat="1" applyFont="1" applyFill="1" applyBorder="1" applyProtection="1">
      <protection locked="0"/>
    </xf>
    <xf numFmtId="177" fontId="11" fillId="54" borderId="3" xfId="0" applyNumberFormat="1" applyFont="1" applyFill="1" applyBorder="1" applyProtection="1">
      <protection locked="0"/>
    </xf>
    <xf numFmtId="4" fontId="9" fillId="2" borderId="3" xfId="1110" applyNumberFormat="1" applyFill="1" applyBorder="1" applyAlignment="1" applyProtection="1">
      <alignment vertical="top"/>
      <protection locked="0"/>
    </xf>
    <xf numFmtId="4" fontId="9" fillId="2" borderId="3" xfId="1110" applyNumberFormat="1" applyFill="1" applyBorder="1" applyAlignment="1" applyProtection="1">
      <alignment vertical="top" wrapText="1"/>
      <protection locked="0"/>
    </xf>
    <xf numFmtId="4" fontId="9" fillId="2" borderId="33" xfId="0" applyNumberFormat="1" applyFont="1" applyFill="1" applyBorder="1" applyAlignment="1" applyProtection="1">
      <alignment vertical="center" wrapText="1"/>
      <protection locked="0"/>
    </xf>
    <xf numFmtId="4" fontId="9" fillId="2" borderId="3" xfId="1111" applyNumberFormat="1" applyFont="1" applyFill="1" applyBorder="1" applyAlignment="1" applyProtection="1">
      <alignment horizontal="right" vertical="center" wrapText="1"/>
      <protection locked="0"/>
    </xf>
    <xf numFmtId="4" fontId="9" fillId="2" borderId="3" xfId="1112" applyNumberFormat="1" applyFont="1" applyFill="1" applyBorder="1" applyAlignment="1" applyProtection="1">
      <alignment vertical="center" wrapText="1"/>
      <protection locked="0"/>
    </xf>
    <xf numFmtId="2" fontId="9" fillId="2" borderId="3" xfId="1112" applyNumberFormat="1" applyFont="1" applyFill="1" applyBorder="1" applyAlignment="1" applyProtection="1">
      <alignment vertical="center" wrapText="1"/>
      <protection locked="0"/>
    </xf>
    <xf numFmtId="4" fontId="9" fillId="2" borderId="5" xfId="1112" applyNumberFormat="1" applyFont="1" applyFill="1" applyBorder="1" applyAlignment="1" applyProtection="1">
      <alignment vertical="center" wrapText="1"/>
      <protection locked="0"/>
    </xf>
    <xf numFmtId="181" fontId="11" fillId="2" borderId="5" xfId="0" applyNumberFormat="1" applyFont="1" applyFill="1" applyBorder="1" applyAlignment="1" applyProtection="1">
      <alignment vertical="center"/>
      <protection locked="0"/>
    </xf>
    <xf numFmtId="4" fontId="9" fillId="54" borderId="3" xfId="0" applyNumberFormat="1" applyFont="1" applyFill="1" applyBorder="1" applyAlignment="1" applyProtection="1">
      <alignment vertical="center"/>
      <protection locked="0"/>
    </xf>
    <xf numFmtId="4" fontId="9" fillId="54" borderId="5" xfId="4" applyNumberFormat="1" applyFont="1" applyFill="1" applyBorder="1" applyAlignment="1" applyProtection="1">
      <alignment horizontal="right" vertical="center" wrapText="1"/>
      <protection locked="0"/>
    </xf>
    <xf numFmtId="168" fontId="8" fillId="54" borderId="5" xfId="9" applyFont="1" applyFill="1" applyBorder="1" applyAlignment="1" applyProtection="1">
      <alignment horizontal="right" vertical="center" wrapText="1"/>
      <protection locked="0"/>
    </xf>
    <xf numFmtId="4" fontId="9" fillId="54" borderId="3" xfId="4" applyNumberFormat="1" applyFont="1" applyFill="1" applyBorder="1" applyAlignment="1" applyProtection="1">
      <alignment horizontal="right" vertical="center" wrapText="1"/>
      <protection locked="0"/>
    </xf>
    <xf numFmtId="4" fontId="8" fillId="54" borderId="3" xfId="4" applyNumberFormat="1" applyFont="1" applyFill="1" applyBorder="1" applyAlignment="1" applyProtection="1">
      <alignment horizontal="right" vertical="center" wrapText="1"/>
      <protection locked="0"/>
    </xf>
    <xf numFmtId="4" fontId="8" fillId="2" borderId="3" xfId="4" applyNumberFormat="1" applyFont="1" applyFill="1" applyBorder="1" applyAlignment="1" applyProtection="1">
      <alignment horizontal="right" vertical="center" wrapText="1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0" fontId="9" fillId="0" borderId="3" xfId="0" applyFont="1" applyFill="1" applyBorder="1" applyAlignment="1" applyProtection="1">
      <alignment horizontal="right" vertical="center"/>
      <protection locked="0"/>
    </xf>
    <xf numFmtId="168" fontId="9" fillId="0" borderId="3" xfId="9" applyFont="1" applyFill="1" applyBorder="1" applyAlignment="1" applyProtection="1">
      <alignment vertical="center"/>
      <protection locked="0"/>
    </xf>
    <xf numFmtId="4" fontId="8" fillId="54" borderId="5" xfId="4" applyNumberFormat="1" applyFont="1" applyFill="1" applyBorder="1" applyAlignment="1" applyProtection="1">
      <alignment horizontal="right" vertical="center" wrapText="1"/>
      <protection locked="0"/>
    </xf>
    <xf numFmtId="0" fontId="8" fillId="54" borderId="28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right" vertical="top" wrapText="1"/>
    </xf>
    <xf numFmtId="0" fontId="8" fillId="2" borderId="2" xfId="0" applyFont="1" applyFill="1" applyBorder="1" applyAlignment="1" applyProtection="1">
      <alignment horizontal="left" vertical="top" wrapText="1"/>
    </xf>
    <xf numFmtId="177" fontId="8" fillId="2" borderId="2" xfId="0" applyNumberFormat="1" applyFont="1" applyFill="1" applyBorder="1" applyAlignment="1" applyProtection="1">
      <alignment horizontal="right" vertical="top" wrapText="1"/>
    </xf>
    <xf numFmtId="177" fontId="8" fillId="2" borderId="2" xfId="0" applyNumberFormat="1" applyFont="1" applyFill="1" applyBorder="1" applyAlignment="1" applyProtection="1">
      <alignment horizontal="center" vertical="top" wrapText="1"/>
    </xf>
    <xf numFmtId="0" fontId="8" fillId="2" borderId="3" xfId="3" applyFont="1" applyFill="1" applyBorder="1" applyAlignment="1" applyProtection="1">
      <alignment horizontal="left" vertical="top" wrapText="1"/>
    </xf>
    <xf numFmtId="4" fontId="11" fillId="2" borderId="3" xfId="4" applyNumberFormat="1" applyFont="1" applyFill="1" applyBorder="1" applyAlignment="1" applyProtection="1">
      <alignment horizontal="right" vertical="top" wrapText="1"/>
    </xf>
    <xf numFmtId="4" fontId="11" fillId="2" borderId="3" xfId="4" applyNumberFormat="1" applyFont="1" applyFill="1" applyBorder="1" applyAlignment="1" applyProtection="1">
      <alignment horizontal="center" vertical="top"/>
    </xf>
    <xf numFmtId="4" fontId="9" fillId="2" borderId="3" xfId="4" applyNumberFormat="1" applyFont="1" applyFill="1" applyBorder="1" applyAlignment="1" applyProtection="1">
      <alignment horizontal="center" vertical="top"/>
    </xf>
    <xf numFmtId="0" fontId="9" fillId="2" borderId="3" xfId="3" applyFont="1" applyFill="1" applyBorder="1" applyAlignment="1" applyProtection="1">
      <alignment horizontal="left" vertical="top" wrapText="1"/>
    </xf>
    <xf numFmtId="0" fontId="9" fillId="2" borderId="3" xfId="0" applyNumberFormat="1" applyFont="1" applyFill="1" applyBorder="1" applyAlignment="1" applyProtection="1">
      <alignment horizontal="left" vertical="top" wrapText="1"/>
    </xf>
    <xf numFmtId="4" fontId="9" fillId="2" borderId="3" xfId="0" applyNumberFormat="1" applyFont="1" applyFill="1" applyBorder="1" applyAlignment="1" applyProtection="1">
      <alignment horizontal="center" vertical="top"/>
    </xf>
    <xf numFmtId="178" fontId="9" fillId="2" borderId="3" xfId="0" applyNumberFormat="1" applyFont="1" applyFill="1" applyBorder="1" applyAlignment="1" applyProtection="1">
      <alignment horizontal="right" vertical="top" wrapText="1"/>
    </xf>
    <xf numFmtId="0" fontId="9" fillId="2" borderId="3" xfId="0" applyNumberFormat="1" applyFont="1" applyFill="1" applyBorder="1" applyAlignment="1" applyProtection="1">
      <alignment horizontal="left" vertical="top"/>
    </xf>
    <xf numFmtId="4" fontId="9" fillId="2" borderId="3" xfId="0" applyNumberFormat="1" applyFont="1" applyFill="1" applyBorder="1" applyAlignment="1" applyProtection="1">
      <alignment vertical="top" wrapText="1"/>
    </xf>
    <xf numFmtId="0" fontId="9" fillId="2" borderId="0" xfId="0" applyFont="1" applyFill="1" applyAlignment="1" applyProtection="1">
      <alignment horizontal="center"/>
    </xf>
    <xf numFmtId="0" fontId="8" fillId="2" borderId="3" xfId="0" applyNumberFormat="1" applyFont="1" applyFill="1" applyBorder="1" applyAlignment="1" applyProtection="1">
      <alignment horizontal="left" vertical="top"/>
    </xf>
    <xf numFmtId="0" fontId="9" fillId="2" borderId="3" xfId="0" applyFont="1" applyFill="1" applyBorder="1" applyAlignment="1" applyProtection="1">
      <alignment vertical="top" wrapText="1"/>
    </xf>
    <xf numFmtId="0" fontId="9" fillId="2" borderId="0" xfId="0" applyFont="1" applyFill="1" applyAlignment="1" applyProtection="1">
      <alignment horizontal="center" vertical="top"/>
    </xf>
    <xf numFmtId="0" fontId="9" fillId="2" borderId="0" xfId="0" applyFont="1" applyFill="1" applyAlignment="1" applyProtection="1">
      <alignment horizontal="center" vertical="center"/>
    </xf>
    <xf numFmtId="4" fontId="9" fillId="2" borderId="3" xfId="4" applyNumberFormat="1" applyFont="1" applyFill="1" applyBorder="1" applyAlignment="1" applyProtection="1">
      <alignment horizontal="center" vertical="center"/>
    </xf>
    <xf numFmtId="0" fontId="8" fillId="2" borderId="3" xfId="0" applyNumberFormat="1" applyFont="1" applyFill="1" applyBorder="1" applyAlignment="1" applyProtection="1">
      <alignment horizontal="left" vertical="top" wrapText="1"/>
    </xf>
    <xf numFmtId="37" fontId="9" fillId="2" borderId="5" xfId="0" applyNumberFormat="1" applyFont="1" applyFill="1" applyBorder="1" applyAlignment="1" applyProtection="1">
      <alignment horizontal="right" vertical="top" wrapText="1"/>
    </xf>
    <xf numFmtId="0" fontId="9" fillId="2" borderId="5" xfId="0" applyNumberFormat="1" applyFont="1" applyFill="1" applyBorder="1" applyAlignment="1" applyProtection="1">
      <alignment vertical="top" wrapText="1"/>
    </xf>
    <xf numFmtId="4" fontId="9" fillId="2" borderId="5" xfId="0" applyNumberFormat="1" applyFont="1" applyFill="1" applyBorder="1" applyAlignment="1" applyProtection="1">
      <alignment horizontal="center" vertical="top" wrapText="1"/>
    </xf>
    <xf numFmtId="219" fontId="9" fillId="2" borderId="3" xfId="179" applyNumberFormat="1" applyFont="1" applyFill="1" applyBorder="1" applyAlignment="1" applyProtection="1">
      <alignment horizontal="right" vertical="top" wrapText="1"/>
    </xf>
    <xf numFmtId="37" fontId="9" fillId="2" borderId="3" xfId="0" applyNumberFormat="1" applyFont="1" applyFill="1" applyBorder="1" applyAlignment="1" applyProtection="1">
      <alignment horizontal="right" vertical="top" wrapText="1"/>
    </xf>
    <xf numFmtId="0" fontId="9" fillId="2" borderId="3" xfId="0" applyNumberFormat="1" applyFont="1" applyFill="1" applyBorder="1" applyAlignment="1" applyProtection="1">
      <alignment vertical="top" wrapText="1"/>
    </xf>
    <xf numFmtId="4" fontId="9" fillId="2" borderId="3" xfId="0" applyNumberFormat="1" applyFont="1" applyFill="1" applyBorder="1" applyAlignment="1" applyProtection="1">
      <alignment horizontal="center" vertical="top" wrapText="1"/>
    </xf>
    <xf numFmtId="220" fontId="8" fillId="2" borderId="3" xfId="179" applyNumberFormat="1" applyFont="1" applyFill="1" applyBorder="1" applyAlignment="1" applyProtection="1">
      <alignment horizontal="right" vertical="top" wrapText="1"/>
    </xf>
    <xf numFmtId="0" fontId="9" fillId="2" borderId="3" xfId="217" applyFont="1" applyFill="1" applyBorder="1" applyAlignment="1" applyProtection="1">
      <alignment vertical="top" wrapText="1"/>
    </xf>
    <xf numFmtId="174" fontId="9" fillId="2" borderId="3" xfId="179" applyFont="1" applyFill="1" applyBorder="1" applyAlignment="1" applyProtection="1">
      <alignment horizontal="right" vertical="top" wrapText="1"/>
    </xf>
    <xf numFmtId="0" fontId="8" fillId="2" borderId="3" xfId="0" applyFont="1" applyFill="1" applyBorder="1" applyAlignment="1" applyProtection="1">
      <alignment vertical="center"/>
    </xf>
    <xf numFmtId="178" fontId="16" fillId="2" borderId="3" xfId="0" applyNumberFormat="1" applyFont="1" applyFill="1" applyBorder="1" applyAlignment="1" applyProtection="1">
      <alignment vertical="center"/>
    </xf>
    <xf numFmtId="0" fontId="9" fillId="2" borderId="3" xfId="0" applyFont="1" applyFill="1" applyBorder="1" applyAlignment="1" applyProtection="1">
      <alignment vertical="center"/>
    </xf>
    <xf numFmtId="4" fontId="9" fillId="2" borderId="3" xfId="0" applyNumberFormat="1" applyFont="1" applyFill="1" applyBorder="1" applyAlignment="1" applyProtection="1">
      <alignment vertical="center"/>
    </xf>
    <xf numFmtId="4" fontId="9" fillId="2" borderId="3" xfId="0" applyNumberFormat="1" applyFont="1" applyFill="1" applyBorder="1" applyAlignment="1" applyProtection="1">
      <alignment horizontal="center" vertical="center"/>
    </xf>
    <xf numFmtId="178" fontId="16" fillId="2" borderId="3" xfId="0" applyNumberFormat="1" applyFont="1" applyFill="1" applyBorder="1" applyAlignment="1" applyProtection="1">
      <alignment vertical="top"/>
    </xf>
    <xf numFmtId="0" fontId="15" fillId="2" borderId="3" xfId="0" applyFont="1" applyFill="1" applyBorder="1" applyAlignment="1" applyProtection="1">
      <alignment vertical="center"/>
    </xf>
    <xf numFmtId="219" fontId="9" fillId="2" borderId="3" xfId="179" applyNumberFormat="1" applyFont="1" applyFill="1" applyBorder="1" applyAlignment="1" applyProtection="1">
      <alignment horizontal="right" vertical="center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6" fillId="2" borderId="3" xfId="0" applyFont="1" applyFill="1" applyBorder="1" applyAlignment="1" applyProtection="1">
      <alignment vertical="top"/>
    </xf>
    <xf numFmtId="0" fontId="15" fillId="2" borderId="3" xfId="0" applyFont="1" applyFill="1" applyBorder="1" applyAlignment="1" applyProtection="1">
      <alignment vertical="top"/>
    </xf>
    <xf numFmtId="0" fontId="8" fillId="2" borderId="3" xfId="0" applyFont="1" applyFill="1" applyBorder="1" applyAlignment="1" applyProtection="1">
      <alignment vertical="top"/>
    </xf>
    <xf numFmtId="4" fontId="8" fillId="2" borderId="3" xfId="0" applyNumberFormat="1" applyFont="1" applyFill="1" applyBorder="1" applyAlignment="1" applyProtection="1">
      <alignment vertical="top"/>
    </xf>
    <xf numFmtId="4" fontId="9" fillId="2" borderId="3" xfId="0" applyNumberFormat="1" applyFont="1" applyFill="1" applyBorder="1" applyAlignment="1" applyProtection="1"/>
    <xf numFmtId="0" fontId="9" fillId="2" borderId="3" xfId="217" applyFont="1" applyFill="1" applyBorder="1" applyAlignment="1" applyProtection="1">
      <alignment vertical="center" wrapText="1"/>
    </xf>
    <xf numFmtId="0" fontId="16" fillId="2" borderId="3" xfId="0" applyFont="1" applyFill="1" applyBorder="1" applyAlignment="1" applyProtection="1">
      <alignment vertical="center"/>
    </xf>
    <xf numFmtId="0" fontId="9" fillId="2" borderId="3" xfId="0" applyFont="1" applyFill="1" applyBorder="1" applyAlignment="1" applyProtection="1">
      <alignment vertical="center" wrapText="1"/>
    </xf>
    <xf numFmtId="4" fontId="9" fillId="2" borderId="3" xfId="0" applyNumberFormat="1" applyFont="1" applyFill="1" applyBorder="1" applyAlignment="1" applyProtection="1">
      <alignment vertical="top"/>
    </xf>
    <xf numFmtId="0" fontId="16" fillId="2" borderId="5" xfId="0" applyFont="1" applyFill="1" applyBorder="1" applyAlignment="1" applyProtection="1">
      <alignment vertical="top"/>
    </xf>
    <xf numFmtId="0" fontId="13" fillId="2" borderId="5" xfId="0" applyFont="1" applyFill="1" applyBorder="1" applyAlignment="1" applyProtection="1">
      <alignment vertical="top" wrapText="1"/>
    </xf>
    <xf numFmtId="4" fontId="9" fillId="2" borderId="5" xfId="0" applyNumberFormat="1" applyFont="1" applyFill="1" applyBorder="1" applyAlignment="1" applyProtection="1">
      <alignment vertical="top"/>
    </xf>
    <xf numFmtId="4" fontId="9" fillId="2" borderId="5" xfId="0" applyNumberFormat="1" applyFont="1" applyFill="1" applyBorder="1" applyAlignment="1" applyProtection="1">
      <alignment horizontal="center" vertical="top"/>
    </xf>
    <xf numFmtId="0" fontId="15" fillId="2" borderId="3" xfId="0" applyFont="1" applyFill="1" applyBorder="1" applyAlignment="1" applyProtection="1">
      <alignment horizontal="right" vertical="top"/>
    </xf>
    <xf numFmtId="0" fontId="9" fillId="2" borderId="3" xfId="0" applyFont="1" applyFill="1" applyBorder="1" applyAlignment="1" applyProtection="1">
      <alignment vertical="top"/>
    </xf>
    <xf numFmtId="0" fontId="8" fillId="2" borderId="3" xfId="1096" applyNumberFormat="1" applyFont="1" applyFill="1" applyBorder="1" applyAlignment="1" applyProtection="1">
      <alignment horizontal="right" vertical="top"/>
    </xf>
    <xf numFmtId="0" fontId="8" fillId="2" borderId="3" xfId="1096" applyFont="1" applyFill="1" applyBorder="1" applyAlignment="1" applyProtection="1">
      <alignment vertical="top" wrapText="1"/>
    </xf>
    <xf numFmtId="4" fontId="9" fillId="2" borderId="3" xfId="1096" applyNumberFormat="1" applyFont="1" applyFill="1" applyBorder="1" applyAlignment="1" applyProtection="1">
      <alignment vertical="top"/>
    </xf>
    <xf numFmtId="4" fontId="9" fillId="2" borderId="3" xfId="1096" applyNumberFormat="1" applyFont="1" applyFill="1" applyBorder="1" applyAlignment="1" applyProtection="1">
      <alignment horizontal="center" vertical="top"/>
    </xf>
    <xf numFmtId="0" fontId="8" fillId="2" borderId="3" xfId="0" applyNumberFormat="1" applyFont="1" applyFill="1" applyBorder="1" applyAlignment="1" applyProtection="1">
      <alignment vertical="top" wrapText="1"/>
    </xf>
    <xf numFmtId="4" fontId="8" fillId="2" borderId="3" xfId="0" applyNumberFormat="1" applyFont="1" applyFill="1" applyBorder="1" applyAlignment="1" applyProtection="1">
      <alignment horizontal="right" vertical="top"/>
    </xf>
    <xf numFmtId="4" fontId="8" fillId="2" borderId="3" xfId="0" applyNumberFormat="1" applyFont="1" applyFill="1" applyBorder="1" applyAlignment="1" applyProtection="1">
      <alignment horizontal="center" vertical="top"/>
    </xf>
    <xf numFmtId="4" fontId="9" fillId="2" borderId="3" xfId="0" applyNumberFormat="1" applyFont="1" applyFill="1" applyBorder="1" applyAlignment="1" applyProtection="1">
      <alignment horizontal="right"/>
    </xf>
    <xf numFmtId="4" fontId="9" fillId="2" borderId="3" xfId="4" applyNumberFormat="1" applyFont="1" applyFill="1" applyBorder="1" applyAlignment="1" applyProtection="1">
      <alignment horizontal="center"/>
    </xf>
    <xf numFmtId="4" fontId="9" fillId="2" borderId="3" xfId="0" applyNumberFormat="1" applyFont="1" applyFill="1" applyBorder="1" applyAlignment="1" applyProtection="1">
      <alignment horizontal="center"/>
    </xf>
    <xf numFmtId="0" fontId="13" fillId="2" borderId="3" xfId="0" applyFont="1" applyFill="1" applyBorder="1" applyAlignment="1" applyProtection="1">
      <alignment vertical="top" wrapText="1"/>
    </xf>
    <xf numFmtId="1" fontId="9" fillId="2" borderId="3" xfId="0" applyNumberFormat="1" applyFont="1" applyFill="1" applyBorder="1" applyAlignment="1" applyProtection="1">
      <alignment horizontal="right" vertical="top"/>
    </xf>
    <xf numFmtId="0" fontId="8" fillId="54" borderId="3" xfId="3" applyFont="1" applyFill="1" applyBorder="1" applyAlignment="1" applyProtection="1">
      <alignment horizontal="center" vertical="top" wrapText="1"/>
    </xf>
    <xf numFmtId="4" fontId="11" fillId="54" borderId="3" xfId="4" applyNumberFormat="1" applyFont="1" applyFill="1" applyBorder="1" applyAlignment="1" applyProtection="1">
      <alignment horizontal="right" vertical="top" wrapText="1"/>
    </xf>
    <xf numFmtId="4" fontId="11" fillId="54" borderId="3" xfId="4" applyNumberFormat="1" applyFont="1" applyFill="1" applyBorder="1" applyAlignment="1" applyProtection="1">
      <alignment horizontal="center" vertical="top"/>
    </xf>
    <xf numFmtId="0" fontId="8" fillId="2" borderId="3" xfId="3" applyFont="1" applyFill="1" applyBorder="1" applyAlignment="1" applyProtection="1">
      <alignment horizontal="left" vertical="center" wrapText="1"/>
    </xf>
    <xf numFmtId="178" fontId="9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horizontal="left" vertical="center"/>
    </xf>
    <xf numFmtId="178" fontId="9" fillId="2" borderId="3" xfId="0" applyNumberFormat="1" applyFont="1" applyFill="1" applyBorder="1" applyAlignment="1" applyProtection="1">
      <alignment vertical="top" wrapText="1"/>
    </xf>
    <xf numFmtId="0" fontId="9" fillId="2" borderId="5" xfId="0" applyNumberFormat="1" applyFont="1" applyFill="1" applyBorder="1" applyAlignment="1" applyProtection="1">
      <alignment horizontal="left" vertical="top"/>
    </xf>
    <xf numFmtId="0" fontId="8" fillId="2" borderId="3" xfId="0" applyNumberFormat="1" applyFont="1" applyFill="1" applyBorder="1" applyAlignment="1" applyProtection="1">
      <alignment horizontal="left" vertical="center"/>
    </xf>
    <xf numFmtId="0" fontId="9" fillId="2" borderId="3" xfId="3" applyFont="1" applyFill="1" applyBorder="1" applyAlignment="1" applyProtection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4" fontId="9" fillId="2" borderId="0" xfId="0" applyNumberFormat="1" applyFont="1" applyFill="1" applyBorder="1" applyAlignment="1" applyProtection="1">
      <alignment horizontal="right" vertical="center"/>
    </xf>
    <xf numFmtId="0" fontId="9" fillId="2" borderId="5" xfId="0" applyNumberFormat="1" applyFont="1" applyFill="1" applyBorder="1" applyAlignment="1" applyProtection="1">
      <alignment horizontal="left" vertical="top" wrapText="1"/>
    </xf>
    <xf numFmtId="0" fontId="9" fillId="2" borderId="3" xfId="217" applyFont="1" applyFill="1" applyBorder="1" applyAlignment="1" applyProtection="1">
      <alignment horizontal="justify" vertical="top" wrapText="1"/>
    </xf>
    <xf numFmtId="0" fontId="8" fillId="2" borderId="3" xfId="0" applyFont="1" applyFill="1" applyBorder="1" applyAlignment="1" applyProtection="1">
      <alignment vertical="top" wrapText="1"/>
    </xf>
    <xf numFmtId="49" fontId="8" fillId="2" borderId="3" xfId="0" applyNumberFormat="1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left" vertical="center" wrapText="1"/>
    </xf>
    <xf numFmtId="177" fontId="9" fillId="2" borderId="3" xfId="0" applyNumberFormat="1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right" vertical="top" wrapText="1"/>
    </xf>
    <xf numFmtId="0" fontId="8" fillId="2" borderId="3" xfId="0" applyFont="1" applyFill="1" applyBorder="1" applyAlignment="1" applyProtection="1">
      <alignment horizontal="left" wrapText="1"/>
    </xf>
    <xf numFmtId="168" fontId="9" fillId="2" borderId="3" xfId="180" applyFont="1" applyFill="1" applyBorder="1" applyAlignment="1" applyProtection="1"/>
    <xf numFmtId="177" fontId="9" fillId="2" borderId="3" xfId="0" applyNumberFormat="1" applyFont="1" applyFill="1" applyBorder="1" applyAlignment="1" applyProtection="1">
      <alignment horizontal="center"/>
    </xf>
    <xf numFmtId="49" fontId="9" fillId="2" borderId="3" xfId="0" applyNumberFormat="1" applyFont="1" applyFill="1" applyBorder="1" applyAlignment="1" applyProtection="1">
      <alignment horizontal="right" vertical="center"/>
    </xf>
    <xf numFmtId="0" fontId="9" fillId="2" borderId="3" xfId="0" applyFont="1" applyFill="1" applyBorder="1" applyAlignment="1" applyProtection="1">
      <alignment horizontal="left" vertical="center" wrapText="1"/>
    </xf>
    <xf numFmtId="49" fontId="9" fillId="2" borderId="3" xfId="1108" applyNumberFormat="1" applyFont="1" applyFill="1" applyBorder="1" applyAlignment="1" applyProtection="1">
      <alignment horizontal="right" vertical="top" wrapText="1"/>
    </xf>
    <xf numFmtId="4" fontId="9" fillId="2" borderId="3" xfId="1109" applyNumberFormat="1" applyFont="1" applyFill="1" applyBorder="1" applyAlignment="1" applyProtection="1">
      <alignment horizontal="right" wrapText="1"/>
    </xf>
    <xf numFmtId="4" fontId="9" fillId="2" borderId="3" xfId="0" applyNumberFormat="1" applyFont="1" applyFill="1" applyBorder="1" applyAlignment="1" applyProtection="1">
      <alignment horizontal="center" wrapText="1"/>
    </xf>
    <xf numFmtId="0" fontId="9" fillId="2" borderId="3" xfId="0" applyFont="1" applyFill="1" applyBorder="1" applyAlignment="1" applyProtection="1">
      <alignment horizontal="right" wrapText="1"/>
    </xf>
    <xf numFmtId="0" fontId="9" fillId="2" borderId="3" xfId="0" applyFont="1" applyFill="1" applyBorder="1" applyAlignment="1" applyProtection="1">
      <alignment horizontal="left" wrapText="1"/>
    </xf>
    <xf numFmtId="168" fontId="9" fillId="2" borderId="3" xfId="180" applyFont="1" applyFill="1" applyBorder="1" applyAlignment="1" applyProtection="1">
      <alignment horizontal="right" wrapText="1"/>
    </xf>
    <xf numFmtId="0" fontId="8" fillId="2" borderId="3" xfId="0" applyFont="1" applyFill="1" applyBorder="1" applyAlignment="1" applyProtection="1">
      <alignment horizontal="right" wrapText="1"/>
    </xf>
    <xf numFmtId="49" fontId="9" fillId="2" borderId="3" xfId="0" applyNumberFormat="1" applyFont="1" applyFill="1" applyBorder="1" applyAlignment="1" applyProtection="1">
      <alignment horizontal="right" vertical="top"/>
    </xf>
    <xf numFmtId="49" fontId="9" fillId="2" borderId="5" xfId="0" applyNumberFormat="1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>
      <alignment horizontal="left" vertical="center" wrapText="1"/>
    </xf>
    <xf numFmtId="177" fontId="9" fillId="2" borderId="5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top"/>
    </xf>
    <xf numFmtId="0" fontId="9" fillId="2" borderId="3" xfId="3" applyFont="1" applyFill="1" applyBorder="1" applyAlignment="1" applyProtection="1">
      <alignment horizontal="left" vertical="top"/>
    </xf>
    <xf numFmtId="37" fontId="9" fillId="54" borderId="3" xfId="0" applyNumberFormat="1" applyFont="1" applyFill="1" applyBorder="1" applyAlignment="1" applyProtection="1">
      <alignment vertical="top" wrapText="1"/>
    </xf>
    <xf numFmtId="0" fontId="8" fillId="54" borderId="3" xfId="0" applyFont="1" applyFill="1" applyBorder="1" applyAlignment="1" applyProtection="1">
      <alignment horizontal="center" vertical="top" wrapText="1"/>
    </xf>
    <xf numFmtId="4" fontId="9" fillId="54" borderId="3" xfId="0" applyNumberFormat="1" applyFont="1" applyFill="1" applyBorder="1" applyAlignment="1" applyProtection="1">
      <alignment horizontal="right" wrapText="1"/>
    </xf>
    <xf numFmtId="0" fontId="9" fillId="54" borderId="3" xfId="0" applyFont="1" applyFill="1" applyBorder="1" applyAlignment="1" applyProtection="1">
      <alignment horizontal="right" wrapText="1"/>
    </xf>
    <xf numFmtId="0" fontId="8" fillId="2" borderId="3" xfId="0" applyFont="1" applyFill="1" applyBorder="1" applyAlignment="1" applyProtection="1">
      <alignment wrapText="1"/>
    </xf>
    <xf numFmtId="176" fontId="11" fillId="2" borderId="3" xfId="12" applyNumberFormat="1" applyFont="1" applyFill="1" applyBorder="1" applyAlignment="1" applyProtection="1">
      <alignment vertical="center"/>
    </xf>
    <xf numFmtId="182" fontId="11" fillId="2" borderId="3" xfId="0" applyNumberFormat="1" applyFont="1" applyFill="1" applyBorder="1" applyAlignment="1" applyProtection="1">
      <alignment horizontal="center" vertical="center"/>
    </xf>
    <xf numFmtId="182" fontId="9" fillId="2" borderId="3" xfId="0" applyNumberFormat="1" applyFont="1" applyFill="1" applyBorder="1" applyAlignment="1" applyProtection="1">
      <alignment vertical="top" wrapText="1"/>
    </xf>
    <xf numFmtId="182" fontId="11" fillId="2" borderId="3" xfId="0" applyNumberFormat="1" applyFont="1" applyFill="1" applyBorder="1" applyAlignment="1" applyProtection="1">
      <alignment wrapText="1" shrinkToFit="1"/>
    </xf>
    <xf numFmtId="176" fontId="11" fillId="2" borderId="3" xfId="12" applyNumberFormat="1" applyFont="1" applyFill="1" applyBorder="1" applyAlignment="1" applyProtection="1">
      <alignment horizontal="right" vertical="center" wrapText="1"/>
    </xf>
    <xf numFmtId="182" fontId="11" fillId="2" borderId="3" xfId="0" applyNumberFormat="1" applyFont="1" applyFill="1" applyBorder="1" applyAlignment="1" applyProtection="1">
      <alignment horizontal="center" vertical="center" wrapText="1"/>
    </xf>
    <xf numFmtId="182" fontId="9" fillId="2" borderId="3" xfId="0" applyNumberFormat="1" applyFont="1" applyFill="1" applyBorder="1" applyAlignment="1" applyProtection="1">
      <alignment wrapText="1" shrinkToFit="1"/>
    </xf>
    <xf numFmtId="176" fontId="9" fillId="2" borderId="3" xfId="12" applyNumberFormat="1" applyFont="1" applyFill="1" applyBorder="1" applyAlignment="1" applyProtection="1">
      <alignment horizontal="right" wrapText="1"/>
    </xf>
    <xf numFmtId="176" fontId="11" fillId="2" borderId="3" xfId="12" applyNumberFormat="1" applyFont="1" applyFill="1" applyBorder="1" applyAlignment="1" applyProtection="1">
      <alignment horizontal="right" wrapText="1"/>
    </xf>
    <xf numFmtId="182" fontId="11" fillId="2" borderId="3" xfId="0" applyNumberFormat="1" applyFont="1" applyFill="1" applyBorder="1" applyAlignment="1" applyProtection="1">
      <alignment horizontal="center" wrapText="1"/>
    </xf>
    <xf numFmtId="182" fontId="11" fillId="2" borderId="5" xfId="0" applyNumberFormat="1" applyFont="1" applyFill="1" applyBorder="1" applyAlignment="1" applyProtection="1">
      <alignment vertical="top" wrapText="1"/>
    </xf>
    <xf numFmtId="182" fontId="11" fillId="2" borderId="5" xfId="0" applyNumberFormat="1" applyFont="1" applyFill="1" applyBorder="1" applyAlignment="1" applyProtection="1">
      <alignment wrapText="1" shrinkToFit="1"/>
    </xf>
    <xf numFmtId="176" fontId="11" fillId="2" borderId="5" xfId="12" applyNumberFormat="1" applyFont="1" applyFill="1" applyBorder="1" applyAlignment="1" applyProtection="1">
      <alignment horizontal="right" vertical="center" wrapText="1"/>
    </xf>
    <xf numFmtId="182" fontId="11" fillId="2" borderId="5" xfId="0" applyNumberFormat="1" applyFont="1" applyFill="1" applyBorder="1" applyAlignment="1" applyProtection="1">
      <alignment horizontal="center" vertical="center" wrapText="1"/>
    </xf>
    <xf numFmtId="182" fontId="10" fillId="2" borderId="3" xfId="0" applyNumberFormat="1" applyFont="1" applyFill="1" applyBorder="1" applyAlignment="1" applyProtection="1">
      <alignment vertical="top" wrapText="1"/>
    </xf>
    <xf numFmtId="182" fontId="10" fillId="2" borderId="3" xfId="0" applyNumberFormat="1" applyFont="1" applyFill="1" applyBorder="1" applyAlignment="1" applyProtection="1">
      <alignment wrapText="1" shrinkToFit="1"/>
    </xf>
    <xf numFmtId="182" fontId="11" fillId="2" borderId="3" xfId="0" applyNumberFormat="1" applyFont="1" applyFill="1" applyBorder="1" applyAlignment="1" applyProtection="1">
      <alignment horizontal="right" vertical="top" wrapText="1"/>
    </xf>
    <xf numFmtId="182" fontId="10" fillId="2" borderId="3" xfId="0" applyNumberFormat="1" applyFont="1" applyFill="1" applyBorder="1" applyAlignment="1" applyProtection="1">
      <alignment horizontal="right" vertical="top" wrapText="1"/>
    </xf>
    <xf numFmtId="0" fontId="0" fillId="2" borderId="3" xfId="0" applyFont="1" applyFill="1" applyBorder="1" applyAlignment="1" applyProtection="1">
      <alignment horizontal="left" wrapText="1"/>
    </xf>
    <xf numFmtId="0" fontId="10" fillId="2" borderId="3" xfId="0" applyFont="1" applyFill="1" applyBorder="1" applyAlignment="1" applyProtection="1">
      <alignment vertical="center" wrapText="1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vertical="center" wrapText="1"/>
    </xf>
    <xf numFmtId="0" fontId="11" fillId="2" borderId="3" xfId="0" applyFont="1" applyFill="1" applyBorder="1" applyAlignment="1" applyProtection="1">
      <alignment vertical="center"/>
    </xf>
    <xf numFmtId="182" fontId="10" fillId="2" borderId="3" xfId="0" applyNumberFormat="1" applyFont="1" applyFill="1" applyBorder="1" applyAlignment="1" applyProtection="1">
      <alignment vertical="center"/>
    </xf>
    <xf numFmtId="0" fontId="9" fillId="2" borderId="3" xfId="0" applyFont="1" applyFill="1" applyBorder="1" applyAlignment="1" applyProtection="1">
      <alignment horizontal="right" vertical="top" wrapText="1"/>
    </xf>
    <xf numFmtId="176" fontId="11" fillId="2" borderId="3" xfId="12" applyNumberFormat="1" applyFont="1" applyFill="1" applyBorder="1" applyAlignment="1" applyProtection="1">
      <alignment horizontal="right" vertical="center"/>
    </xf>
    <xf numFmtId="176" fontId="9" fillId="2" borderId="3" xfId="12" applyNumberFormat="1" applyFont="1" applyFill="1" applyBorder="1" applyAlignment="1" applyProtection="1">
      <alignment horizontal="right" vertical="center" wrapText="1"/>
    </xf>
    <xf numFmtId="182" fontId="9" fillId="2" borderId="5" xfId="0" applyNumberFormat="1" applyFont="1" applyFill="1" applyBorder="1" applyAlignment="1" applyProtection="1">
      <alignment vertical="top" wrapText="1"/>
    </xf>
    <xf numFmtId="176" fontId="11" fillId="2" borderId="5" xfId="12" applyNumberFormat="1" applyFont="1" applyFill="1" applyBorder="1" applyAlignment="1" applyProtection="1">
      <alignment horizontal="right" wrapText="1"/>
    </xf>
    <xf numFmtId="182" fontId="11" fillId="2" borderId="5" xfId="0" applyNumberFormat="1" applyFont="1" applyFill="1" applyBorder="1" applyAlignment="1" applyProtection="1">
      <alignment horizontal="center" wrapText="1"/>
    </xf>
    <xf numFmtId="182" fontId="11" fillId="2" borderId="3" xfId="0" applyNumberFormat="1" applyFont="1" applyFill="1" applyBorder="1" applyAlignment="1" applyProtection="1">
      <alignment vertical="top" wrapText="1"/>
    </xf>
    <xf numFmtId="182" fontId="11" fillId="2" borderId="3" xfId="0" applyNumberFormat="1" applyFont="1" applyFill="1" applyBorder="1" applyAlignment="1" applyProtection="1">
      <alignment vertical="top" wrapText="1" shrinkToFit="1"/>
    </xf>
    <xf numFmtId="176" fontId="11" fillId="2" borderId="3" xfId="12" applyNumberFormat="1" applyFont="1" applyFill="1" applyBorder="1" applyAlignment="1" applyProtection="1">
      <alignment horizontal="right" vertical="top" wrapText="1"/>
    </xf>
    <xf numFmtId="0" fontId="9" fillId="2" borderId="3" xfId="0" applyFont="1" applyFill="1" applyBorder="1" applyAlignment="1" applyProtection="1">
      <alignment horizontal="right" vertical="top"/>
    </xf>
    <xf numFmtId="182" fontId="11" fillId="54" borderId="3" xfId="0" applyNumberFormat="1" applyFont="1" applyFill="1" applyBorder="1" applyAlignment="1" applyProtection="1">
      <alignment vertical="center"/>
    </xf>
    <xf numFmtId="0" fontId="8" fillId="54" borderId="3" xfId="0" applyFont="1" applyFill="1" applyBorder="1" applyAlignment="1" applyProtection="1">
      <alignment horizontal="center" vertical="center"/>
    </xf>
    <xf numFmtId="176" fontId="11" fillId="54" borderId="3" xfId="12" applyNumberFormat="1" applyFont="1" applyFill="1" applyBorder="1" applyAlignment="1" applyProtection="1">
      <alignment vertical="center"/>
    </xf>
    <xf numFmtId="182" fontId="11" fillId="54" borderId="3" xfId="0" applyNumberFormat="1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vertical="center"/>
    </xf>
    <xf numFmtId="0" fontId="9" fillId="2" borderId="3" xfId="0" applyFont="1" applyFill="1" applyBorder="1" applyAlignment="1" applyProtection="1">
      <alignment wrapText="1"/>
    </xf>
    <xf numFmtId="0" fontId="11" fillId="2" borderId="3" xfId="0" applyFont="1" applyFill="1" applyBorder="1" applyAlignment="1" applyProtection="1">
      <alignment horizontal="left" wrapText="1"/>
    </xf>
    <xf numFmtId="177" fontId="11" fillId="2" borderId="3" xfId="0" applyNumberFormat="1" applyFont="1" applyFill="1" applyBorder="1" applyAlignment="1" applyProtection="1">
      <alignment horizontal="right" vertical="center"/>
    </xf>
    <xf numFmtId="177" fontId="11" fillId="2" borderId="3" xfId="0" applyNumberFormat="1" applyFont="1" applyFill="1" applyBorder="1" applyAlignment="1" applyProtection="1">
      <alignment horizontal="center" vertical="center"/>
    </xf>
    <xf numFmtId="1" fontId="8" fillId="2" borderId="3" xfId="0" applyNumberFormat="1" applyFont="1" applyFill="1" applyBorder="1" applyAlignment="1" applyProtection="1">
      <alignment horizontal="center"/>
    </xf>
    <xf numFmtId="0" fontId="8" fillId="2" borderId="3" xfId="0" applyFont="1" applyFill="1" applyBorder="1" applyProtection="1"/>
    <xf numFmtId="177" fontId="74" fillId="2" borderId="3" xfId="0" applyNumberFormat="1" applyFont="1" applyFill="1" applyBorder="1" applyProtection="1"/>
    <xf numFmtId="0" fontId="74" fillId="2" borderId="3" xfId="0" applyFont="1" applyFill="1" applyBorder="1" applyAlignment="1" applyProtection="1">
      <alignment horizontal="center"/>
    </xf>
    <xf numFmtId="1" fontId="8" fillId="2" borderId="3" xfId="0" applyNumberFormat="1" applyFont="1" applyFill="1" applyBorder="1" applyAlignment="1" applyProtection="1">
      <alignment horizontal="right"/>
    </xf>
    <xf numFmtId="0" fontId="11" fillId="2" borderId="3" xfId="0" applyFont="1" applyFill="1" applyBorder="1" applyAlignment="1" applyProtection="1">
      <alignment horizontal="left"/>
    </xf>
    <xf numFmtId="177" fontId="11" fillId="2" borderId="3" xfId="0" applyNumberFormat="1" applyFont="1" applyFill="1" applyBorder="1" applyAlignment="1" applyProtection="1">
      <alignment horizontal="right"/>
    </xf>
    <xf numFmtId="222" fontId="10" fillId="2" borderId="3" xfId="0" applyNumberFormat="1" applyFont="1" applyFill="1" applyBorder="1" applyAlignment="1" applyProtection="1">
      <alignment horizontal="right"/>
    </xf>
    <xf numFmtId="177" fontId="11" fillId="2" borderId="3" xfId="0" applyNumberFormat="1" applyFont="1" applyFill="1" applyBorder="1" applyAlignment="1" applyProtection="1">
      <alignment horizontal="center"/>
    </xf>
    <xf numFmtId="0" fontId="10" fillId="2" borderId="3" xfId="0" applyFont="1" applyFill="1" applyBorder="1" applyAlignment="1" applyProtection="1">
      <alignment horizontal="left"/>
    </xf>
    <xf numFmtId="0" fontId="11" fillId="2" borderId="3" xfId="0" applyFont="1" applyFill="1" applyBorder="1" applyAlignment="1" applyProtection="1">
      <alignment horizontal="right"/>
    </xf>
    <xf numFmtId="222" fontId="11" fillId="2" borderId="3" xfId="0" applyNumberFormat="1" applyFont="1" applyFill="1" applyBorder="1" applyAlignment="1" applyProtection="1">
      <alignment horizontal="right"/>
    </xf>
    <xf numFmtId="222" fontId="11" fillId="2" borderId="3" xfId="0" applyNumberFormat="1" applyFont="1" applyFill="1" applyBorder="1" applyAlignment="1" applyProtection="1">
      <alignment wrapText="1"/>
    </xf>
    <xf numFmtId="222" fontId="11" fillId="2" borderId="5" xfId="0" applyNumberFormat="1" applyFont="1" applyFill="1" applyBorder="1" applyAlignment="1" applyProtection="1">
      <alignment wrapText="1"/>
    </xf>
    <xf numFmtId="0" fontId="11" fillId="2" borderId="5" xfId="0" applyFont="1" applyFill="1" applyBorder="1" applyAlignment="1" applyProtection="1">
      <alignment horizontal="left"/>
    </xf>
    <xf numFmtId="177" fontId="11" fillId="2" borderId="5" xfId="0" applyNumberFormat="1" applyFont="1" applyFill="1" applyBorder="1" applyAlignment="1" applyProtection="1">
      <alignment horizontal="right"/>
    </xf>
    <xf numFmtId="39" fontId="11" fillId="2" borderId="3" xfId="0" applyNumberFormat="1" applyFont="1" applyFill="1" applyBorder="1" applyAlignment="1" applyProtection="1">
      <alignment vertical="top" wrapText="1"/>
    </xf>
    <xf numFmtId="4" fontId="11" fillId="2" borderId="3" xfId="0" applyNumberFormat="1" applyFont="1" applyFill="1" applyBorder="1" applyAlignment="1" applyProtection="1">
      <alignment horizontal="right" vertical="center"/>
    </xf>
    <xf numFmtId="39" fontId="11" fillId="2" borderId="3" xfId="0" applyNumberFormat="1" applyFont="1" applyFill="1" applyBorder="1" applyAlignment="1" applyProtection="1">
      <alignment wrapText="1"/>
    </xf>
    <xf numFmtId="222" fontId="11" fillId="2" borderId="3" xfId="0" applyNumberFormat="1" applyFont="1" applyFill="1" applyBorder="1" applyAlignment="1" applyProtection="1">
      <alignment horizontal="right" wrapText="1"/>
    </xf>
    <xf numFmtId="39" fontId="11" fillId="2" borderId="3" xfId="0" applyNumberFormat="1" applyFont="1" applyFill="1" applyBorder="1" applyAlignment="1" applyProtection="1">
      <alignment horizontal="right" wrapText="1"/>
    </xf>
    <xf numFmtId="39" fontId="11" fillId="2" borderId="3" xfId="0" applyNumberFormat="1" applyFont="1" applyFill="1" applyBorder="1" applyAlignment="1" applyProtection="1">
      <alignment horizontal="right" vertical="top" wrapText="1"/>
    </xf>
    <xf numFmtId="222" fontId="11" fillId="2" borderId="3" xfId="0" applyNumberFormat="1" applyFont="1" applyFill="1" applyBorder="1" applyAlignment="1" applyProtection="1">
      <alignment horizontal="right" vertical="top" wrapText="1"/>
    </xf>
    <xf numFmtId="0" fontId="11" fillId="54" borderId="3" xfId="0" applyFont="1" applyFill="1" applyBorder="1" applyAlignment="1" applyProtection="1">
      <alignment horizontal="right"/>
    </xf>
    <xf numFmtId="0" fontId="10" fillId="54" borderId="3" xfId="0" applyFont="1" applyFill="1" applyBorder="1" applyAlignment="1" applyProtection="1">
      <alignment horizontal="center"/>
    </xf>
    <xf numFmtId="177" fontId="11" fillId="54" borderId="3" xfId="0" applyNumberFormat="1" applyFont="1" applyFill="1" applyBorder="1" applyProtection="1"/>
    <xf numFmtId="0" fontId="11" fillId="54" borderId="3" xfId="0" applyFont="1" applyFill="1" applyBorder="1" applyAlignment="1" applyProtection="1">
      <alignment horizontal="center"/>
    </xf>
    <xf numFmtId="49" fontId="9" fillId="2" borderId="3" xfId="0" applyNumberFormat="1" applyFont="1" applyFill="1" applyBorder="1" applyAlignment="1" applyProtection="1">
      <alignment horizontal="right" vertical="top" wrapText="1"/>
    </xf>
    <xf numFmtId="0" fontId="9" fillId="2" borderId="3" xfId="0" applyFont="1" applyFill="1" applyBorder="1" applyAlignment="1" applyProtection="1">
      <alignment horizontal="left" vertical="top" wrapText="1"/>
    </xf>
    <xf numFmtId="4" fontId="9" fillId="2" borderId="3" xfId="1110" applyNumberFormat="1" applyFont="1" applyFill="1" applyBorder="1" applyAlignment="1" applyProtection="1">
      <alignment horizontal="center" vertical="top"/>
    </xf>
    <xf numFmtId="49" fontId="8" fillId="2" borderId="3" xfId="0" applyNumberFormat="1" applyFont="1" applyFill="1" applyBorder="1" applyAlignment="1" applyProtection="1">
      <alignment horizontal="right" vertical="top" wrapText="1"/>
    </xf>
    <xf numFmtId="0" fontId="8" fillId="2" borderId="3" xfId="0" applyFont="1" applyFill="1" applyBorder="1" applyAlignment="1" applyProtection="1">
      <alignment horizontal="left" vertical="top" wrapText="1"/>
    </xf>
    <xf numFmtId="222" fontId="11" fillId="2" borderId="5" xfId="0" applyNumberFormat="1" applyFont="1" applyFill="1" applyBorder="1" applyAlignment="1" applyProtection="1">
      <alignment horizontal="right" wrapText="1"/>
    </xf>
    <xf numFmtId="0" fontId="9" fillId="2" borderId="5" xfId="0" applyFont="1" applyFill="1" applyBorder="1" applyAlignment="1" applyProtection="1">
      <alignment vertical="top" wrapText="1"/>
    </xf>
    <xf numFmtId="4" fontId="9" fillId="2" borderId="5" xfId="4" applyNumberFormat="1" applyFont="1" applyFill="1" applyBorder="1" applyAlignment="1" applyProtection="1">
      <alignment horizontal="center" vertical="top"/>
    </xf>
    <xf numFmtId="180" fontId="11" fillId="2" borderId="3" xfId="4" applyNumberFormat="1" applyFont="1" applyFill="1" applyBorder="1" applyAlignment="1" applyProtection="1">
      <alignment horizontal="right" vertical="top" wrapText="1"/>
    </xf>
    <xf numFmtId="0" fontId="9" fillId="2" borderId="3" xfId="15" applyFont="1" applyFill="1" applyBorder="1" applyAlignment="1" applyProtection="1">
      <alignment vertical="center" wrapText="1"/>
    </xf>
    <xf numFmtId="180" fontId="11" fillId="2" borderId="5" xfId="4" applyNumberFormat="1" applyFont="1" applyFill="1" applyBorder="1" applyAlignment="1" applyProtection="1">
      <alignment horizontal="right" vertical="top" wrapText="1"/>
    </xf>
    <xf numFmtId="0" fontId="9" fillId="2" borderId="5" xfId="15" applyFont="1" applyFill="1" applyBorder="1" applyAlignment="1" applyProtection="1">
      <alignment vertical="center" wrapText="1"/>
    </xf>
    <xf numFmtId="4" fontId="9" fillId="2" borderId="5" xfId="4" applyNumberFormat="1" applyFont="1" applyFill="1" applyBorder="1" applyAlignment="1" applyProtection="1">
      <alignment horizontal="center" vertical="center"/>
    </xf>
    <xf numFmtId="180" fontId="11" fillId="2" borderId="2" xfId="4" applyNumberFormat="1" applyFont="1" applyFill="1" applyBorder="1" applyAlignment="1" applyProtection="1">
      <alignment horizontal="right" vertical="center" wrapText="1"/>
    </xf>
    <xf numFmtId="0" fontId="9" fillId="2" borderId="2" xfId="15" applyFont="1" applyFill="1" applyBorder="1" applyAlignment="1" applyProtection="1">
      <alignment vertical="center" wrapText="1"/>
    </xf>
    <xf numFmtId="4" fontId="9" fillId="2" borderId="2" xfId="4" applyNumberFormat="1" applyFont="1" applyFill="1" applyBorder="1" applyAlignment="1" applyProtection="1">
      <alignment horizontal="center" vertical="center"/>
    </xf>
    <xf numFmtId="180" fontId="11" fillId="2" borderId="3" xfId="4" applyNumberFormat="1" applyFont="1" applyFill="1" applyBorder="1" applyAlignment="1" applyProtection="1">
      <alignment horizontal="right" vertical="center" wrapText="1"/>
    </xf>
    <xf numFmtId="0" fontId="9" fillId="2" borderId="3" xfId="0" applyFont="1" applyFill="1" applyBorder="1" applyAlignment="1" applyProtection="1">
      <alignment horizontal="justify" vertical="center" wrapText="1"/>
    </xf>
    <xf numFmtId="2" fontId="11" fillId="2" borderId="3" xfId="4" applyNumberFormat="1" applyFont="1" applyFill="1" applyBorder="1" applyAlignment="1" applyProtection="1">
      <alignment horizontal="right" vertical="center" wrapText="1"/>
    </xf>
    <xf numFmtId="4" fontId="9" fillId="2" borderId="3" xfId="0" applyNumberFormat="1" applyFont="1" applyFill="1" applyBorder="1" applyAlignment="1" applyProtection="1">
      <alignment horizontal="center" vertical="center" wrapText="1"/>
    </xf>
    <xf numFmtId="4" fontId="9" fillId="2" borderId="3" xfId="1111" applyNumberFormat="1" applyFont="1" applyFill="1" applyBorder="1" applyAlignment="1" applyProtection="1">
      <alignment horizontal="right" vertical="center" wrapText="1"/>
    </xf>
    <xf numFmtId="4" fontId="9" fillId="2" borderId="3" xfId="16" applyNumberFormat="1" applyFont="1" applyFill="1" applyBorder="1" applyAlignment="1" applyProtection="1">
      <alignment horizontal="right" vertical="center" wrapText="1"/>
    </xf>
    <xf numFmtId="49" fontId="8" fillId="2" borderId="3" xfId="0" applyNumberFormat="1" applyFont="1" applyFill="1" applyBorder="1" applyAlignment="1" applyProtection="1">
      <alignment horizontal="right" vertical="center" wrapText="1"/>
    </xf>
    <xf numFmtId="49" fontId="9" fillId="2" borderId="3" xfId="0" applyNumberFormat="1" applyFont="1" applyFill="1" applyBorder="1" applyAlignment="1" applyProtection="1">
      <alignment horizontal="right" vertical="center" wrapText="1"/>
    </xf>
    <xf numFmtId="3" fontId="8" fillId="2" borderId="3" xfId="1112" applyNumberFormat="1" applyFont="1" applyFill="1" applyBorder="1" applyAlignment="1" applyProtection="1">
      <alignment horizontal="right" vertical="center" wrapText="1"/>
    </xf>
    <xf numFmtId="49" fontId="8" fillId="2" borderId="3" xfId="1112" applyNumberFormat="1" applyFont="1" applyFill="1" applyBorder="1" applyAlignment="1" applyProtection="1">
      <alignment horizontal="left" vertical="center" wrapText="1"/>
    </xf>
    <xf numFmtId="4" fontId="9" fillId="2" borderId="3" xfId="1112" applyNumberFormat="1" applyFont="1" applyFill="1" applyBorder="1" applyAlignment="1" applyProtection="1">
      <alignment vertical="center" wrapText="1"/>
    </xf>
    <xf numFmtId="39" fontId="9" fillId="2" borderId="3" xfId="1112" applyNumberFormat="1" applyFont="1" applyFill="1" applyBorder="1" applyAlignment="1" applyProtection="1">
      <alignment horizontal="center" vertical="center"/>
    </xf>
    <xf numFmtId="3" fontId="9" fillId="2" borderId="3" xfId="1112" applyNumberFormat="1" applyFont="1" applyFill="1" applyBorder="1" applyAlignment="1" applyProtection="1">
      <alignment horizontal="right" vertical="center" wrapText="1"/>
    </xf>
    <xf numFmtId="49" fontId="9" fillId="2" borderId="3" xfId="1112" applyNumberFormat="1" applyFont="1" applyFill="1" applyBorder="1" applyAlignment="1" applyProtection="1">
      <alignment horizontal="left" vertical="center" wrapText="1"/>
    </xf>
    <xf numFmtId="218" fontId="9" fillId="2" borderId="3" xfId="1112" applyNumberFormat="1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horizontal="center" vertical="center"/>
    </xf>
    <xf numFmtId="3" fontId="9" fillId="2" borderId="5" xfId="1112" applyNumberFormat="1" applyFont="1" applyFill="1" applyBorder="1" applyAlignment="1" applyProtection="1">
      <alignment horizontal="right" vertical="center" wrapText="1"/>
    </xf>
    <xf numFmtId="49" fontId="9" fillId="2" borderId="5" xfId="1112" applyNumberFormat="1" applyFont="1" applyFill="1" applyBorder="1" applyAlignment="1" applyProtection="1">
      <alignment horizontal="left" vertical="center" wrapText="1"/>
    </xf>
    <xf numFmtId="4" fontId="9" fillId="2" borderId="5" xfId="1112" applyNumberFormat="1" applyFont="1" applyFill="1" applyBorder="1" applyAlignment="1" applyProtection="1">
      <alignment vertical="center" wrapText="1"/>
    </xf>
    <xf numFmtId="4" fontId="9" fillId="2" borderId="5" xfId="1112" applyNumberFormat="1" applyFont="1" applyFill="1" applyBorder="1" applyAlignment="1" applyProtection="1">
      <alignment horizontal="center" vertical="center"/>
    </xf>
    <xf numFmtId="4" fontId="9" fillId="2" borderId="3" xfId="1112" applyNumberFormat="1" applyFont="1" applyFill="1" applyBorder="1" applyAlignment="1" applyProtection="1">
      <alignment horizontal="center" vertical="center"/>
    </xf>
    <xf numFmtId="218" fontId="9" fillId="2" borderId="3" xfId="1112" applyNumberFormat="1" applyFont="1" applyFill="1" applyBorder="1" applyAlignment="1" applyProtection="1">
      <alignment horizontal="right" vertical="top" wrapText="1"/>
    </xf>
    <xf numFmtId="3" fontId="9" fillId="2" borderId="3" xfId="1112" applyNumberFormat="1" applyFont="1" applyFill="1" applyBorder="1" applyAlignment="1" applyProtection="1">
      <alignment horizontal="right" vertical="top" wrapText="1"/>
    </xf>
    <xf numFmtId="0" fontId="9" fillId="2" borderId="3" xfId="248" applyNumberFormat="1" applyFont="1" applyFill="1" applyBorder="1" applyAlignment="1" applyProtection="1">
      <alignment vertical="top" wrapText="1"/>
    </xf>
    <xf numFmtId="0" fontId="11" fillId="2" borderId="5" xfId="0" applyFont="1" applyFill="1" applyBorder="1" applyAlignment="1" applyProtection="1">
      <alignment vertical="center"/>
    </xf>
    <xf numFmtId="0" fontId="16" fillId="54" borderId="3" xfId="0" applyFont="1" applyFill="1" applyBorder="1" applyAlignment="1" applyProtection="1">
      <alignment vertical="center"/>
    </xf>
    <xf numFmtId="4" fontId="9" fillId="54" borderId="3" xfId="0" applyNumberFormat="1" applyFont="1" applyFill="1" applyBorder="1" applyAlignment="1" applyProtection="1">
      <alignment vertical="center"/>
    </xf>
    <xf numFmtId="4" fontId="9" fillId="54" borderId="3" xfId="0" applyNumberFormat="1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4" fontId="16" fillId="2" borderId="3" xfId="0" applyNumberFormat="1" applyFont="1" applyFill="1" applyBorder="1" applyAlignment="1" applyProtection="1">
      <alignment vertical="center"/>
    </xf>
    <xf numFmtId="0" fontId="8" fillId="54" borderId="5" xfId="0" applyFont="1" applyFill="1" applyBorder="1" applyAlignment="1" applyProtection="1">
      <alignment horizontal="center" vertical="center" wrapText="1"/>
    </xf>
    <xf numFmtId="4" fontId="9" fillId="54" borderId="5" xfId="4" applyNumberFormat="1" applyFont="1" applyFill="1" applyBorder="1" applyAlignment="1" applyProtection="1">
      <alignment horizontal="right" vertical="center" wrapText="1"/>
    </xf>
    <xf numFmtId="4" fontId="9" fillId="54" borderId="5" xfId="4" applyNumberFormat="1" applyFont="1" applyFill="1" applyBorder="1" applyAlignment="1" applyProtection="1">
      <alignment horizontal="center" vertical="center"/>
    </xf>
    <xf numFmtId="0" fontId="8" fillId="54" borderId="3" xfId="0" applyFont="1" applyFill="1" applyBorder="1" applyAlignment="1" applyProtection="1">
      <alignment horizontal="center" vertical="center" wrapText="1"/>
    </xf>
    <xf numFmtId="4" fontId="9" fillId="54" borderId="3" xfId="4" applyNumberFormat="1" applyFont="1" applyFill="1" applyBorder="1" applyAlignment="1" applyProtection="1">
      <alignment horizontal="right" vertical="center" wrapText="1"/>
    </xf>
    <xf numFmtId="4" fontId="9" fillId="54" borderId="3" xfId="4" applyNumberFormat="1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right" vertical="center"/>
    </xf>
    <xf numFmtId="0" fontId="9" fillId="0" borderId="3" xfId="0" applyFont="1" applyFill="1" applyBorder="1" applyAlignment="1" applyProtection="1">
      <alignment horizontal="right" vertical="center" wrapText="1"/>
    </xf>
    <xf numFmtId="0" fontId="9" fillId="0" borderId="3" xfId="0" applyFont="1" applyFill="1" applyBorder="1" applyAlignment="1" applyProtection="1">
      <alignment vertical="center"/>
    </xf>
    <xf numFmtId="180" fontId="9" fillId="2" borderId="3" xfId="14" applyNumberFormat="1" applyFont="1" applyFill="1" applyBorder="1" applyAlignment="1" applyProtection="1">
      <alignment horizontal="right" vertical="center"/>
    </xf>
    <xf numFmtId="10" fontId="9" fillId="2" borderId="3" xfId="14" applyNumberFormat="1" applyFont="1" applyFill="1" applyBorder="1" applyAlignment="1" applyProtection="1">
      <alignment vertical="center"/>
    </xf>
    <xf numFmtId="0" fontId="9" fillId="2" borderId="3" xfId="14" applyFont="1" applyFill="1" applyBorder="1" applyAlignment="1" applyProtection="1">
      <alignment horizontal="right" vertical="center" wrapText="1"/>
    </xf>
    <xf numFmtId="0" fontId="9" fillId="2" borderId="3" xfId="14" applyFont="1" applyFill="1" applyBorder="1" applyAlignment="1" applyProtection="1">
      <alignment horizontal="right" vertical="center"/>
    </xf>
    <xf numFmtId="0" fontId="8" fillId="54" borderId="3" xfId="0" applyFont="1" applyFill="1" applyBorder="1" applyAlignment="1" applyProtection="1">
      <alignment horizontal="right" vertical="center" wrapText="1"/>
    </xf>
    <xf numFmtId="0" fontId="9" fillId="0" borderId="3" xfId="0" applyFont="1" applyFill="1" applyBorder="1" applyAlignment="1" applyProtection="1">
      <alignment horizontal="right" vertical="center"/>
    </xf>
    <xf numFmtId="0" fontId="8" fillId="54" borderId="5" xfId="0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>
      <alignment horizontal="center"/>
    </xf>
    <xf numFmtId="0" fontId="9" fillId="2" borderId="0" xfId="0" quotePrefix="1" applyFont="1" applyFill="1" applyBorder="1" applyAlignment="1">
      <alignment horizontal="center"/>
    </xf>
    <xf numFmtId="0" fontId="8" fillId="2" borderId="0" xfId="0" applyFont="1" applyFill="1" applyAlignment="1">
      <alignment horizontal="center" vertical="top" wrapText="1"/>
    </xf>
    <xf numFmtId="0" fontId="8" fillId="2" borderId="3" xfId="3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 vertical="top"/>
    </xf>
    <xf numFmtId="0" fontId="9" fillId="2" borderId="0" xfId="0" quotePrefix="1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 vertical="top"/>
    </xf>
    <xf numFmtId="0" fontId="9" fillId="2" borderId="0" xfId="217" applyFont="1" applyFill="1" applyBorder="1" applyAlignment="1" applyProtection="1">
      <alignment horizontal="left" vertical="top"/>
      <protection locked="0"/>
    </xf>
    <xf numFmtId="0" fontId="11" fillId="2" borderId="0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Alignment="1">
      <alignment horizontal="center"/>
    </xf>
  </cellXfs>
  <cellStyles count="1198">
    <cellStyle name="_x000d__x000a_JournalTemplate=C:\COMFO\CTALK\JOURSTD.TPL_x000d__x000a_LbStateAddress=3 3 0 251 1 89 2 311_x000d__x000a_LbStateJou" xfId="279"/>
    <cellStyle name="20% - Accent1" xfId="19"/>
    <cellStyle name="20% - Accent1 2" xfId="20"/>
    <cellStyle name="20% - Accent1 3" xfId="280"/>
    <cellStyle name="20% - Accent1 4" xfId="281"/>
    <cellStyle name="20% - Accent1 5" xfId="282"/>
    <cellStyle name="20% - Accent2" xfId="21"/>
    <cellStyle name="20% - Accent2 2" xfId="22"/>
    <cellStyle name="20% - Accent2 3" xfId="283"/>
    <cellStyle name="20% - Accent2 4" xfId="284"/>
    <cellStyle name="20% - Accent2 5" xfId="285"/>
    <cellStyle name="20% - Accent3" xfId="23"/>
    <cellStyle name="20% - Accent3 2" xfId="24"/>
    <cellStyle name="20% - Accent3 3" xfId="286"/>
    <cellStyle name="20% - Accent3 4" xfId="287"/>
    <cellStyle name="20% - Accent3 5" xfId="288"/>
    <cellStyle name="20% - Accent4" xfId="25"/>
    <cellStyle name="20% - Accent4 2" xfId="26"/>
    <cellStyle name="20% - Accent4 3" xfId="289"/>
    <cellStyle name="20% - Accent4 4" xfId="290"/>
    <cellStyle name="20% - Accent4 5" xfId="291"/>
    <cellStyle name="20% - Accent5" xfId="27"/>
    <cellStyle name="20% - Accent5 2" xfId="292"/>
    <cellStyle name="20% - Accent6" xfId="28"/>
    <cellStyle name="20% - Accent6 2" xfId="29"/>
    <cellStyle name="20% - Accent6 3" xfId="293"/>
    <cellStyle name="20% - Accent6 4" xfId="294"/>
    <cellStyle name="20% - Accent6 5" xfId="295"/>
    <cellStyle name="20% - Énfasis1 2" xfId="30"/>
    <cellStyle name="20% - Énfasis1 2 2" xfId="296"/>
    <cellStyle name="20% - Énfasis1 3" xfId="297"/>
    <cellStyle name="20% - Énfasis1 3 2" xfId="298"/>
    <cellStyle name="20% - Énfasis1 4" xfId="299"/>
    <cellStyle name="20% - Énfasis2 2" xfId="31"/>
    <cellStyle name="20% - Énfasis2 2 2" xfId="300"/>
    <cellStyle name="20% - Énfasis2 3" xfId="301"/>
    <cellStyle name="20% - Énfasis2 3 2" xfId="302"/>
    <cellStyle name="20% - Énfasis2 4" xfId="303"/>
    <cellStyle name="20% - Énfasis3 2" xfId="32"/>
    <cellStyle name="20% - Énfasis3 2 2" xfId="304"/>
    <cellStyle name="20% - Énfasis3 3" xfId="305"/>
    <cellStyle name="20% - Énfasis3 3 2" xfId="306"/>
    <cellStyle name="20% - Énfasis3 4" xfId="307"/>
    <cellStyle name="20% - Énfasis4 2" xfId="33"/>
    <cellStyle name="20% - Énfasis4 2 2" xfId="308"/>
    <cellStyle name="20% - Énfasis4 3" xfId="309"/>
    <cellStyle name="20% - Énfasis4 3 2" xfId="310"/>
    <cellStyle name="20% - Énfasis4 4" xfId="311"/>
    <cellStyle name="20% - Énfasis5 2" xfId="34"/>
    <cellStyle name="20% - Énfasis5 2 2" xfId="312"/>
    <cellStyle name="20% - Énfasis5 3" xfId="313"/>
    <cellStyle name="20% - Énfasis5 3 2" xfId="314"/>
    <cellStyle name="20% - Énfasis5 4" xfId="315"/>
    <cellStyle name="20% - Énfasis6 2" xfId="35"/>
    <cellStyle name="20% - Énfasis6 2 2" xfId="316"/>
    <cellStyle name="20% - Énfasis6 3" xfId="317"/>
    <cellStyle name="20% - Énfasis6 3 2" xfId="318"/>
    <cellStyle name="20% - Énfasis6 4" xfId="319"/>
    <cellStyle name="40% - Accent1" xfId="36"/>
    <cellStyle name="40% - Accent1 2" xfId="37"/>
    <cellStyle name="40% - Accent1 3" xfId="320"/>
    <cellStyle name="40% - Accent1 4" xfId="321"/>
    <cellStyle name="40% - Accent1 5" xfId="322"/>
    <cellStyle name="40% - Accent2" xfId="38"/>
    <cellStyle name="40% - Accent2 2" xfId="323"/>
    <cellStyle name="40% - Accent3" xfId="39"/>
    <cellStyle name="40% - Accent3 2" xfId="40"/>
    <cellStyle name="40% - Accent3 3" xfId="324"/>
    <cellStyle name="40% - Accent3 4" xfId="325"/>
    <cellStyle name="40% - Accent3 5" xfId="326"/>
    <cellStyle name="40% - Accent4" xfId="41"/>
    <cellStyle name="40% - Accent4 2" xfId="42"/>
    <cellStyle name="40% - Accent4 3" xfId="327"/>
    <cellStyle name="40% - Accent4 4" xfId="328"/>
    <cellStyle name="40% - Accent4 5" xfId="329"/>
    <cellStyle name="40% - Accent5" xfId="43"/>
    <cellStyle name="40% - Accent5 2" xfId="44"/>
    <cellStyle name="40% - Accent5 3" xfId="330"/>
    <cellStyle name="40% - Accent5 4" xfId="331"/>
    <cellStyle name="40% - Accent5 5" xfId="332"/>
    <cellStyle name="40% - Accent6" xfId="45"/>
    <cellStyle name="40% - Accent6 2" xfId="46"/>
    <cellStyle name="40% - Accent6 3" xfId="333"/>
    <cellStyle name="40% - Accent6 4" xfId="334"/>
    <cellStyle name="40% - Accent6 5" xfId="335"/>
    <cellStyle name="40% - Énfasis1 2" xfId="47"/>
    <cellStyle name="40% - Énfasis1 2 2" xfId="336"/>
    <cellStyle name="40% - Énfasis1 3" xfId="337"/>
    <cellStyle name="40% - Énfasis1 3 2" xfId="338"/>
    <cellStyle name="40% - Énfasis1 4" xfId="339"/>
    <cellStyle name="40% - Énfasis2 2" xfId="48"/>
    <cellStyle name="40% - Énfasis2 2 2" xfId="340"/>
    <cellStyle name="40% - Énfasis2 3" xfId="341"/>
    <cellStyle name="40% - Énfasis2 3 2" xfId="342"/>
    <cellStyle name="40% - Énfasis2 4" xfId="343"/>
    <cellStyle name="40% - Énfasis3 2" xfId="49"/>
    <cellStyle name="40% - Énfasis3 2 2" xfId="344"/>
    <cellStyle name="40% - Énfasis3 3" xfId="345"/>
    <cellStyle name="40% - Énfasis3 3 2" xfId="346"/>
    <cellStyle name="40% - Énfasis3 4" xfId="347"/>
    <cellStyle name="40% - Énfasis4 2" xfId="50"/>
    <cellStyle name="40% - Énfasis4 2 2" xfId="348"/>
    <cellStyle name="40% - Énfasis4 3" xfId="349"/>
    <cellStyle name="40% - Énfasis4 3 2" xfId="350"/>
    <cellStyle name="40% - Énfasis4 4" xfId="351"/>
    <cellStyle name="40% - Énfasis5 2" xfId="51"/>
    <cellStyle name="40% - Énfasis5 2 2" xfId="352"/>
    <cellStyle name="40% - Énfasis5 3" xfId="353"/>
    <cellStyle name="40% - Énfasis5 3 2" xfId="354"/>
    <cellStyle name="40% - Énfasis5 4" xfId="355"/>
    <cellStyle name="40% - Énfasis6 2" xfId="52"/>
    <cellStyle name="40% - Énfasis6 2 2" xfId="356"/>
    <cellStyle name="40% - Énfasis6 3" xfId="357"/>
    <cellStyle name="40% - Énfasis6 3 2" xfId="358"/>
    <cellStyle name="40% - Énfasis6 4" xfId="359"/>
    <cellStyle name="60% - Accent1" xfId="53"/>
    <cellStyle name="60% - Accent1 2" xfId="54"/>
    <cellStyle name="60% - Accent1 3" xfId="360"/>
    <cellStyle name="60% - Accent1 4" xfId="361"/>
    <cellStyle name="60% - Accent1 5" xfId="362"/>
    <cellStyle name="60% - Accent2" xfId="55"/>
    <cellStyle name="60% - Accent2 2" xfId="56"/>
    <cellStyle name="60% - Accent2 3" xfId="363"/>
    <cellStyle name="60% - Accent2 4" xfId="364"/>
    <cellStyle name="60% - Accent2 5" xfId="365"/>
    <cellStyle name="60% - Accent3" xfId="57"/>
    <cellStyle name="60% - Accent3 2" xfId="58"/>
    <cellStyle name="60% - Accent3 3" xfId="366"/>
    <cellStyle name="60% - Accent3 4" xfId="367"/>
    <cellStyle name="60% - Accent3 5" xfId="368"/>
    <cellStyle name="60% - Accent4" xfId="59"/>
    <cellStyle name="60% - Accent4 2" xfId="60"/>
    <cellStyle name="60% - Accent4 3" xfId="369"/>
    <cellStyle name="60% - Accent4 4" xfId="370"/>
    <cellStyle name="60% - Accent4 5" xfId="371"/>
    <cellStyle name="60% - Accent5" xfId="61"/>
    <cellStyle name="60% - Accent5 2" xfId="62"/>
    <cellStyle name="60% - Accent5 3" xfId="372"/>
    <cellStyle name="60% - Accent5 4" xfId="373"/>
    <cellStyle name="60% - Accent5 5" xfId="374"/>
    <cellStyle name="60% - Accent6" xfId="63"/>
    <cellStyle name="60% - Accent6 2" xfId="64"/>
    <cellStyle name="60% - Accent6 3" xfId="375"/>
    <cellStyle name="60% - Accent6 4" xfId="376"/>
    <cellStyle name="60% - Accent6 5" xfId="377"/>
    <cellStyle name="60% - Énfasis1 2" xfId="65"/>
    <cellStyle name="60% - Énfasis1 2 2" xfId="378"/>
    <cellStyle name="60% - Énfasis1 3" xfId="379"/>
    <cellStyle name="60% - Énfasis1 3 2" xfId="380"/>
    <cellStyle name="60% - Énfasis1 4" xfId="381"/>
    <cellStyle name="60% - Énfasis2 2" xfId="66"/>
    <cellStyle name="60% - Énfasis2 2 2" xfId="382"/>
    <cellStyle name="60% - Énfasis2 3" xfId="383"/>
    <cellStyle name="60% - Énfasis2 3 2" xfId="384"/>
    <cellStyle name="60% - Énfasis2 4" xfId="385"/>
    <cellStyle name="60% - Énfasis3 2" xfId="67"/>
    <cellStyle name="60% - Énfasis3 2 2" xfId="386"/>
    <cellStyle name="60% - Énfasis3 3" xfId="387"/>
    <cellStyle name="60% - Énfasis3 3 2" xfId="388"/>
    <cellStyle name="60% - Énfasis3 4" xfId="389"/>
    <cellStyle name="60% - Énfasis4 2" xfId="68"/>
    <cellStyle name="60% - Énfasis4 2 2" xfId="390"/>
    <cellStyle name="60% - Énfasis4 3" xfId="391"/>
    <cellStyle name="60% - Énfasis4 3 2" xfId="392"/>
    <cellStyle name="60% - Énfasis4 4" xfId="393"/>
    <cellStyle name="60% - Énfasis5 2" xfId="69"/>
    <cellStyle name="60% - Énfasis5 2 2" xfId="394"/>
    <cellStyle name="60% - Énfasis5 3" xfId="395"/>
    <cellStyle name="60% - Énfasis5 3 2" xfId="396"/>
    <cellStyle name="60% - Énfasis5 4" xfId="397"/>
    <cellStyle name="60% - Énfasis6 2" xfId="70"/>
    <cellStyle name="60% - Énfasis6 2 2" xfId="398"/>
    <cellStyle name="60% - Énfasis6 3" xfId="399"/>
    <cellStyle name="60% - Énfasis6 3 2" xfId="400"/>
    <cellStyle name="60% - Énfasis6 4" xfId="401"/>
    <cellStyle name="Accent1" xfId="71"/>
    <cellStyle name="Accent1 - 20%" xfId="72"/>
    <cellStyle name="Accent1 - 20% 2" xfId="402"/>
    <cellStyle name="Accent1 - 20% 3" xfId="403"/>
    <cellStyle name="Accent1 - 40%" xfId="73"/>
    <cellStyle name="Accent1 - 40% 2" xfId="404"/>
    <cellStyle name="Accent1 - 40% 3" xfId="405"/>
    <cellStyle name="Accent1 - 60%" xfId="74"/>
    <cellStyle name="Accent1 - 60% 2" xfId="406"/>
    <cellStyle name="Accent1 - 60% 3" xfId="407"/>
    <cellStyle name="Accent1 2" xfId="75"/>
    <cellStyle name="Accent1 2 2" xfId="408"/>
    <cellStyle name="Accent1 3" xfId="76"/>
    <cellStyle name="Accent1 4" xfId="77"/>
    <cellStyle name="Accent1 5" xfId="78"/>
    <cellStyle name="Accent1 6" xfId="409"/>
    <cellStyle name="Accent1 7" xfId="410"/>
    <cellStyle name="Accent1 8" xfId="411"/>
    <cellStyle name="Accent1 9" xfId="412"/>
    <cellStyle name="Accent1_ANALISIS PARA PRESENTAR OPRET" xfId="413"/>
    <cellStyle name="Accent2" xfId="79"/>
    <cellStyle name="Accent2 - 20%" xfId="80"/>
    <cellStyle name="Accent2 - 20% 2" xfId="414"/>
    <cellStyle name="Accent2 - 20% 3" xfId="415"/>
    <cellStyle name="Accent2 - 40%" xfId="81"/>
    <cellStyle name="Accent2 - 40% 2" xfId="416"/>
    <cellStyle name="Accent2 - 60%" xfId="82"/>
    <cellStyle name="Accent2 - 60% 2" xfId="417"/>
    <cellStyle name="Accent2 2" xfId="83"/>
    <cellStyle name="Accent2 2 2" xfId="418"/>
    <cellStyle name="Accent2 3" xfId="84"/>
    <cellStyle name="Accent2 4" xfId="85"/>
    <cellStyle name="Accent2 5" xfId="86"/>
    <cellStyle name="Accent2 6" xfId="419"/>
    <cellStyle name="Accent2 7" xfId="420"/>
    <cellStyle name="Accent2 8" xfId="421"/>
    <cellStyle name="Accent2 9" xfId="422"/>
    <cellStyle name="Accent2_ANALISIS PARA PRESENTAR OPRET" xfId="423"/>
    <cellStyle name="Accent3" xfId="87"/>
    <cellStyle name="Accent3 - 20%" xfId="88"/>
    <cellStyle name="Accent3 - 20% 2" xfId="424"/>
    <cellStyle name="Accent3 - 20% 3" xfId="425"/>
    <cellStyle name="Accent3 - 40%" xfId="89"/>
    <cellStyle name="Accent3 - 40% 2" xfId="426"/>
    <cellStyle name="Accent3 - 40% 3" xfId="427"/>
    <cellStyle name="Accent3 - 60%" xfId="90"/>
    <cellStyle name="Accent3 - 60% 2" xfId="428"/>
    <cellStyle name="Accent3 2" xfId="91"/>
    <cellStyle name="Accent3 2 2" xfId="429"/>
    <cellStyle name="Accent3 3" xfId="92"/>
    <cellStyle name="Accent3 4" xfId="93"/>
    <cellStyle name="Accent3 5" xfId="94"/>
    <cellStyle name="Accent3 6" xfId="430"/>
    <cellStyle name="Accent3 7" xfId="431"/>
    <cellStyle name="Accent3 8" xfId="432"/>
    <cellStyle name="Accent3 9" xfId="433"/>
    <cellStyle name="Accent3_ANALISIS PARA PRESENTAR OPRET" xfId="434"/>
    <cellStyle name="Accent4" xfId="95"/>
    <cellStyle name="Accent4 - 20%" xfId="96"/>
    <cellStyle name="Accent4 - 20% 2" xfId="435"/>
    <cellStyle name="Accent4 - 20% 3" xfId="436"/>
    <cellStyle name="Accent4 - 40%" xfId="97"/>
    <cellStyle name="Accent4 - 40% 2" xfId="437"/>
    <cellStyle name="Accent4 - 60%" xfId="98"/>
    <cellStyle name="Accent4 - 60% 2" xfId="438"/>
    <cellStyle name="Accent4 - 60% 3" xfId="439"/>
    <cellStyle name="Accent4 2" xfId="99"/>
    <cellStyle name="Accent4 2 2" xfId="440"/>
    <cellStyle name="Accent4 3" xfId="100"/>
    <cellStyle name="Accent4 4" xfId="101"/>
    <cellStyle name="Accent4 5" xfId="102"/>
    <cellStyle name="Accent4 6" xfId="441"/>
    <cellStyle name="Accent4 7" xfId="442"/>
    <cellStyle name="Accent4 8" xfId="443"/>
    <cellStyle name="Accent4 9" xfId="444"/>
    <cellStyle name="Accent4_ANALISIS PARA PRESENTAR OPRET" xfId="445"/>
    <cellStyle name="Accent5" xfId="103"/>
    <cellStyle name="Accent5 - 20%" xfId="104"/>
    <cellStyle name="Accent5 - 20% 2" xfId="446"/>
    <cellStyle name="Accent5 - 20% 3" xfId="447"/>
    <cellStyle name="Accent5 - 40%" xfId="105"/>
    <cellStyle name="Accent5 - 40% 2" xfId="448"/>
    <cellStyle name="Accent5 - 40% 3" xfId="449"/>
    <cellStyle name="Accent5 - 60%" xfId="106"/>
    <cellStyle name="Accent5 - 60% 2" xfId="450"/>
    <cellStyle name="Accent5 - 60% 3" xfId="451"/>
    <cellStyle name="Accent5 2" xfId="107"/>
    <cellStyle name="Accent5_ANALISIS PARA PRESENTAR OPRET" xfId="452"/>
    <cellStyle name="Accent6" xfId="108"/>
    <cellStyle name="Accent6 - 20%" xfId="109"/>
    <cellStyle name="Accent6 - 20% 2" xfId="453"/>
    <cellStyle name="Accent6 - 20% 3" xfId="454"/>
    <cellStyle name="Accent6 - 40%" xfId="110"/>
    <cellStyle name="Accent6 - 40% 2" xfId="455"/>
    <cellStyle name="Accent6 - 40% 3" xfId="456"/>
    <cellStyle name="Accent6 - 60%" xfId="111"/>
    <cellStyle name="Accent6 - 60% 2" xfId="457"/>
    <cellStyle name="Accent6 - 60% 3" xfId="458"/>
    <cellStyle name="Accent6 2" xfId="112"/>
    <cellStyle name="Accent6 2 2" xfId="459"/>
    <cellStyle name="Accent6 3" xfId="113"/>
    <cellStyle name="Accent6 4" xfId="114"/>
    <cellStyle name="Accent6 5" xfId="115"/>
    <cellStyle name="Accent6 6" xfId="460"/>
    <cellStyle name="Accent6 7" xfId="461"/>
    <cellStyle name="Accent6 8" xfId="462"/>
    <cellStyle name="Accent6 9" xfId="463"/>
    <cellStyle name="Accent6_ANALISIS PARA PRESENTAR OPRET" xfId="464"/>
    <cellStyle name="Bad" xfId="116"/>
    <cellStyle name="Bad 2" xfId="117"/>
    <cellStyle name="Bad 2 2" xfId="465"/>
    <cellStyle name="Bad 3" xfId="118"/>
    <cellStyle name="Bad 4" xfId="466"/>
    <cellStyle name="Bad 5" xfId="467"/>
    <cellStyle name="Buena 2" xfId="119"/>
    <cellStyle name="Buena 2 2" xfId="468"/>
    <cellStyle name="Buena 3" xfId="469"/>
    <cellStyle name="Buena 3 2" xfId="470"/>
    <cellStyle name="Buena 3 3" xfId="1116"/>
    <cellStyle name="Buena 4" xfId="471"/>
    <cellStyle name="Calculation" xfId="120"/>
    <cellStyle name="Calculation 2" xfId="121"/>
    <cellStyle name="Calculation 2 2" xfId="472"/>
    <cellStyle name="Calculation 3" xfId="122"/>
    <cellStyle name="Calculation 4" xfId="473"/>
    <cellStyle name="Calculation 5" xfId="474"/>
    <cellStyle name="Calculation 6" xfId="1117"/>
    <cellStyle name="Cálculo 2" xfId="123"/>
    <cellStyle name="Cálculo 2 2" xfId="475"/>
    <cellStyle name="Cálculo 2 3" xfId="1118"/>
    <cellStyle name="Cálculo 3" xfId="476"/>
    <cellStyle name="Cálculo 3 2" xfId="477"/>
    <cellStyle name="Cálculo 4" xfId="478"/>
    <cellStyle name="Celda de comprobación 2" xfId="124"/>
    <cellStyle name="Celda de comprobación 2 2" xfId="479"/>
    <cellStyle name="Celda de comprobación 3" xfId="480"/>
    <cellStyle name="Celda de comprobación 3 2" xfId="481"/>
    <cellStyle name="Celda de comprobación 3 3" xfId="1119"/>
    <cellStyle name="Celda de comprobación 4" xfId="482"/>
    <cellStyle name="Celda vinculada 2" xfId="125"/>
    <cellStyle name="Celda vinculada 2 2" xfId="483"/>
    <cellStyle name="Celda vinculada 3" xfId="484"/>
    <cellStyle name="Celda vinculada 3 2" xfId="485"/>
    <cellStyle name="Celda vinculada 3 3" xfId="1120"/>
    <cellStyle name="Celda vinculada 4" xfId="486"/>
    <cellStyle name="Check Cell" xfId="126"/>
    <cellStyle name="Check Cell 2" xfId="127"/>
    <cellStyle name="Coma 2" xfId="1121"/>
    <cellStyle name="Coma 3" xfId="1122"/>
    <cellStyle name="Coma 3 2" xfId="1123"/>
    <cellStyle name="Coma 3 3" xfId="1124"/>
    <cellStyle name="Comma 10" xfId="487"/>
    <cellStyle name="Comma 10 2" xfId="1125"/>
    <cellStyle name="Comma 11" xfId="488"/>
    <cellStyle name="Comma 12" xfId="489"/>
    <cellStyle name="Comma 13" xfId="490"/>
    <cellStyle name="Comma 2" xfId="128"/>
    <cellStyle name="Comma 2 10" xfId="491"/>
    <cellStyle name="Comma 2 11" xfId="492"/>
    <cellStyle name="Comma 2 12" xfId="493"/>
    <cellStyle name="Comma 2 13" xfId="494"/>
    <cellStyle name="Comma 2 14" xfId="1094"/>
    <cellStyle name="Comma 2 2" xfId="129"/>
    <cellStyle name="Comma 2 2 2" xfId="130"/>
    <cellStyle name="Comma 2 2 3" xfId="495"/>
    <cellStyle name="Comma 2 2 3 2" xfId="496"/>
    <cellStyle name="Comma 2 2 4" xfId="497"/>
    <cellStyle name="Comma 2 2 5" xfId="498"/>
    <cellStyle name="Comma 2 3" xfId="131"/>
    <cellStyle name="Comma 2 3 2" xfId="499"/>
    <cellStyle name="Comma 2 3 3" xfId="500"/>
    <cellStyle name="Comma 2 3 3 2" xfId="501"/>
    <cellStyle name="Comma 2 3 4" xfId="502"/>
    <cellStyle name="Comma 2 3 5" xfId="503"/>
    <cellStyle name="Comma 2 3 6" xfId="1126"/>
    <cellStyle name="Comma 2 4" xfId="504"/>
    <cellStyle name="Comma 2 4 2" xfId="505"/>
    <cellStyle name="Comma 2 4 3" xfId="506"/>
    <cellStyle name="Comma 2 4 4" xfId="507"/>
    <cellStyle name="Comma 2 4 5" xfId="508"/>
    <cellStyle name="Comma 2 4 6" xfId="509"/>
    <cellStyle name="Comma 2 5" xfId="510"/>
    <cellStyle name="Comma 2 5 2" xfId="511"/>
    <cellStyle name="Comma 2 5 3" xfId="512"/>
    <cellStyle name="Comma 2 5 4" xfId="513"/>
    <cellStyle name="Comma 2 5 5" xfId="514"/>
    <cellStyle name="Comma 2 5 6" xfId="515"/>
    <cellStyle name="Comma 2 6" xfId="516"/>
    <cellStyle name="Comma 2 7" xfId="517"/>
    <cellStyle name="Comma 2 8" xfId="518"/>
    <cellStyle name="Comma 2 9" xfId="519"/>
    <cellStyle name="Comma 3" xfId="132"/>
    <cellStyle name="Comma 3 2" xfId="133"/>
    <cellStyle name="Comma 3 2 2" xfId="134"/>
    <cellStyle name="Comma 3 2 3" xfId="520"/>
    <cellStyle name="Comma 3 3" xfId="135"/>
    <cellStyle name="Comma 3 3 2" xfId="521"/>
    <cellStyle name="Comma 3 4" xfId="522"/>
    <cellStyle name="Comma 3 5" xfId="523"/>
    <cellStyle name="Comma 3 6" xfId="524"/>
    <cellStyle name="Comma 3_Adicional No. 1  Edificio Biblioteca y Verja y parqueos  Universidad ITECO" xfId="525"/>
    <cellStyle name="Comma 4" xfId="526"/>
    <cellStyle name="Comma 4 2" xfId="527"/>
    <cellStyle name="Comma 4 2 2" xfId="1128"/>
    <cellStyle name="Comma 4 3" xfId="528"/>
    <cellStyle name="Comma 4 4" xfId="1127"/>
    <cellStyle name="Comma 4_Presupuesto_remodelacion vivienda en cancino pe" xfId="529"/>
    <cellStyle name="Comma 5" xfId="530"/>
    <cellStyle name="Comma 5 2" xfId="531"/>
    <cellStyle name="Comma 5 3" xfId="1129"/>
    <cellStyle name="Comma 6" xfId="532"/>
    <cellStyle name="Comma 6 2" xfId="533"/>
    <cellStyle name="Comma 6 3" xfId="1130"/>
    <cellStyle name="Comma 7" xfId="534"/>
    <cellStyle name="Comma 7 2" xfId="535"/>
    <cellStyle name="Comma 7 3" xfId="1131"/>
    <cellStyle name="Comma 8" xfId="536"/>
    <cellStyle name="Comma 8 2" xfId="537"/>
    <cellStyle name="Comma 8 2 2" xfId="538"/>
    <cellStyle name="Comma 8 3" xfId="539"/>
    <cellStyle name="Comma 8 4" xfId="1132"/>
    <cellStyle name="Comma 9" xfId="540"/>
    <cellStyle name="Comma 9 2" xfId="1133"/>
    <cellStyle name="Comma_ACUEDUCTO DE  PADRE LAS CASAS" xfId="136"/>
    <cellStyle name="Currency 2" xfId="541"/>
    <cellStyle name="Currency 2 2" xfId="542"/>
    <cellStyle name="Currency 2 3" xfId="543"/>
    <cellStyle name="Currency 3" xfId="544"/>
    <cellStyle name="Currency 4" xfId="545"/>
    <cellStyle name="Currency_Construccion Edificio Aulas No.1 Centroa Regional UASD, Mao" xfId="546"/>
    <cellStyle name="Emphasis 1" xfId="137"/>
    <cellStyle name="Emphasis 1 2" xfId="547"/>
    <cellStyle name="Emphasis 2" xfId="138"/>
    <cellStyle name="Emphasis 2 2" xfId="548"/>
    <cellStyle name="Emphasis 2 3" xfId="549"/>
    <cellStyle name="Emphasis 3" xfId="139"/>
    <cellStyle name="Emphasis 3 2" xfId="550"/>
    <cellStyle name="Encabezado 4 2" xfId="140"/>
    <cellStyle name="Encabezado 4 2 2" xfId="551"/>
    <cellStyle name="Encabezado 4 3" xfId="552"/>
    <cellStyle name="Encabezado 4 3 2" xfId="553"/>
    <cellStyle name="Encabezado 4 3 3" xfId="1134"/>
    <cellStyle name="Encabezado 4 4" xfId="554"/>
    <cellStyle name="Énfasis 1" xfId="555"/>
    <cellStyle name="Énfasis 2" xfId="556"/>
    <cellStyle name="Énfasis 3" xfId="557"/>
    <cellStyle name="Énfasis1 - 20%" xfId="558"/>
    <cellStyle name="Énfasis1 - 40%" xfId="559"/>
    <cellStyle name="Énfasis1 - 60%" xfId="560"/>
    <cellStyle name="Énfasis1 2" xfId="141"/>
    <cellStyle name="Énfasis1 2 2" xfId="561"/>
    <cellStyle name="Énfasis1 3" xfId="562"/>
    <cellStyle name="Énfasis1 3 2" xfId="563"/>
    <cellStyle name="Énfasis1 4" xfId="564"/>
    <cellStyle name="Énfasis2 - 20%" xfId="565"/>
    <cellStyle name="Énfasis2 - 40%" xfId="566"/>
    <cellStyle name="Énfasis2 - 60%" xfId="567"/>
    <cellStyle name="Énfasis2 2" xfId="142"/>
    <cellStyle name="Énfasis2 2 2" xfId="568"/>
    <cellStyle name="Énfasis2 3" xfId="569"/>
    <cellStyle name="Énfasis2 3 2" xfId="570"/>
    <cellStyle name="Énfasis2 4" xfId="571"/>
    <cellStyle name="Énfasis3 - 20%" xfId="572"/>
    <cellStyle name="Énfasis3 - 40%" xfId="573"/>
    <cellStyle name="Énfasis3 - 60%" xfId="574"/>
    <cellStyle name="Énfasis3 2" xfId="143"/>
    <cellStyle name="Énfasis3 2 2" xfId="575"/>
    <cellStyle name="Énfasis3 3" xfId="576"/>
    <cellStyle name="Énfasis3 3 2" xfId="577"/>
    <cellStyle name="Énfasis3 4" xfId="578"/>
    <cellStyle name="Énfasis4 - 20%" xfId="579"/>
    <cellStyle name="Énfasis4 - 40%" xfId="580"/>
    <cellStyle name="Énfasis4 - 60%" xfId="581"/>
    <cellStyle name="Énfasis4 2" xfId="144"/>
    <cellStyle name="Énfasis4 2 2" xfId="582"/>
    <cellStyle name="Énfasis4 3" xfId="583"/>
    <cellStyle name="Énfasis4 3 2" xfId="584"/>
    <cellStyle name="Énfasis4 4" xfId="585"/>
    <cellStyle name="Énfasis5 - 20%" xfId="586"/>
    <cellStyle name="Énfasis5 - 40%" xfId="587"/>
    <cellStyle name="Énfasis5 - 60%" xfId="588"/>
    <cellStyle name="Énfasis5 2" xfId="145"/>
    <cellStyle name="Énfasis5 2 2" xfId="589"/>
    <cellStyle name="Énfasis5 3" xfId="590"/>
    <cellStyle name="Énfasis5 3 2" xfId="591"/>
    <cellStyle name="Énfasis5 4" xfId="592"/>
    <cellStyle name="Énfasis6 - 20%" xfId="593"/>
    <cellStyle name="Énfasis6 - 40%" xfId="594"/>
    <cellStyle name="Énfasis6 - 60%" xfId="595"/>
    <cellStyle name="Énfasis6 2" xfId="146"/>
    <cellStyle name="Énfasis6 2 2" xfId="596"/>
    <cellStyle name="Énfasis6 3" xfId="597"/>
    <cellStyle name="Énfasis6 3 2" xfId="598"/>
    <cellStyle name="Énfasis6 4" xfId="599"/>
    <cellStyle name="Entrada 2" xfId="147"/>
    <cellStyle name="Entrada 2 2" xfId="600"/>
    <cellStyle name="Entrada 2 3" xfId="1135"/>
    <cellStyle name="Entrada 3" xfId="601"/>
    <cellStyle name="Entrada 3 2" xfId="602"/>
    <cellStyle name="Entrada 3 3" xfId="1136"/>
    <cellStyle name="Entrada 4" xfId="603"/>
    <cellStyle name="Euro" xfId="148"/>
    <cellStyle name="Euro 2" xfId="149"/>
    <cellStyle name="Euro 2 2" xfId="604"/>
    <cellStyle name="Euro 2 2 2" xfId="605"/>
    <cellStyle name="Euro 2 2 2 2" xfId="1138"/>
    <cellStyle name="Euro 2 2 3" xfId="1137"/>
    <cellStyle name="Euro 2 3" xfId="606"/>
    <cellStyle name="Euro 2 3 2" xfId="607"/>
    <cellStyle name="Euro 2 4" xfId="608"/>
    <cellStyle name="Euro 2 5" xfId="609"/>
    <cellStyle name="Euro 3" xfId="150"/>
    <cellStyle name="Euro 3 2" xfId="610"/>
    <cellStyle name="Euro 3 3" xfId="611"/>
    <cellStyle name="Euro 4" xfId="612"/>
    <cellStyle name="Euro 4 2" xfId="613"/>
    <cellStyle name="Euro 5" xfId="614"/>
    <cellStyle name="Euro 6" xfId="615"/>
    <cellStyle name="Euro_act 102-11 al 46-11 REH OT, EST BOM, PT Y DR AC CASTILLO LOS CAFES" xfId="616"/>
    <cellStyle name="Excel Built-in Comma" xfId="617"/>
    <cellStyle name="Excel Built-in Normal" xfId="618"/>
    <cellStyle name="Explanatory Text" xfId="151"/>
    <cellStyle name="Explanatory Text 2" xfId="619"/>
    <cellStyle name="F2" xfId="152"/>
    <cellStyle name="F2 2" xfId="620"/>
    <cellStyle name="F2_act 102-11 al 46-11 REH OT, EST BOM, PT Y DR AC CASTILLO LOS CAFES" xfId="621"/>
    <cellStyle name="F3" xfId="153"/>
    <cellStyle name="F3 2" xfId="622"/>
    <cellStyle name="F3_act 102-11 al 46-11 REH OT, EST BOM, PT Y DR AC CASTILLO LOS CAFES" xfId="623"/>
    <cellStyle name="F4" xfId="154"/>
    <cellStyle name="F4 2" xfId="624"/>
    <cellStyle name="F4_act 102-11 al 46-11 REH OT, EST BOM, PT Y DR AC CASTILLO LOS CAFES" xfId="625"/>
    <cellStyle name="F5" xfId="155"/>
    <cellStyle name="F5 2" xfId="626"/>
    <cellStyle name="F5_act 102-11 al 46-11 REH OT, EST BOM, PT Y DR AC CASTILLO LOS CAFES" xfId="627"/>
    <cellStyle name="F6" xfId="156"/>
    <cellStyle name="F6 2" xfId="628"/>
    <cellStyle name="F6_act 102-11 al 46-11 REH OT, EST BOM, PT Y DR AC CASTILLO LOS CAFES" xfId="629"/>
    <cellStyle name="F7" xfId="157"/>
    <cellStyle name="F7 2" xfId="630"/>
    <cellStyle name="F7_act 102-11 al 46-11 REH OT, EST BOM, PT Y DR AC CASTILLO LOS CAFES" xfId="631"/>
    <cellStyle name="F8" xfId="158"/>
    <cellStyle name="F8 2" xfId="632"/>
    <cellStyle name="F8_act 102-11 al 46-11 REH OT, EST BOM, PT Y DR AC CASTILLO LOS CAFES" xfId="633"/>
    <cellStyle name="Followed Hyperlink" xfId="634"/>
    <cellStyle name="Good" xfId="159"/>
    <cellStyle name="Good 2" xfId="160"/>
    <cellStyle name="Good 2 2" xfId="635"/>
    <cellStyle name="Good 3" xfId="161"/>
    <cellStyle name="Good 4" xfId="636"/>
    <cellStyle name="Heading 1" xfId="162"/>
    <cellStyle name="Heading 1 2" xfId="163"/>
    <cellStyle name="Heading 1 2 2" xfId="637"/>
    <cellStyle name="Heading 1 3" xfId="164"/>
    <cellStyle name="Heading 1 4" xfId="638"/>
    <cellStyle name="Heading 1 5" xfId="639"/>
    <cellStyle name="Heading 2" xfId="165"/>
    <cellStyle name="Heading 2 2" xfId="166"/>
    <cellStyle name="Heading 2 2 2" xfId="640"/>
    <cellStyle name="Heading 2 3" xfId="167"/>
    <cellStyle name="Heading 2 4" xfId="641"/>
    <cellStyle name="Heading 2 5" xfId="642"/>
    <cellStyle name="Heading 3" xfId="168"/>
    <cellStyle name="Heading 3 2" xfId="169"/>
    <cellStyle name="Heading 3 3" xfId="643"/>
    <cellStyle name="Heading 3 4" xfId="644"/>
    <cellStyle name="Heading 3 5" xfId="645"/>
    <cellStyle name="Heading 4" xfId="170"/>
    <cellStyle name="Heading 4 2" xfId="171"/>
    <cellStyle name="Heading 4 3" xfId="646"/>
    <cellStyle name="Heading 4 4" xfId="647"/>
    <cellStyle name="Hipervínculo visitado 2" xfId="648"/>
    <cellStyle name="Hyperlink" xfId="649"/>
    <cellStyle name="Incorrecto 2" xfId="172"/>
    <cellStyle name="Incorrecto 2 2" xfId="650"/>
    <cellStyle name="Incorrecto 3" xfId="651"/>
    <cellStyle name="Incorrecto 3 2" xfId="652"/>
    <cellStyle name="Incorrecto 4" xfId="653"/>
    <cellStyle name="Input" xfId="173"/>
    <cellStyle name="Input 2" xfId="174"/>
    <cellStyle name="Input 2 2" xfId="654"/>
    <cellStyle name="Input 3" xfId="175"/>
    <cellStyle name="Input 4" xfId="655"/>
    <cellStyle name="Input 5" xfId="1139"/>
    <cellStyle name="Linked Cell" xfId="176"/>
    <cellStyle name="Linked Cell 2" xfId="177"/>
    <cellStyle name="Linked Cell 2 2" xfId="656"/>
    <cellStyle name="Linked Cell 3" xfId="178"/>
    <cellStyle name="Linked Cell 4" xfId="657"/>
    <cellStyle name="Millares" xfId="1" builtinId="3"/>
    <cellStyle name="Millares [0] 3" xfId="658"/>
    <cellStyle name="Millares [0] 5" xfId="659"/>
    <cellStyle name="Millares 10" xfId="8"/>
    <cellStyle name="Millares 10 2" xfId="179"/>
    <cellStyle name="Millares 10 2 2" xfId="660"/>
    <cellStyle name="Millares 10 3" xfId="661"/>
    <cellStyle name="Millares 10 4" xfId="662"/>
    <cellStyle name="Millares 10 5" xfId="663"/>
    <cellStyle name="Millares 10 6" xfId="664"/>
    <cellStyle name="Millares 11" xfId="12"/>
    <cellStyle name="Millares 11 2" xfId="665"/>
    <cellStyle name="Millares 11 3" xfId="666"/>
    <cellStyle name="Millares 11 4" xfId="667"/>
    <cellStyle name="Millares 12" xfId="668"/>
    <cellStyle name="Millares 12 2" xfId="669"/>
    <cellStyle name="Millares 12 2 2" xfId="670"/>
    <cellStyle name="Millares 12 3" xfId="671"/>
    <cellStyle name="Millares 13" xfId="672"/>
    <cellStyle name="Millares 13 2" xfId="673"/>
    <cellStyle name="Millares 13 3" xfId="674"/>
    <cellStyle name="Millares 14" xfId="675"/>
    <cellStyle name="Millares 14 2" xfId="1140"/>
    <cellStyle name="Millares 15" xfId="676"/>
    <cellStyle name="Millares 15 2" xfId="677"/>
    <cellStyle name="Millares 15 2 2" xfId="1099"/>
    <cellStyle name="Millares 15 3" xfId="1141"/>
    <cellStyle name="Millares 16" xfId="678"/>
    <cellStyle name="Millares 16 2" xfId="679"/>
    <cellStyle name="Millares 16 3" xfId="1142"/>
    <cellStyle name="Millares 17" xfId="680"/>
    <cellStyle name="Millares 17 2" xfId="681"/>
    <cellStyle name="Millares 18" xfId="682"/>
    <cellStyle name="Millares 18 2" xfId="683"/>
    <cellStyle name="Millares 19" xfId="684"/>
    <cellStyle name="Millares 19 2" xfId="685"/>
    <cellStyle name="Millares 2" xfId="6"/>
    <cellStyle name="Millares 2 10" xfId="686"/>
    <cellStyle name="Millares 2 11" xfId="687"/>
    <cellStyle name="Millares 2 12" xfId="1143"/>
    <cellStyle name="Millares 2 2" xfId="18"/>
    <cellStyle name="Millares 2 2 2" xfId="180"/>
    <cellStyle name="Millares 2 2 2 2" xfId="181"/>
    <cellStyle name="Millares 2 2 2 4" xfId="688"/>
    <cellStyle name="Millares 2 2 3" xfId="182"/>
    <cellStyle name="Millares 2 2 3 2" xfId="689"/>
    <cellStyle name="Millares 2 2 3 3" xfId="690"/>
    <cellStyle name="Millares 2 2 4" xfId="691"/>
    <cellStyle name="Millares 2 3" xfId="183"/>
    <cellStyle name="Millares 2 3 2" xfId="692"/>
    <cellStyle name="Millares 2 3 2 2" xfId="693"/>
    <cellStyle name="Millares 2 3 3" xfId="694"/>
    <cellStyle name="Millares 2 3 4" xfId="695"/>
    <cellStyle name="Millares 2 3 5" xfId="696"/>
    <cellStyle name="Millares 2 3 6" xfId="1144"/>
    <cellStyle name="Millares 2 4" xfId="184"/>
    <cellStyle name="Millares 2 4 2" xfId="697"/>
    <cellStyle name="Millares 2 4 2 2" xfId="698"/>
    <cellStyle name="Millares 2 4 3" xfId="699"/>
    <cellStyle name="Millares 2 5" xfId="700"/>
    <cellStyle name="Millares 2 5 2" xfId="701"/>
    <cellStyle name="Millares 2 5 3" xfId="702"/>
    <cellStyle name="Millares 2 6" xfId="703"/>
    <cellStyle name="Millares 2 6 2" xfId="704"/>
    <cellStyle name="Millares 2 7" xfId="705"/>
    <cellStyle name="Millares 2 8" xfId="706"/>
    <cellStyle name="Millares 2 9" xfId="707"/>
    <cellStyle name="Millares 2_111-12 ac neyba zona alta" xfId="185"/>
    <cellStyle name="Millares 20" xfId="708"/>
    <cellStyle name="Millares 21" xfId="709"/>
    <cellStyle name="Millares 22" xfId="710"/>
    <cellStyle name="Millares 23" xfId="711"/>
    <cellStyle name="Millares 23 2" xfId="712"/>
    <cellStyle name="Millares 24" xfId="713"/>
    <cellStyle name="Millares 24 2" xfId="714"/>
    <cellStyle name="Millares 25" xfId="715"/>
    <cellStyle name="Millares 25 2" xfId="716"/>
    <cellStyle name="Millares 26" xfId="717"/>
    <cellStyle name="Millares 26 2" xfId="718"/>
    <cellStyle name="Millares 27" xfId="719"/>
    <cellStyle name="Millares 28" xfId="720"/>
    <cellStyle name="Millares 29" xfId="721"/>
    <cellStyle name="Millares 3" xfId="186"/>
    <cellStyle name="Millares 3 2" xfId="11"/>
    <cellStyle name="Millares 3 2 2" xfId="187"/>
    <cellStyle name="Millares 3 2 2 2" xfId="722"/>
    <cellStyle name="Millares 3 2 2 3" xfId="723"/>
    <cellStyle name="Millares 3 2 3" xfId="724"/>
    <cellStyle name="Millares 3 2 4" xfId="725"/>
    <cellStyle name="Millares 3 2 5" xfId="726"/>
    <cellStyle name="Millares 3 3" xfId="7"/>
    <cellStyle name="Millares 3 3 2" xfId="188"/>
    <cellStyle name="Millares 3 3 2 2" xfId="727"/>
    <cellStyle name="Millares 3 3 2 3" xfId="1100"/>
    <cellStyle name="Millares 3 3 3" xfId="189"/>
    <cellStyle name="Millares 3 3 4" xfId="728"/>
    <cellStyle name="Millares 3 3 5" xfId="729"/>
    <cellStyle name="Millares 3 4" xfId="190"/>
    <cellStyle name="Millares 3 4 2" xfId="730"/>
    <cellStyle name="Millares 3 4 3" xfId="731"/>
    <cellStyle name="Millares 3 5" xfId="191"/>
    <cellStyle name="Millares 3 5 2" xfId="732"/>
    <cellStyle name="Millares 3 5 3" xfId="733"/>
    <cellStyle name="Millares 3 6" xfId="734"/>
    <cellStyle name="Millares 3 7" xfId="735"/>
    <cellStyle name="Millares 3 7 2" xfId="736"/>
    <cellStyle name="Millares 3 8" xfId="737"/>
    <cellStyle name="Millares 3 9" xfId="738"/>
    <cellStyle name="Millares 3_111-12 ac neyba zona alta" xfId="192"/>
    <cellStyle name="Millares 30" xfId="739"/>
    <cellStyle name="Millares 31" xfId="740"/>
    <cellStyle name="Millares 32" xfId="741"/>
    <cellStyle name="Millares 32 2" xfId="1145"/>
    <cellStyle name="Millares 33" xfId="742"/>
    <cellStyle name="Millares 34" xfId="1093"/>
    <cellStyle name="Millares 35" xfId="1098"/>
    <cellStyle name="Millares 36" xfId="1114"/>
    <cellStyle name="Millares 4" xfId="9"/>
    <cellStyle name="Millares 4 2" xfId="193"/>
    <cellStyle name="Millares 4 2 2" xfId="194"/>
    <cellStyle name="Millares 4 2 2 2" xfId="743"/>
    <cellStyle name="Millares 4 2 2 2 2" xfId="1101"/>
    <cellStyle name="Millares 4 2 3" xfId="744"/>
    <cellStyle name="Millares 4 2 4" xfId="745"/>
    <cellStyle name="Millares 4 3" xfId="195"/>
    <cellStyle name="Millares 4 3 2" xfId="746"/>
    <cellStyle name="Millares 4 3 2 2" xfId="747"/>
    <cellStyle name="Millares 4 3 3" xfId="748"/>
    <cellStyle name="Millares 4 3 4" xfId="1102"/>
    <cellStyle name="Millares 4 4" xfId="749"/>
    <cellStyle name="Millares 4 4 2" xfId="750"/>
    <cellStyle name="Millares 4 5" xfId="751"/>
    <cellStyle name="Millares 4 6" xfId="752"/>
    <cellStyle name="Millares 4_Presupuesto Construccion edificio oficina gubernamentales de san juan" xfId="753"/>
    <cellStyle name="Millares 5" xfId="196"/>
    <cellStyle name="Millares 5 2" xfId="197"/>
    <cellStyle name="Millares 5 2 2" xfId="754"/>
    <cellStyle name="Millares 5 2 3" xfId="1146"/>
    <cellStyle name="Millares 5 3" xfId="4"/>
    <cellStyle name="Millares 5 3 2" xfId="198"/>
    <cellStyle name="Millares 5 3 3" xfId="755"/>
    <cellStyle name="Millares 5 4" xfId="199"/>
    <cellStyle name="Millares 5 5" xfId="756"/>
    <cellStyle name="Millares 6" xfId="200"/>
    <cellStyle name="Millares 6 2" xfId="17"/>
    <cellStyle name="Millares 6 2 2" xfId="201"/>
    <cellStyle name="Millares 6 3" xfId="202"/>
    <cellStyle name="Millares 6 4" xfId="277"/>
    <cellStyle name="Millares 6 5" xfId="1147"/>
    <cellStyle name="Millares 7" xfId="203"/>
    <cellStyle name="Millares 7 2" xfId="204"/>
    <cellStyle name="Millares 7 2 2" xfId="757"/>
    <cellStyle name="Millares 7 2 2 2" xfId="758"/>
    <cellStyle name="Millares 7 2 3" xfId="759"/>
    <cellStyle name="Millares 7 2 4" xfId="760"/>
    <cellStyle name="Millares 7 2 5" xfId="761"/>
    <cellStyle name="Millares 7 2 6" xfId="762"/>
    <cellStyle name="Millares 7 2 7" xfId="763"/>
    <cellStyle name="Millares 7 2 8" xfId="764"/>
    <cellStyle name="Millares 7 2 9" xfId="765"/>
    <cellStyle name="Millares 7 3" xfId="205"/>
    <cellStyle name="Millares 7 3 2" xfId="766"/>
    <cellStyle name="Millares 7 3 3" xfId="767"/>
    <cellStyle name="Millares 7 6" xfId="768"/>
    <cellStyle name="Millares 8" xfId="206"/>
    <cellStyle name="Millares 8 2" xfId="207"/>
    <cellStyle name="Millares 8 2 2" xfId="769"/>
    <cellStyle name="Millares 8 2 3" xfId="770"/>
    <cellStyle name="Millares 8 3" xfId="208"/>
    <cellStyle name="Millares 8 5" xfId="771"/>
    <cellStyle name="Millares 9" xfId="209"/>
    <cellStyle name="Millares 9 2" xfId="210"/>
    <cellStyle name="Millares 9 2 2" xfId="772"/>
    <cellStyle name="Millares 9 3" xfId="211"/>
    <cellStyle name="Millares 9 4" xfId="278"/>
    <cellStyle name="Millares 9 5" xfId="1148"/>
    <cellStyle name="Millares_estimado juana vicenta" xfId="1109"/>
    <cellStyle name="Millares_PRESUPUESTO" xfId="16"/>
    <cellStyle name="Moneda [0] 2" xfId="773"/>
    <cellStyle name="Moneda 18" xfId="774"/>
    <cellStyle name="Moneda 2" xfId="212"/>
    <cellStyle name="Moneda 2 2" xfId="775"/>
    <cellStyle name="Moneda 2 2 2" xfId="776"/>
    <cellStyle name="Moneda 2 2 2 2" xfId="777"/>
    <cellStyle name="Moneda 2 2 3" xfId="778"/>
    <cellStyle name="Moneda 2 2 4" xfId="779"/>
    <cellStyle name="Moneda 2 3" xfId="780"/>
    <cellStyle name="Moneda 2 3 2" xfId="781"/>
    <cellStyle name="Moneda 2 4" xfId="782"/>
    <cellStyle name="Moneda 2 4 2" xfId="783"/>
    <cellStyle name="Moneda 2 5" xfId="784"/>
    <cellStyle name="Moneda 2 6" xfId="785"/>
    <cellStyle name="Moneda 2 7" xfId="786"/>
    <cellStyle name="Moneda 2 8" xfId="787"/>
    <cellStyle name="Moneda 2_ANALISIS COSTOS PORTICOS GRAN TECHO" xfId="788"/>
    <cellStyle name="Moneda 3" xfId="213"/>
    <cellStyle name="Moneda 3 2" xfId="789"/>
    <cellStyle name="Moneda 3 2 2" xfId="1103"/>
    <cellStyle name="Moneda 3 3" xfId="790"/>
    <cellStyle name="Moneda 3 4" xfId="791"/>
    <cellStyle name="Moneda 3 5" xfId="1149"/>
    <cellStyle name="Moneda 4" xfId="792"/>
    <cellStyle name="Moneda 4 2" xfId="793"/>
    <cellStyle name="Moneda 4 3" xfId="794"/>
    <cellStyle name="Moneda 4 4" xfId="1104"/>
    <cellStyle name="Moneda 5" xfId="795"/>
    <cellStyle name="Moneda 5 2" xfId="796"/>
    <cellStyle name="Moneda 5 3" xfId="797"/>
    <cellStyle name="Moneda 6" xfId="798"/>
    <cellStyle name="Moneda 6 2" xfId="799"/>
    <cellStyle name="Moneda 6 3" xfId="800"/>
    <cellStyle name="Moneda 7" xfId="801"/>
    <cellStyle name="Moneda 7 2" xfId="802"/>
    <cellStyle name="Neutral 2" xfId="214"/>
    <cellStyle name="Neutral 2 2" xfId="803"/>
    <cellStyle name="Neutral 3" xfId="804"/>
    <cellStyle name="Neutral 3 2" xfId="805"/>
    <cellStyle name="Neutral 4" xfId="806"/>
    <cellStyle name="Neutral 4 2" xfId="807"/>
    <cellStyle name="No-definido" xfId="215"/>
    <cellStyle name="No-definido 2" xfId="808"/>
    <cellStyle name="Normal" xfId="0" builtinId="0"/>
    <cellStyle name="Normal - Style1" xfId="216"/>
    <cellStyle name="Normal 10" xfId="217"/>
    <cellStyle name="Normal 10 2" xfId="218"/>
    <cellStyle name="Normal 10 2 2" xfId="809"/>
    <cellStyle name="Normal 10 3" xfId="810"/>
    <cellStyle name="Normal 10 3 2" xfId="1150"/>
    <cellStyle name="Normal 10 4" xfId="811"/>
    <cellStyle name="Normal 10 5" xfId="812"/>
    <cellStyle name="Normal 11" xfId="219"/>
    <cellStyle name="Normal 11 2" xfId="813"/>
    <cellStyle name="Normal 11 2 2" xfId="1152"/>
    <cellStyle name="Normal 11 3" xfId="814"/>
    <cellStyle name="Normal 11 4" xfId="1151"/>
    <cellStyle name="Normal 12" xfId="220"/>
    <cellStyle name="Normal 12 2" xfId="815"/>
    <cellStyle name="Normal 12 3" xfId="816"/>
    <cellStyle name="Normal 12 4" xfId="817"/>
    <cellStyle name="Normal 12 5" xfId="818"/>
    <cellStyle name="Normal 13" xfId="221"/>
    <cellStyle name="Normal 13 2" xfId="222"/>
    <cellStyle name="Normal 13 2 2" xfId="819"/>
    <cellStyle name="Normal 13 3" xfId="820"/>
    <cellStyle name="Normal 13 4" xfId="821"/>
    <cellStyle name="Normal 13 5" xfId="822"/>
    <cellStyle name="Normal 13 6" xfId="823"/>
    <cellStyle name="Normal 13 7" xfId="824"/>
    <cellStyle name="Normal 13 8" xfId="825"/>
    <cellStyle name="Normal 14" xfId="10"/>
    <cellStyle name="Normal 14 2" xfId="826"/>
    <cellStyle name="Normal 14 2 2" xfId="223"/>
    <cellStyle name="Normal 14 3" xfId="827"/>
    <cellStyle name="Normal 14 4" xfId="828"/>
    <cellStyle name="Normal 14 5" xfId="829"/>
    <cellStyle name="Normal 14 6" xfId="830"/>
    <cellStyle name="Normal 14 7" xfId="831"/>
    <cellStyle name="Normal 14 8" xfId="1153"/>
    <cellStyle name="Normal 15" xfId="832"/>
    <cellStyle name="Normal 15 2" xfId="833"/>
    <cellStyle name="Normal 15 3" xfId="1105"/>
    <cellStyle name="Normal 15 4" xfId="1154"/>
    <cellStyle name="Normal 16" xfId="834"/>
    <cellStyle name="Normal 16 2" xfId="835"/>
    <cellStyle name="Normal 16 2 2" xfId="1156"/>
    <cellStyle name="Normal 16 3" xfId="836"/>
    <cellStyle name="Normal 16 4" xfId="1155"/>
    <cellStyle name="Normal 17" xfId="837"/>
    <cellStyle name="Normal 17 2" xfId="838"/>
    <cellStyle name="Normal 17 3" xfId="839"/>
    <cellStyle name="Normal 17 4" xfId="1157"/>
    <cellStyle name="Normal 18" xfId="840"/>
    <cellStyle name="Normal 18 2" xfId="841"/>
    <cellStyle name="Normal 18 3" xfId="1095"/>
    <cellStyle name="Normal 18 4" xfId="1158"/>
    <cellStyle name="Normal 19" xfId="842"/>
    <cellStyle name="Normal 19 2" xfId="843"/>
    <cellStyle name="Normal 19 3" xfId="844"/>
    <cellStyle name="Normal 19 4" xfId="1106"/>
    <cellStyle name="Normal 2" xfId="224"/>
    <cellStyle name="Normal 2 10" xfId="845"/>
    <cellStyle name="Normal 2 11" xfId="846"/>
    <cellStyle name="Normal 2 12" xfId="1159"/>
    <cellStyle name="Normal 2 2" xfId="225"/>
    <cellStyle name="Normal 2 2 2" xfId="226"/>
    <cellStyle name="Normal 2 2 2 2" xfId="847"/>
    <cellStyle name="Normal 2 2 3" xfId="848"/>
    <cellStyle name="Normal 2 2 3 2" xfId="849"/>
    <cellStyle name="Normal 2 2 4" xfId="850"/>
    <cellStyle name="Normal 2 2 4 2" xfId="851"/>
    <cellStyle name="Normal 2 2 5" xfId="852"/>
    <cellStyle name="Normal 2 2 6" xfId="853"/>
    <cellStyle name="Normal 2 2_Copia de AC. LINEA NOROESTE trabajo de inocencio" xfId="227"/>
    <cellStyle name="Normal 2 3" xfId="14"/>
    <cellStyle name="Normal 2 3 2" xfId="228"/>
    <cellStyle name="Normal 2 3 2 2" xfId="1161"/>
    <cellStyle name="Normal 2 3 3" xfId="854"/>
    <cellStyle name="Normal 2 3 4" xfId="855"/>
    <cellStyle name="Normal 2 3 5" xfId="1160"/>
    <cellStyle name="Normal 2 4" xfId="229"/>
    <cellStyle name="Normal 2 4 2" xfId="856"/>
    <cellStyle name="Normal 2 4 2 2" xfId="857"/>
    <cellStyle name="Normal 2 4 3" xfId="858"/>
    <cellStyle name="Normal 2 4 3 2" xfId="859"/>
    <cellStyle name="Normal 2 4 4" xfId="860"/>
    <cellStyle name="Normal 2 4 5" xfId="861"/>
    <cellStyle name="Normal 2 5" xfId="230"/>
    <cellStyle name="Normal 2 5 2" xfId="862"/>
    <cellStyle name="Normal 2 6" xfId="863"/>
    <cellStyle name="Normal 2 7" xfId="864"/>
    <cellStyle name="Normal 2 8" xfId="865"/>
    <cellStyle name="Normal 2 9" xfId="866"/>
    <cellStyle name="Normal 2_07-09 presupu..." xfId="231"/>
    <cellStyle name="Normal 2_ANALISIS REC 3" xfId="13"/>
    <cellStyle name="Normal 20" xfId="867"/>
    <cellStyle name="Normal 20 2" xfId="868"/>
    <cellStyle name="Normal 20 3" xfId="869"/>
    <cellStyle name="Normal 20 4" xfId="870"/>
    <cellStyle name="Normal 20 5" xfId="1162"/>
    <cellStyle name="Normal 21" xfId="871"/>
    <cellStyle name="Normal 21 2" xfId="872"/>
    <cellStyle name="Normal 21 3" xfId="873"/>
    <cellStyle name="Normal 21 4" xfId="1163"/>
    <cellStyle name="Normal 22" xfId="874"/>
    <cellStyle name="Normal 22 2" xfId="875"/>
    <cellStyle name="Normal 22 3" xfId="876"/>
    <cellStyle name="Normal 23" xfId="877"/>
    <cellStyle name="Normal 24" xfId="878"/>
    <cellStyle name="Normal 24 2" xfId="879"/>
    <cellStyle name="Normal 24 3" xfId="880"/>
    <cellStyle name="Normal 24 4" xfId="1164"/>
    <cellStyle name="Normal 25" xfId="881"/>
    <cellStyle name="Normal 25 2" xfId="1165"/>
    <cellStyle name="Normal 26" xfId="882"/>
    <cellStyle name="Normal 26 2" xfId="883"/>
    <cellStyle name="Normal 26 3" xfId="884"/>
    <cellStyle name="Normal 27" xfId="885"/>
    <cellStyle name="Normal 27 2" xfId="886"/>
    <cellStyle name="Normal 27 3" xfId="887"/>
    <cellStyle name="Normal 28" xfId="888"/>
    <cellStyle name="Normal 28 2" xfId="889"/>
    <cellStyle name="Normal 29" xfId="890"/>
    <cellStyle name="Normal 29 2" xfId="891"/>
    <cellStyle name="Normal 3" xfId="232"/>
    <cellStyle name="Normal 3 10" xfId="892"/>
    <cellStyle name="Normal 3 2" xfId="233"/>
    <cellStyle name="Normal 3 2 2" xfId="234"/>
    <cellStyle name="Normal 3 2 2 2" xfId="893"/>
    <cellStyle name="Normal 3 2 2 3" xfId="894"/>
    <cellStyle name="Normal 3 2 2 4" xfId="895"/>
    <cellStyle name="Normal 3 2 2 5" xfId="896"/>
    <cellStyle name="Normal 3 2 2 6" xfId="1167"/>
    <cellStyle name="Normal 3 2 3" xfId="235"/>
    <cellStyle name="Normal 3 2 4" xfId="897"/>
    <cellStyle name="Normal 3 2 4 2" xfId="898"/>
    <cellStyle name="Normal 3 2 5" xfId="899"/>
    <cellStyle name="Normal 3 2 6" xfId="900"/>
    <cellStyle name="Normal 3 2 7" xfId="1166"/>
    <cellStyle name="Normal 3 3" xfId="236"/>
    <cellStyle name="Normal 3 3 2" xfId="901"/>
    <cellStyle name="Normal 3 3 3" xfId="902"/>
    <cellStyle name="Normal 3 3 4" xfId="1168"/>
    <cellStyle name="Normal 3 4" xfId="903"/>
    <cellStyle name="Normal 3 4 2" xfId="904"/>
    <cellStyle name="Normal 3 4 3" xfId="1169"/>
    <cellStyle name="Normal 3 5" xfId="905"/>
    <cellStyle name="Normal 3 5 2" xfId="1170"/>
    <cellStyle name="Normal 3 6" xfId="906"/>
    <cellStyle name="Normal 3 6 2" xfId="1171"/>
    <cellStyle name="Normal 3 7" xfId="907"/>
    <cellStyle name="Normal 3 8" xfId="908"/>
    <cellStyle name="Normal 3 9" xfId="909"/>
    <cellStyle name="Normal 3_Cub. No 5 JOSE VILLANUEVA" xfId="1172"/>
    <cellStyle name="Normal 30" xfId="910"/>
    <cellStyle name="Normal 31" xfId="237"/>
    <cellStyle name="Normal 32" xfId="911"/>
    <cellStyle name="Normal 33" xfId="912"/>
    <cellStyle name="Normal 34" xfId="913"/>
    <cellStyle name="Normal 35" xfId="914"/>
    <cellStyle name="Normal 36" xfId="915"/>
    <cellStyle name="Normal 37" xfId="916"/>
    <cellStyle name="Normal 38" xfId="1092"/>
    <cellStyle name="Normal 39" xfId="1097"/>
    <cellStyle name="Normal 4" xfId="238"/>
    <cellStyle name="Normal 4 10" xfId="917"/>
    <cellStyle name="Normal 4 10 2" xfId="918"/>
    <cellStyle name="Normal 4 11" xfId="919"/>
    <cellStyle name="Normal 4 12" xfId="920"/>
    <cellStyle name="Normal 4 13" xfId="921"/>
    <cellStyle name="Normal 4 14" xfId="922"/>
    <cellStyle name="Normal 4 15" xfId="1173"/>
    <cellStyle name="Normal 4 2" xfId="239"/>
    <cellStyle name="Normal 4 2 2" xfId="240"/>
    <cellStyle name="Normal 4 2 2 2" xfId="923"/>
    <cellStyle name="Normal 4 2 2 2 2" xfId="924"/>
    <cellStyle name="Normal 4 2 2 2 3" xfId="925"/>
    <cellStyle name="Normal 4 2 2 2 4" xfId="926"/>
    <cellStyle name="Normal 4 2 2 2 5" xfId="927"/>
    <cellStyle name="Normal 4 2 2 2 6" xfId="928"/>
    <cellStyle name="Normal 4 2 2 3" xfId="929"/>
    <cellStyle name="Normal 4 2 2 4" xfId="930"/>
    <cellStyle name="Normal 4 2 2 5" xfId="931"/>
    <cellStyle name="Normal 4 2 2 6" xfId="932"/>
    <cellStyle name="Normal 4 2 2 7" xfId="933"/>
    <cellStyle name="Normal 4 2 2 8" xfId="934"/>
    <cellStyle name="Normal 4 2 3" xfId="935"/>
    <cellStyle name="Normal 4 3" xfId="936"/>
    <cellStyle name="Normal 4 3 2" xfId="937"/>
    <cellStyle name="Normal 4 3 2 2" xfId="938"/>
    <cellStyle name="Normal 4 3 2 3" xfId="939"/>
    <cellStyle name="Normal 4 3 3" xfId="940"/>
    <cellStyle name="Normal 4 3 4" xfId="941"/>
    <cellStyle name="Normal 4 4" xfId="942"/>
    <cellStyle name="Normal 4 4 2" xfId="943"/>
    <cellStyle name="Normal 4 5" xfId="944"/>
    <cellStyle name="Normal 4 5 2" xfId="945"/>
    <cellStyle name="Normal 4 6" xfId="946"/>
    <cellStyle name="Normal 4 6 2" xfId="947"/>
    <cellStyle name="Normal 4 7" xfId="948"/>
    <cellStyle name="Normal 4 7 2" xfId="949"/>
    <cellStyle name="Normal 4 8" xfId="950"/>
    <cellStyle name="Normal 4 8 2" xfId="951"/>
    <cellStyle name="Normal 4 9" xfId="952"/>
    <cellStyle name="Normal 4 9 2" xfId="953"/>
    <cellStyle name="Normal 4_Administration_Building_-_Lista_de_Partidas_y_Cantidades_-_(PVDC-004)_REVC mod" xfId="954"/>
    <cellStyle name="Normal 40" xfId="1113"/>
    <cellStyle name="Normal 41" xfId="1115"/>
    <cellStyle name="Normal 44" xfId="955"/>
    <cellStyle name="Normal 48" xfId="956"/>
    <cellStyle name="Normal 5" xfId="3"/>
    <cellStyle name="Normal 5 10" xfId="957"/>
    <cellStyle name="Normal 5 11" xfId="958"/>
    <cellStyle name="Normal 5 12" xfId="959"/>
    <cellStyle name="Normal 5 13" xfId="960"/>
    <cellStyle name="Normal 5 14" xfId="961"/>
    <cellStyle name="Normal 5 15" xfId="962"/>
    <cellStyle name="Normal 5 16" xfId="1174"/>
    <cellStyle name="Normal 5 2" xfId="241"/>
    <cellStyle name="Normal 5 2 2" xfId="963"/>
    <cellStyle name="Normal 5 2 3" xfId="964"/>
    <cellStyle name="Normal 5 2 4" xfId="1175"/>
    <cellStyle name="Normal 5 3" xfId="965"/>
    <cellStyle name="Normal 5 3 2" xfId="966"/>
    <cellStyle name="Normal 5 3 3" xfId="967"/>
    <cellStyle name="Normal 5 4" xfId="968"/>
    <cellStyle name="Normal 5 4 2" xfId="969"/>
    <cellStyle name="Normal 5 4 3" xfId="970"/>
    <cellStyle name="Normal 5 5" xfId="971"/>
    <cellStyle name="Normal 5 6" xfId="972"/>
    <cellStyle name="Normal 5 7" xfId="973"/>
    <cellStyle name="Normal 5 8" xfId="974"/>
    <cellStyle name="Normal 5 9" xfId="975"/>
    <cellStyle name="Normal 5_Act.1 103-2011, Rehabilitacion y acondicionamiento de 2 depositos Nigua y el AC.MULT. EL CARRIL LA PARED, san cristobal" xfId="976"/>
    <cellStyle name="Normal 57" xfId="1176"/>
    <cellStyle name="Normal 6" xfId="242"/>
    <cellStyle name="Normal 6 2" xfId="977"/>
    <cellStyle name="Normal 6 2 2" xfId="978"/>
    <cellStyle name="Normal 6 2 2 2" xfId="1179"/>
    <cellStyle name="Normal 6 2 3" xfId="1178"/>
    <cellStyle name="Normal 6 3" xfId="979"/>
    <cellStyle name="Normal 6 3 2" xfId="980"/>
    <cellStyle name="Normal 6 3 3" xfId="1180"/>
    <cellStyle name="Normal 6 4" xfId="1177"/>
    <cellStyle name="Normal 6_Terminacion Tramo I Barahon San Juan Carretera Cardon Batey 2" xfId="1181"/>
    <cellStyle name="Normal 7" xfId="243"/>
    <cellStyle name="Normal 7 2" xfId="981"/>
    <cellStyle name="Normal 7 2 2" xfId="982"/>
    <cellStyle name="Normal 7 2 3" xfId="983"/>
    <cellStyle name="Normal 7 2 4" xfId="1183"/>
    <cellStyle name="Normal 7 3" xfId="984"/>
    <cellStyle name="Normal 7 4" xfId="1182"/>
    <cellStyle name="Normal 72" xfId="1184"/>
    <cellStyle name="Normal 8" xfId="244"/>
    <cellStyle name="Normal 8 2" xfId="245"/>
    <cellStyle name="Normal 8 3" xfId="985"/>
    <cellStyle name="Normal 8 4" xfId="986"/>
    <cellStyle name="Normal 8 5" xfId="1185"/>
    <cellStyle name="Normal 85" xfId="1107"/>
    <cellStyle name="Normal 9" xfId="246"/>
    <cellStyle name="Normal 9 2" xfId="247"/>
    <cellStyle name="Normal 9 3" xfId="248"/>
    <cellStyle name="Normal 9 4" xfId="987"/>
    <cellStyle name="Normal 9 5" xfId="988"/>
    <cellStyle name="Normal 9 6" xfId="1186"/>
    <cellStyle name="Normal_130-01, Rec. 103-06 Ac.Multiple de Jorjillo como extension del Ac.de el Cercado parte A" xfId="1110"/>
    <cellStyle name="Normal_158-09 TERMINACION AC. LA GINA" xfId="5"/>
    <cellStyle name="Normal_Copia de Copia de Copia de Copia de 153-09 ELECTRIFICACION..." xfId="1111"/>
    <cellStyle name="Normal_Hoja1" xfId="1112"/>
    <cellStyle name="Normal_PRESUPUESTO" xfId="15"/>
    <cellStyle name="Normal_Presupuesto Terminaciones Edificio Mantenimiento Nave I " xfId="1096"/>
    <cellStyle name="Normal_rec 2 al 98-05 terminacion ac. la cueva de cevicos 2da. etapa ac. mult. guanabano- cruce de maguaca parte b y guanabano como ext. al ac. la cueva de cevico 1" xfId="1108"/>
    <cellStyle name="Notas 2" xfId="249"/>
    <cellStyle name="Notas 2 2" xfId="989"/>
    <cellStyle name="Notas 2 3" xfId="1187"/>
    <cellStyle name="Notas 3" xfId="990"/>
    <cellStyle name="Notas 3 2" xfId="991"/>
    <cellStyle name="Notas 3 3" xfId="1188"/>
    <cellStyle name="Notas 4" xfId="992"/>
    <cellStyle name="Notas 4 2" xfId="993"/>
    <cellStyle name="Note" xfId="250"/>
    <cellStyle name="Note 2" xfId="251"/>
    <cellStyle name="Note 2 2" xfId="994"/>
    <cellStyle name="Note 3" xfId="995"/>
    <cellStyle name="Note 3 2" xfId="996"/>
    <cellStyle name="Note 4" xfId="997"/>
    <cellStyle name="Note 5" xfId="1189"/>
    <cellStyle name="Output" xfId="252"/>
    <cellStyle name="Output 2" xfId="253"/>
    <cellStyle name="Output 2 2" xfId="998"/>
    <cellStyle name="Output 3" xfId="254"/>
    <cellStyle name="Output 4" xfId="999"/>
    <cellStyle name="Output 5" xfId="1000"/>
    <cellStyle name="Output 6" xfId="1190"/>
    <cellStyle name="Percent 2" xfId="255"/>
    <cellStyle name="Percent 2 2" xfId="256"/>
    <cellStyle name="Percent 2 2 2" xfId="1191"/>
    <cellStyle name="Percent 2 3" xfId="257"/>
    <cellStyle name="Percent 3" xfId="1001"/>
    <cellStyle name="Percent 3 2" xfId="1002"/>
    <cellStyle name="Percent 3 2 2" xfId="1003"/>
    <cellStyle name="Percent 3 3" xfId="1004"/>
    <cellStyle name="Percent 3 4" xfId="1005"/>
    <cellStyle name="Percent 4" xfId="1006"/>
    <cellStyle name="Porcentaje" xfId="2" builtinId="5"/>
    <cellStyle name="Porcentaje 2" xfId="258"/>
    <cellStyle name="Porcentaje 2 2" xfId="1007"/>
    <cellStyle name="Porcentaje 2 3" xfId="1008"/>
    <cellStyle name="Porcentaje 2 4" xfId="1009"/>
    <cellStyle name="Porcentaje 2 4 2" xfId="1010"/>
    <cellStyle name="Porcentaje 2 5" xfId="1011"/>
    <cellStyle name="Porcentaje 2 6" xfId="1012"/>
    <cellStyle name="Porcentaje 3" xfId="1013"/>
    <cellStyle name="Porcentaje 4" xfId="1014"/>
    <cellStyle name="Porcentaje 4 2" xfId="1193"/>
    <cellStyle name="Porcentaje 5" xfId="1015"/>
    <cellStyle name="Porcentaje 6" xfId="1016"/>
    <cellStyle name="Porcentaje 7" xfId="1192"/>
    <cellStyle name="Porcentual 10" xfId="1017"/>
    <cellStyle name="Porcentual 2" xfId="259"/>
    <cellStyle name="Porcentual 2 2" xfId="260"/>
    <cellStyle name="Porcentual 2 2 2" xfId="1018"/>
    <cellStyle name="Porcentual 2 3" xfId="261"/>
    <cellStyle name="Porcentual 2 3 2" xfId="1019"/>
    <cellStyle name="Porcentual 2 3 3" xfId="1020"/>
    <cellStyle name="Porcentual 2 4" xfId="1021"/>
    <cellStyle name="Porcentual 2 4 2" xfId="1022"/>
    <cellStyle name="Porcentual 2_ANALISIS COSTOS PORTICOS GRAN TECHO" xfId="1023"/>
    <cellStyle name="Porcentual 3" xfId="262"/>
    <cellStyle name="Porcentual 3 10" xfId="1024"/>
    <cellStyle name="Porcentual 3 11" xfId="1025"/>
    <cellStyle name="Porcentual 3 12" xfId="1026"/>
    <cellStyle name="Porcentual 3 13" xfId="1027"/>
    <cellStyle name="Porcentual 3 14" xfId="1028"/>
    <cellStyle name="Porcentual 3 15" xfId="1029"/>
    <cellStyle name="Porcentual 3 16" xfId="1030"/>
    <cellStyle name="Porcentual 3 2" xfId="1031"/>
    <cellStyle name="Porcentual 3 2 2" xfId="1032"/>
    <cellStyle name="Porcentual 3 3" xfId="1033"/>
    <cellStyle name="Porcentual 3 3 2" xfId="1034"/>
    <cellStyle name="Porcentual 3 4" xfId="1035"/>
    <cellStyle name="Porcentual 3 4 2" xfId="1036"/>
    <cellStyle name="Porcentual 3 5" xfId="1037"/>
    <cellStyle name="Porcentual 3 5 2" xfId="1038"/>
    <cellStyle name="Porcentual 3 6" xfId="1039"/>
    <cellStyle name="Porcentual 3 6 2" xfId="1040"/>
    <cellStyle name="Porcentual 3 7" xfId="1041"/>
    <cellStyle name="Porcentual 3 7 2" xfId="1042"/>
    <cellStyle name="Porcentual 3 8" xfId="1043"/>
    <cellStyle name="Porcentual 3 9" xfId="1044"/>
    <cellStyle name="Porcentual 4" xfId="263"/>
    <cellStyle name="Porcentual 4 2" xfId="1045"/>
    <cellStyle name="Porcentual 5" xfId="264"/>
    <cellStyle name="Porcentual 5 2" xfId="1046"/>
    <cellStyle name="Porcentual 5 2 2" xfId="1047"/>
    <cellStyle name="Porcentual 6" xfId="1048"/>
    <cellStyle name="Porcentual 6 2" xfId="1194"/>
    <cellStyle name="Porcentual 7" xfId="1049"/>
    <cellStyle name="Porcentual 8" xfId="1050"/>
    <cellStyle name="Porcentual 9" xfId="1051"/>
    <cellStyle name="Salida 2" xfId="265"/>
    <cellStyle name="Salida 2 2" xfId="1052"/>
    <cellStyle name="Salida 2 3" xfId="1195"/>
    <cellStyle name="Salida 3" xfId="1053"/>
    <cellStyle name="Salida 3 2" xfId="1054"/>
    <cellStyle name="Salida 4" xfId="1055"/>
    <cellStyle name="Sheet Title" xfId="266"/>
    <cellStyle name="Texto de advertencia 2" xfId="267"/>
    <cellStyle name="Texto de advertencia 2 2" xfId="1056"/>
    <cellStyle name="Texto de advertencia 3" xfId="1057"/>
    <cellStyle name="Texto de advertencia 3 2" xfId="1058"/>
    <cellStyle name="Texto de advertencia 3 3" xfId="1196"/>
    <cellStyle name="Texto de advertencia 4" xfId="1059"/>
    <cellStyle name="Texto explicativo 2" xfId="268"/>
    <cellStyle name="Texto explicativo 2 2" xfId="1060"/>
    <cellStyle name="Texto explicativo 3" xfId="1061"/>
    <cellStyle name="Texto explicativo 3 2" xfId="1062"/>
    <cellStyle name="Texto explicativo 4" xfId="1063"/>
    <cellStyle name="Title" xfId="269"/>
    <cellStyle name="Title 2" xfId="270"/>
    <cellStyle name="Title 3" xfId="1064"/>
    <cellStyle name="Title 4" xfId="1065"/>
    <cellStyle name="Title 5" xfId="1066"/>
    <cellStyle name="Título 1 2" xfId="271"/>
    <cellStyle name="Título 1 2 2" xfId="1067"/>
    <cellStyle name="Título 1 3" xfId="1068"/>
    <cellStyle name="Título 1 3 2" xfId="1069"/>
    <cellStyle name="Título 1 4" xfId="1070"/>
    <cellStyle name="Título 2 2" xfId="272"/>
    <cellStyle name="Título 2 2 2" xfId="1071"/>
    <cellStyle name="Título 2 3" xfId="1072"/>
    <cellStyle name="Título 2 3 2" xfId="1073"/>
    <cellStyle name="Título 2 4" xfId="1074"/>
    <cellStyle name="Título 3 2" xfId="273"/>
    <cellStyle name="Título 3 2 2" xfId="1075"/>
    <cellStyle name="Título 3 3" xfId="1076"/>
    <cellStyle name="Título 3 3 2" xfId="1077"/>
    <cellStyle name="Título 3 4" xfId="1078"/>
    <cellStyle name="Título 4" xfId="274"/>
    <cellStyle name="Título 4 2" xfId="1079"/>
    <cellStyle name="Título 5" xfId="1080"/>
    <cellStyle name="Título 5 2" xfId="1081"/>
    <cellStyle name="Título 6" xfId="1082"/>
    <cellStyle name="Título de hoja" xfId="1083"/>
    <cellStyle name="Total 2" xfId="275"/>
    <cellStyle name="Total 2 2" xfId="1084"/>
    <cellStyle name="Total 2 3" xfId="1197"/>
    <cellStyle name="Total 3" xfId="1085"/>
    <cellStyle name="Total 3 2" xfId="1086"/>
    <cellStyle name="Total 4" xfId="1087"/>
    <cellStyle name="Total 4 2" xfId="1088"/>
    <cellStyle name="Währung" xfId="1089"/>
    <cellStyle name="Warning Text" xfId="276"/>
    <cellStyle name="Warning Text 2" xfId="1090"/>
    <cellStyle name="常规 2" xfId="1091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102054</xdr:colOff>
      <xdr:row>547</xdr:row>
      <xdr:rowOff>153081</xdr:rowOff>
    </xdr:from>
    <xdr:to>
      <xdr:col>1</xdr:col>
      <xdr:colOff>1700893</xdr:colOff>
      <xdr:row>548</xdr:row>
      <xdr:rowOff>8505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V="1">
          <a:off x="102054" y="100603731"/>
          <a:ext cx="2008414" cy="173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739889</xdr:colOff>
      <xdr:row>547</xdr:row>
      <xdr:rowOff>136072</xdr:rowOff>
    </xdr:from>
    <xdr:to>
      <xdr:col>5</xdr:col>
      <xdr:colOff>297656</xdr:colOff>
      <xdr:row>547</xdr:row>
      <xdr:rowOff>153081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4721339" y="100586722"/>
          <a:ext cx="2015217" cy="17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697367</xdr:colOff>
      <xdr:row>558</xdr:row>
      <xdr:rowOff>153081</xdr:rowOff>
    </xdr:from>
    <xdr:to>
      <xdr:col>5</xdr:col>
      <xdr:colOff>255134</xdr:colOff>
      <xdr:row>559</xdr:row>
      <xdr:rowOff>8505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4678817" y="102384906"/>
          <a:ext cx="2015217" cy="173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314666</xdr:colOff>
      <xdr:row>558</xdr:row>
      <xdr:rowOff>144577</xdr:rowOff>
    </xdr:from>
    <xdr:to>
      <xdr:col>1</xdr:col>
      <xdr:colOff>1913505</xdr:colOff>
      <xdr:row>559</xdr:row>
      <xdr:rowOff>1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314666" y="102376402"/>
          <a:ext cx="2008414" cy="173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" name="Text Box 1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" name="Text Box 1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" name="Text Box 1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" name="Text Box 1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" name="Text Box 1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" name="Text Box 1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0" name="Text Box 1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1" name="Text Box 1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" name="Text Box 1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" name="Text Box 1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" name="Text Box 15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" name="Text Box 1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" name="Text Box 1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" name="Text Box 15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" name="Text Box 1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" name="Text Box 1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2" name="Text Box 15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3" name="Text Box 1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4" name="Text Box 1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5" name="Text Box 1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" name="Text Box 1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" name="Text Box 1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" name="Text Box 1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" name="Text Box 1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" name="Text Box 1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" name="Text Box 1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" name="Text Box 1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5" name="Text Box 1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6" name="Text Box 1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7" name="Text Box 1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" name="Text Box 1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" name="Text Box 1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" name="Text Box 1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" name="Text Box 1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" name="Text Box 1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" name="Text Box 1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" name="Text Box 1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7" name="Text Box 1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8" name="Text Box 1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9" name="Text Box 1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" name="Text Box 1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" name="Text Box 1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" name="Text Box 1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" name="Text Box 1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" name="Text Box 15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" name="Text Box 1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" name="Text Box 15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" name="Text Box 15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9" name="Text Box 15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0" name="Text Box 15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1" name="Text Box 1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2" name="Text Box 15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" name="Text Box 15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" name="Text Box 15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" name="Text Box 15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" name="Text Box 1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78" name="Text Box 15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9" name="Text Box 15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0" name="Text Box 1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1" name="Text Box 15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2" name="Text Box 15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83" name="Text Box 1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4" name="Text Box 15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5" name="Text Box 15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6" name="Text Box 1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7" name="Text Box 1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9" name="Text Box 15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90" name="Text Box 1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91" name="Text Box 15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2" name="Text Box 15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3" name="Text Box 15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4" name="Text Box 1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5" name="Text Box 15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7" name="Text Box 15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8" name="Text Box 15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9" name="Text Box 15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101" name="Text Box 15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102" name="Text Box 1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103" name="Text Box 1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104" name="Text Box 1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05" name="Text Box 15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06" name="Text Box 1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07" name="Text Box 15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08" name="Text Box 15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09" name="Text Box 1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0" name="Text Box 15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3" name="Text Box 15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4" name="Text Box 1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5" name="Text Box 15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6" name="Text Box 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7" name="Text Box 1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8" name="Text Box 15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19" name="Text Box 15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0" name="Text Box 15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1" name="Text Box 15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2" name="Text Box 15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3" name="Text Box 15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5" name="Text Box 15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6" name="Text Box 1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7" name="Text Box 15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28" name="Text Box 15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129" name="Text Box 15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0" name="Text Box 15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1" name="Text Box 15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2" name="Text Box 15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3" name="Text Box 1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4" name="Text Box 1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5" name="Text Box 1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7" name="Text Box 15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8" name="Text Box 15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39" name="Text Box 15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0" name="Text Box 15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1" name="Text Box 15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2" name="Text Box 15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3" name="Text Box 15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4" name="Text Box 1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5" name="Text Box 1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6" name="Text Box 1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7" name="Text Box 15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49" name="Text Box 15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0" name="Text Box 15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1" name="Text Box 15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2" name="Text Box 15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3" name="Text Box 15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4" name="Text Box 15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5" name="Text Box 15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6" name="Text Box 1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7" name="Text Box 15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8" name="Text Box 15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59" name="Text Box 15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1" name="Text Box 15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2" name="Text Box 1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3" name="Text Box 15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4" name="Text Box 1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5" name="Text Box 15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6" name="Text Box 1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7" name="Text Box 15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8" name="Text Box 15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69" name="Text Box 15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0" name="Text Box 15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1" name="Text Box 15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3" name="Text Box 1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4" name="Text Box 1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5" name="Text Box 15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7" name="Text Box 15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8" name="Text Box 15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79" name="Text Box 15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0" name="Text Box 15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1" name="Text Box 15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2" name="Text Box 15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3" name="Text Box 15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5" name="Text Box 15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6" name="Text Box 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7" name="Text Box 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8" name="Text Box 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89" name="Text Box 15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0" name="Text Box 15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1" name="Text Box 15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2" name="Text Box 15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3" name="Text Box 15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4" name="Text Box 15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5" name="Text Box 15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7" name="Text Box 15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8" name="Text Box 15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199" name="Text Box 15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00" name="Text Box 15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01" name="Text Box 15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202" name="Text Box 1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03" name="Text Box 15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04" name="Text Box 1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05" name="Text Box 15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06" name="Text Box 1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207" name="Text Box 15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09" name="Text Box 15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10" name="Text Box 15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11" name="Text Box 15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212" name="Text Box 15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13" name="Text Box 15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214" name="Text Box 15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215" name="Text Box 15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17" name="Text Box 15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18" name="Text Box 15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19" name="Text Box 1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21" name="Text Box 15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22" name="Text Box 15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23" name="Text Box 15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24" name="Text Box 15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225" name="Text Box 15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226" name="Text Box 1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227" name="Text Box 15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228" name="Text Box 15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29" name="Text Box 15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0" name="Text Box 15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1" name="Text Box 15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3" name="Text Box 1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4" name="Text Box 15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5" name="Text Box 15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6" name="Text Box 1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7" name="Text Box 15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8" name="Text Box 15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39" name="Text Box 15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0" name="Text Box 15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1" name="Text Box 15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2" name="Text Box 15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3" name="Text Box 15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5" name="Text Box 15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6" name="Text Box 1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7" name="Text Box 1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8" name="Text Box 1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49" name="Text Box 15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0" name="Text Box 15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1" name="Text Box 15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2" name="Text Box 15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253" name="Text Box 15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4" name="Text Box 15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5" name="Text Box 15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7" name="Text Box 15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8" name="Text Box 15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59" name="Text Box 15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0" name="Text Box 15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1" name="Text Box 15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2" name="Text Box 15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3" name="Text Box 15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4" name="Text Box 15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5" name="Text Box 1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6" name="Text Box 1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7" name="Text Box 15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69" name="Text Box 15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0" name="Text Box 15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1" name="Text Box 15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2" name="Text Box 15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3" name="Text Box 15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4" name="Text Box 15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5" name="Text Box 1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6" name="Text Box 1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8" name="Text Box 15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79" name="Text Box 15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1" name="Text Box 15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2" name="Text Box 15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3" name="Text Box 15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4" name="Text Box 15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5" name="Text Box 15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6" name="Text Box 1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7" name="Text Box 1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8" name="Text Box 1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89" name="Text Box 15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0" name="Text Box 15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1" name="Text Box 15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3" name="Text Box 15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4" name="Text Box 15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5" name="Text Box 15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6" name="Text Box 1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7" name="Text Box 15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8" name="Text Box 15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299" name="Text Box 15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0" name="Text Box 15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1" name="Text Box 15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2" name="Text Box 15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3" name="Text Box 15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5" name="Text Box 15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6" name="Text Box 1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7" name="Text Box 15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8" name="Text Box 15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09" name="Text Box 15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0" name="Text Box 15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1" name="Text Box 15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2" name="Text Box 1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3" name="Text Box 15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4" name="Text Box 15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5" name="Text Box 15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7" name="Text Box 15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8" name="Text Box 15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19" name="Text Box 15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20" name="Text Box 15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21" name="Text Box 15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22" name="Text Box 15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23" name="Text Box 15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24" name="Text Box 15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25" name="Text Box 1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326" name="Text Box 1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27" name="Text Box 1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29" name="Text Box 15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30" name="Text Box 15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331" name="Text Box 15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32" name="Text Box 15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33" name="Text Box 15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34" name="Text Box 15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35" name="Text Box 15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37" name="Text Box 15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338" name="Text Box 1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339" name="Text Box 15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41" name="Text Box 15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42" name="Text Box 15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43" name="Text Box 15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344" name="Text Box 15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45" name="Text Box 15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46" name="Text Box 1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47" name="Text Box 15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48" name="Text Box 15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349" name="Text Box 15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350" name="Text Box 15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351" name="Text Box 15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53" name="Text Box 15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54" name="Text Box 15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55" name="Text Box 15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56" name="Text Box 1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57" name="Text Box 15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58" name="Text Box 15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59" name="Text Box 15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0" name="Text Box 15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1" name="Text Box 15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2" name="Text Box 15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3" name="Text Box 15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4" name="Text Box 15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5" name="Text Box 1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6" name="Text Box 1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7" name="Text Box 15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8" name="Text Box 15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69" name="Text Box 15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0" name="Text Box 15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1" name="Text Box 15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2" name="Text Box 15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3" name="Text Box 15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4" name="Text Box 15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5" name="Text Box 15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377" name="Text Box 1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8" name="Text Box 1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79" name="Text Box 15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0" name="Text Box 15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1" name="Text Box 15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2" name="Text Box 15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3" name="Text Box 15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4" name="Text Box 15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5" name="Text Box 15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6" name="Text Box 1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7" name="Text Box 15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8" name="Text Box 15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89" name="Text Box 15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0" name="Text Box 15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1" name="Text Box 15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2" name="Text Box 15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3" name="Text Box 15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4" name="Text Box 15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5" name="Text Box 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6" name="Text Box 1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7" name="Text Box 15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8" name="Text Box 15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399" name="Text Box 15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0" name="Text Box 15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1" name="Text Box 15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2" name="Text Box 15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3" name="Text Box 15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4" name="Text Box 15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5" name="Text Box 15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6" name="Text Box 1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7" name="Text Box 15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8" name="Text Box 1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09" name="Text Box 15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0" name="Text Box 15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1" name="Text Box 15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2" name="Text Box 15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3" name="Text Box 15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4" name="Text Box 15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5" name="Text Box 15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6" name="Text Box 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7" name="Text Box 15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8" name="Text Box 15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19" name="Text Box 1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0" name="Text Box 1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1" name="Text Box 1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2" name="Text Box 15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3" name="Text Box 15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4" name="Text Box 15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5" name="Text Box 15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6" name="Text Box 1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7" name="Text Box 15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8" name="Text Box 15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29" name="Text Box 15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0" name="Text Box 15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1" name="Text Box 15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2" name="Text Box 15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3" name="Text Box 15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4" name="Text Box 15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5" name="Text Box 15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6" name="Text Box 1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7" name="Text Box 15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8" name="Text Box 15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39" name="Text Box 15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0" name="Text Box 15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1" name="Text Box 15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2" name="Text Box 15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3" name="Text Box 15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4" name="Text Box 15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5" name="Text Box 1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6" name="Text Box 1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7" name="Text Box 15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8" name="Text Box 15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49" name="Text Box 15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450" name="Text Box 15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51" name="Text Box 15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52" name="Text Box 15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53" name="Text Box 15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54" name="Text Box 15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455" name="Text Box 15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57" name="Text Box 15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58" name="Text Box 1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59" name="Text Box 1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460" name="Text Box 1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61" name="Text Box 15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462" name="Text Box 15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463" name="Text Box 15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64" name="Text Box 15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65" name="Text Box 15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66" name="Text Box 1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67" name="Text Box 15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468" name="Text Box 15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69" name="Text Box 15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70" name="Text Box 15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71" name="Text Box 15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72" name="Text Box 15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473" name="Text Box 15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474" name="Text Box 1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475" name="Text Box 15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476" name="Text Box 1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77" name="Text Box 15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78" name="Text Box 15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79" name="Text Box 15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0" name="Text Box 15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1" name="Text Box 15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2" name="Text Box 15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3" name="Text Box 15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4" name="Text Box 15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5" name="Text Box 15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6" name="Text Box 1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7" name="Text Box 15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8" name="Text Box 1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89" name="Text Box 15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0" name="Text Box 15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1" name="Text Box 15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2" name="Text Box 15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3" name="Text Box 15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4" name="Text Box 15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5" name="Text Box 15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6" name="Text Box 1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7" name="Text Box 15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8" name="Text Box 15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499" name="Text Box 15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0" name="Text Box 15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501" name="Text Box 1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2" name="Text Box 1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3" name="Text Box 15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4" name="Text Box 15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5" name="Text Box 15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6" name="Text Box 1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7" name="Text Box 15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8" name="Text Box 15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09" name="Text Box 15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0" name="Text Box 15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1" name="Text Box 15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2" name="Text Box 15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3" name="Text Box 15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4" name="Text Box 15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7" name="Text Box 15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8" name="Text Box 15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19" name="Text Box 1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0" name="Text Box 1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1" name="Text Box 15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2" name="Text Box 15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3" name="Text Box 15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4" name="Text Box 15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5" name="Text Box 15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6" name="Text Box 1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7" name="Text Box 15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8" name="Text Box 15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29" name="Text Box 15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0" name="Text Box 15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1" name="Text Box 15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2" name="Text Box 15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3" name="Text Box 15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4" name="Text Box 1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5" name="Text Box 15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7" name="Text Box 15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8" name="Text Box 15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39" name="Text Box 15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0" name="Text Box 15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1" name="Text Box 15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2" name="Text Box 15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3" name="Text Box 15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4" name="Text Box 15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5" name="Text Box 15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6" name="Text Box 1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7" name="Text Box 1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8" name="Text Box 15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49" name="Text Box 15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0" name="Text Box 15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1" name="Text Box 15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2" name="Text Box 15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3" name="Text Box 15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4" name="Text Box 15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5" name="Text Box 15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6" name="Text Box 1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7" name="Text Box 15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8" name="Text Box 1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59" name="Text Box 1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0" name="Text Box 1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1" name="Text Box 15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2" name="Text Box 15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3" name="Text Box 15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4" name="Text Box 15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5" name="Text Box 15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6" name="Text Box 1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7" name="Text Box 15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8" name="Text Box 15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69" name="Text Box 15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70" name="Text Box 15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71" name="Text Box 15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72" name="Text Box 15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573" name="Text Box 15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574" name="Text Box 15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75" name="Text Box 15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76" name="Text Box 1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77" name="Text Box 15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78" name="Text Box 15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579" name="Text Box 15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80" name="Text Box 15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81" name="Text Box 15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82" name="Text Box 15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83" name="Text Box 15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584" name="Text Box 1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85" name="Text Box 15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586" name="Text Box 1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587" name="Text Box 15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88" name="Text Box 15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89" name="Text Box 15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90" name="Text Box 15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91" name="Text Box 15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592" name="Text Box 15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93" name="Text Box 15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94" name="Text Box 15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95" name="Text Box 15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96" name="Text Box 1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597" name="Text Box 15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598" name="Text Box 15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599" name="Text Box 15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600" name="Text Box 1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1" name="Text Box 1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2" name="Text Box 1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3" name="Text Box 15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4" name="Text Box 15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5" name="Text Box 15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6" name="Text Box 1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7" name="Text Box 15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8" name="Text Box 15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09" name="Text Box 15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0" name="Text Box 15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1" name="Text Box 15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2" name="Text Box 15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3" name="Text Box 1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4" name="Text Box 15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5" name="Text Box 15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6" name="Text Box 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7" name="Text Box 15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8" name="Text Box 15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19" name="Text Box 15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0" name="Text Box 15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1" name="Text Box 15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2" name="Text Box 15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3" name="Text Box 15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4" name="Text Box 15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625" name="Text Box 15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6" name="Text Box 1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7" name="Text Box 1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8" name="Text Box 15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29" name="Text Box 15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0" name="Text Box 15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1" name="Text Box 15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2" name="Text Box 15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3" name="Text Box 15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4" name="Text Box 15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5" name="Text Box 15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6" name="Text Box 1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7" name="Text Box 15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8" name="Text Box 15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39" name="Text Box 15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0" name="Text Box 15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1" name="Text Box 15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2" name="Text Box 15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3" name="Text Box 15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4" name="Text Box 15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5" name="Text Box 15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6" name="Text Box 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7" name="Text Box 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8" name="Text Box 15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49" name="Text Box 15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0" name="Text Box 15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1" name="Text Box 15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2" name="Text Box 15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3" name="Text Box 15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4" name="Text Box 15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5" name="Text Box 15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6" name="Text Box 1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7" name="Text Box 15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8" name="Text Box 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59" name="Text Box 1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0" name="Text Box 15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1" name="Text Box 15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2" name="Text Box 15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3" name="Text Box 15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4" name="Text Box 15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5" name="Text Box 15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6" name="Text Box 1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7" name="Text Box 15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8" name="Text Box 15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69" name="Text Box 15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0" name="Text Box 15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1" name="Text Box 15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2" name="Text Box 15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3" name="Text Box 1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4" name="Text Box 15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5" name="Text Box 15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6" name="Text Box 1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7" name="Text Box 15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8" name="Text Box 15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79" name="Text Box 15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0" name="Text Box 15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1" name="Text Box 15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2" name="Text Box 15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3" name="Text Box 15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4" name="Text Box 15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5" name="Text Box 1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6" name="Text Box 1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7" name="Text Box 15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8" name="Text Box 15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89" name="Text Box 15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90" name="Text Box 15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91" name="Text Box 15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92" name="Text Box 15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93" name="Text Box 1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94" name="Text Box 1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95" name="Text Box 1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697" name="Text Box 15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698" name="Text Box 15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699" name="Text Box 15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00" name="Text Box 15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01" name="Text Box 15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02" name="Text Box 15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703" name="Text Box 15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04" name="Text Box 15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05" name="Text Box 15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06" name="Text Box 1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07" name="Text Box 15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708" name="Text Box 15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09" name="Text Box 15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710" name="Text Box 15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711" name="Text Box 15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12" name="Text Box 15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13" name="Text Box 15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14" name="Text Box 15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15" name="Text Box 15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716" name="Text Box 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17" name="Text Box 15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18" name="Text Box 15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19" name="Text Box 1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20" name="Text Box 15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721" name="Text Box 15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722" name="Text Box 15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723" name="Text Box 15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724" name="Text Box 15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25" name="Text Box 15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26" name="Text Box 1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27" name="Text Box 15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28" name="Text Box 15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29" name="Text Box 15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0" name="Text Box 15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1" name="Text Box 15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2" name="Text Box 1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3" name="Text Box 1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4" name="Text Box 1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5" name="Text Box 15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7" name="Text Box 15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8" name="Text Box 15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39" name="Text Box 15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0" name="Text Box 15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1" name="Text Box 15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2" name="Text Box 15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3" name="Text Box 15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4" name="Text Box 15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5" name="Text Box 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6" name="Text Box 1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7" name="Text Box 15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48" name="Text Box 15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749" name="Text Box 15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0" name="Text Box 15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1" name="Text Box 15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2" name="Text Box 15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3" name="Text Box 15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4" name="Text Box 15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5" name="Text Box 15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6" name="Text Box 1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7" name="Text Box 15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8" name="Text Box 15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59" name="Text Box 1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0" name="Text Box 15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1" name="Text Box 15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2" name="Text Box 15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3" name="Text Box 15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4" name="Text Box 15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5" name="Text Box 15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6" name="Text Box 1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7" name="Text Box 15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8" name="Text Box 15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69" name="Text Box 15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0" name="Text Box 15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1" name="Text Box 15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2" name="Text Box 15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3" name="Text Box 15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4" name="Text Box 15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5" name="Text Box 1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7" name="Text Box 15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8" name="Text Box 15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79" name="Text Box 15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0" name="Text Box 15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1" name="Text Box 15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2" name="Text Box 15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3" name="Text Box 15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4" name="Text Box 15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5" name="Text Box 15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6" name="Text Box 1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7" name="Text Box 1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8" name="Text Box 1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89" name="Text Box 15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0" name="Text Box 15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1" name="Text Box 15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2" name="Text Box 15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3" name="Text Box 15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4" name="Text Box 15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5" name="Text Box 15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6" name="Text Box 1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7" name="Text Box 15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8" name="Text Box 15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799" name="Text Box 15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0" name="Text Box 15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1" name="Text Box 15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2" name="Text Box 1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3" name="Text Box 15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4" name="Text Box 15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5" name="Text Box 15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6" name="Text Box 1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7" name="Text Box 15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8" name="Text Box 15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09" name="Text Box 15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0" name="Text Box 15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1" name="Text Box 15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2" name="Text Box 15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3" name="Text Box 15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4" name="Text Box 15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5" name="Text Box 15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7" name="Text Box 15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8" name="Text Box 15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19" name="Text Box 15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20" name="Text Box 15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21" name="Text Box 1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822" name="Text Box 15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26" name="Text Box 1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827" name="Text Box 15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28" name="Text Box 15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29" name="Text Box 15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30" name="Text Box 15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832" name="Text Box 1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33" name="Text Box 1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834" name="Text Box 1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835" name="Text Box 15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36" name="Text Box 1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37" name="Text Box 15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38" name="Text Box 15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39" name="Text Box 15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840" name="Text Box 15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41" name="Text Box 15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42" name="Text Box 15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43" name="Text Box 15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44" name="Text Box 15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845" name="Text Box 15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846" name="Text Box 1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847" name="Text Box 15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848" name="Text Box 15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49" name="Text Box 15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0" name="Text Box 15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1" name="Text Box 15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2" name="Text Box 15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3" name="Text Box 15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4" name="Text Box 15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7" name="Text Box 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8" name="Text Box 15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59" name="Text Box 15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0" name="Text Box 15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1" name="Text Box 15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2" name="Text Box 15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3" name="Text Box 15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4" name="Text Box 15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5" name="Text Box 15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6" name="Text Box 1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7" name="Text Box 1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8" name="Text Box 1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69" name="Text Box 1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70" name="Text Box 15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71" name="Text Box 15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72" name="Text Box 15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873" name="Text Box 15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74" name="Text Box 15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75" name="Text Box 15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76" name="Text Box 1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77" name="Text Box 15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78" name="Text Box 15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79" name="Text Box 15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0" name="Text Box 1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1" name="Text Box 15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2" name="Text Box 15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3" name="Text Box 15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4" name="Text Box 15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5" name="Text Box 15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6" name="Text Box 1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7" name="Text Box 15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8" name="Text Box 15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89" name="Text Box 15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0" name="Text Box 15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1" name="Text Box 15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2" name="Text Box 15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3" name="Text Box 15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4" name="Text Box 15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5" name="Text Box 15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6" name="Text Box 1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7" name="Text Box 1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8" name="Text Box 15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899" name="Text Box 15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0" name="Text Box 15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1" name="Text Box 15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2" name="Text Box 15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3" name="Text Box 15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4" name="Text Box 15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5" name="Text Box 15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6" name="Text Box 1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7" name="Text Box 15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8" name="Text Box 15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09" name="Text Box 15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0" name="Text Box 1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1" name="Text Box 1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2" name="Text Box 15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3" name="Text Box 15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4" name="Text Box 15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5" name="Text Box 15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6" name="Text Box 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7" name="Text Box 15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8" name="Text Box 15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19" name="Text Box 15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0" name="Text Box 15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1" name="Text Box 15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2" name="Text Box 1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3" name="Text Box 1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4" name="Text Box 15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5" name="Text Box 15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6" name="Text Box 1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7" name="Text Box 15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8" name="Text Box 15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29" name="Text Box 15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0" name="Text Box 15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1" name="Text Box 15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2" name="Text Box 15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3" name="Text Box 15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4" name="Text Box 15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5" name="Text Box 15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7" name="Text Box 1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8" name="Text Box 15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39" name="Text Box 15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40" name="Text Box 15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41" name="Text Box 15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42" name="Text Box 15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43" name="Text Box 15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44" name="Text Box 15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45" name="Text Box 15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946" name="Text Box 1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47" name="Text Box 15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48" name="Text Box 15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49" name="Text Box 15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50" name="Text Box 1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951" name="Text Box 15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52" name="Text Box 15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53" name="Text Box 15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54" name="Text Box 15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55" name="Text Box 15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956" name="Text Box 1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57" name="Text Box 15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958" name="Text Box 15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959" name="Text Box 15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60" name="Text Box 15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61" name="Text Box 1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62" name="Text Box 1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63" name="Text Box 1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519</xdr:row>
      <xdr:rowOff>0</xdr:rowOff>
    </xdr:from>
    <xdr:ext cx="95250" cy="164523"/>
    <xdr:sp macro="" textlink="">
      <xdr:nvSpPr>
        <xdr:cNvPr id="964" name="Text Box 15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1743075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65" name="Text Box 15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66" name="Text Box 1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67" name="Text Box 15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68" name="Text Box 15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969" name="Text Box 15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64523"/>
    <xdr:sp macro="" textlink="">
      <xdr:nvSpPr>
        <xdr:cNvPr id="970" name="Text Box 15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519</xdr:row>
      <xdr:rowOff>0</xdr:rowOff>
    </xdr:from>
    <xdr:ext cx="95250" cy="164523"/>
    <xdr:sp macro="" textlink="">
      <xdr:nvSpPr>
        <xdr:cNvPr id="971" name="Text Box 15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1714500" y="952690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972" name="Text Box 15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73" name="Text Box 15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74" name="Text Box 15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75" name="Text Box 15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76" name="Text Box 1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77" name="Text Box 15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78" name="Text Box 15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79" name="Text Box 15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0" name="Text Box 15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1" name="Text Box 15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2" name="Text Box 15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3" name="Text Box 15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4" name="Text Box 15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5" name="Text Box 15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6" name="Text Box 1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7" name="Text Box 15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8" name="Text Box 15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89" name="Text Box 15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90" name="Text Box 1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91" name="Text Box 15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92" name="Text Box 15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93" name="Text Box 15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94" name="Text Box 15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95" name="Text Box 15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519</xdr:row>
      <xdr:rowOff>0</xdr:rowOff>
    </xdr:from>
    <xdr:ext cx="95250" cy="114300"/>
    <xdr:sp macro="" textlink="">
      <xdr:nvSpPr>
        <xdr:cNvPr id="996" name="Text Box 1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1695450" y="952690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519</xdr:row>
      <xdr:rowOff>0</xdr:rowOff>
    </xdr:from>
    <xdr:ext cx="95250" cy="316923"/>
    <xdr:sp macro="" textlink="">
      <xdr:nvSpPr>
        <xdr:cNvPr id="997" name="Text Box 15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1704975" y="952690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C2B939A0-CCB2-4DAC-BE95-C970C7A7759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3AA71B66-3368-49F2-B8F2-C9982AF9863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id="{8249AE19-78BB-4754-BD99-447F5BD2986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9DFD37BB-8340-4501-9352-5A1351A0DE4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" name="Text Box 15">
          <a:extLst>
            <a:ext uri="{FF2B5EF4-FFF2-40B4-BE49-F238E27FC236}">
              <a16:creationId xmlns:a16="http://schemas.microsoft.com/office/drawing/2014/main" id="{C411902E-781C-49BF-A9C6-7F091C01E3A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" name="Text Box 15">
          <a:extLst>
            <a:ext uri="{FF2B5EF4-FFF2-40B4-BE49-F238E27FC236}">
              <a16:creationId xmlns:a16="http://schemas.microsoft.com/office/drawing/2014/main" id="{355EF795-30FB-480F-B97D-52E803B2CA6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id="{79768EA1-66F9-4CF1-9686-D1E4B2006BF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" name="Text Box 15">
          <a:extLst>
            <a:ext uri="{FF2B5EF4-FFF2-40B4-BE49-F238E27FC236}">
              <a16:creationId xmlns:a16="http://schemas.microsoft.com/office/drawing/2014/main" id="{83C5991A-B3A7-48CD-895C-5C2D3EC5675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id="{02D43EED-96B7-44CE-B687-0B4FCEFCD73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97275803-A383-4B7F-853E-B9C91B93A5D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A4EB51DB-8D56-4B24-A6E3-262FC8EBB0D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0D546121-0E89-4397-B651-82395E0C294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id="{3D76CD6B-E357-4A23-907B-2F075E06BB9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E173F5D6-A0FF-498E-A9DE-D39CC2B4D2A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F1156998-35D5-46EC-9199-983807E1D04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7" name="Text Box 15">
          <a:extLst>
            <a:ext uri="{FF2B5EF4-FFF2-40B4-BE49-F238E27FC236}">
              <a16:creationId xmlns:a16="http://schemas.microsoft.com/office/drawing/2014/main" id="{B23ECA81-4507-4CAA-8F10-42E23766A3E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8" name="Text Box 15">
          <a:extLst>
            <a:ext uri="{FF2B5EF4-FFF2-40B4-BE49-F238E27FC236}">
              <a16:creationId xmlns:a16="http://schemas.microsoft.com/office/drawing/2014/main" id="{5421396A-3FE0-4C8F-A604-DAE0CC11BF5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9" name="Text Box 15">
          <a:extLst>
            <a:ext uri="{FF2B5EF4-FFF2-40B4-BE49-F238E27FC236}">
              <a16:creationId xmlns:a16="http://schemas.microsoft.com/office/drawing/2014/main" id="{D982C85B-9F8C-49AD-810B-B2DE04137E4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0" name="Text Box 15">
          <a:extLst>
            <a:ext uri="{FF2B5EF4-FFF2-40B4-BE49-F238E27FC236}">
              <a16:creationId xmlns:a16="http://schemas.microsoft.com/office/drawing/2014/main" id="{F4048139-F83E-457E-8D8B-08E92E60C43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1" name="Text Box 15">
          <a:extLst>
            <a:ext uri="{FF2B5EF4-FFF2-40B4-BE49-F238E27FC236}">
              <a16:creationId xmlns:a16="http://schemas.microsoft.com/office/drawing/2014/main" id="{F3C88723-457A-4738-9B73-1845F5E8C68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5B87195C-976C-4A71-917C-E04C9BEBED6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3" name="Text Box 15">
          <a:extLst>
            <a:ext uri="{FF2B5EF4-FFF2-40B4-BE49-F238E27FC236}">
              <a16:creationId xmlns:a16="http://schemas.microsoft.com/office/drawing/2014/main" id="{B3E6B2BD-5977-49B8-A609-DC6D64D9A96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4" name="Text Box 15">
          <a:extLst>
            <a:ext uri="{FF2B5EF4-FFF2-40B4-BE49-F238E27FC236}">
              <a16:creationId xmlns:a16="http://schemas.microsoft.com/office/drawing/2014/main" id="{4772DB34-33D2-420A-BF58-CAB997CEEC2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5" name="Text Box 15">
          <a:extLst>
            <a:ext uri="{FF2B5EF4-FFF2-40B4-BE49-F238E27FC236}">
              <a16:creationId xmlns:a16="http://schemas.microsoft.com/office/drawing/2014/main" id="{EB26331F-7B3E-4A50-9E04-B4C9F9D3DEF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" name="Text Box 15">
          <a:extLst>
            <a:ext uri="{FF2B5EF4-FFF2-40B4-BE49-F238E27FC236}">
              <a16:creationId xmlns:a16="http://schemas.microsoft.com/office/drawing/2014/main" id="{8A374838-3A14-4A27-B1D7-C8234CE5D3A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" name="Text Box 15">
          <a:extLst>
            <a:ext uri="{FF2B5EF4-FFF2-40B4-BE49-F238E27FC236}">
              <a16:creationId xmlns:a16="http://schemas.microsoft.com/office/drawing/2014/main" id="{7BD8595F-00CA-40F7-AAD1-D27EDE6DFF6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39185691-B109-4610-9554-CB2DF2CF314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" name="Text Box 15">
          <a:extLst>
            <a:ext uri="{FF2B5EF4-FFF2-40B4-BE49-F238E27FC236}">
              <a16:creationId xmlns:a16="http://schemas.microsoft.com/office/drawing/2014/main" id="{79FF23BC-BB57-4818-8862-321F396FF27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" name="Text Box 15">
          <a:extLst>
            <a:ext uri="{FF2B5EF4-FFF2-40B4-BE49-F238E27FC236}">
              <a16:creationId xmlns:a16="http://schemas.microsoft.com/office/drawing/2014/main" id="{8CB436F8-C9DB-4A72-AD80-5B79531EEE9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" name="Text Box 15">
          <a:extLst>
            <a:ext uri="{FF2B5EF4-FFF2-40B4-BE49-F238E27FC236}">
              <a16:creationId xmlns:a16="http://schemas.microsoft.com/office/drawing/2014/main" id="{095CC7EB-A8BF-4F96-A0CA-5382F1E0B74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" name="Text Box 15">
          <a:extLst>
            <a:ext uri="{FF2B5EF4-FFF2-40B4-BE49-F238E27FC236}">
              <a16:creationId xmlns:a16="http://schemas.microsoft.com/office/drawing/2014/main" id="{34153E1F-02BB-4A2D-BCCA-6501FF81CFD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" name="Text Box 15">
          <a:extLst>
            <a:ext uri="{FF2B5EF4-FFF2-40B4-BE49-F238E27FC236}">
              <a16:creationId xmlns:a16="http://schemas.microsoft.com/office/drawing/2014/main" id="{50F9E64B-60E4-4A67-AC80-BB2C19787D0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" name="Text Box 15">
          <a:extLst>
            <a:ext uri="{FF2B5EF4-FFF2-40B4-BE49-F238E27FC236}">
              <a16:creationId xmlns:a16="http://schemas.microsoft.com/office/drawing/2014/main" id="{814FD7CA-4610-45A1-9E61-82F0892C1E3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" name="Text Box 15">
          <a:extLst>
            <a:ext uri="{FF2B5EF4-FFF2-40B4-BE49-F238E27FC236}">
              <a16:creationId xmlns:a16="http://schemas.microsoft.com/office/drawing/2014/main" id="{814C55EF-D438-40BC-8571-D66864F1E26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6" name="Text Box 15">
          <a:extLst>
            <a:ext uri="{FF2B5EF4-FFF2-40B4-BE49-F238E27FC236}">
              <a16:creationId xmlns:a16="http://schemas.microsoft.com/office/drawing/2014/main" id="{E9A31809-E70E-4FCF-B8DB-C9324EEA0B5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7" name="Text Box 15">
          <a:extLst>
            <a:ext uri="{FF2B5EF4-FFF2-40B4-BE49-F238E27FC236}">
              <a16:creationId xmlns:a16="http://schemas.microsoft.com/office/drawing/2014/main" id="{0DFD8C48-6352-47E7-B7EC-10F79EB2311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8" name="Text Box 15">
          <a:extLst>
            <a:ext uri="{FF2B5EF4-FFF2-40B4-BE49-F238E27FC236}">
              <a16:creationId xmlns:a16="http://schemas.microsoft.com/office/drawing/2014/main" id="{6FB3A356-AE10-40FF-B4CD-17D48AA8F06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9" name="Text Box 15">
          <a:extLst>
            <a:ext uri="{FF2B5EF4-FFF2-40B4-BE49-F238E27FC236}">
              <a16:creationId xmlns:a16="http://schemas.microsoft.com/office/drawing/2014/main" id="{8559AA76-D36D-4D64-B1A7-3A534827CBF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C5F203B8-760D-4056-A589-60A2C6C6550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1" name="Text Box 15">
          <a:extLst>
            <a:ext uri="{FF2B5EF4-FFF2-40B4-BE49-F238E27FC236}">
              <a16:creationId xmlns:a16="http://schemas.microsoft.com/office/drawing/2014/main" id="{94CE3BB1-394B-4E8F-A4E5-A779EC52C0A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B8DADB40-915E-4D52-9895-4064ECA814E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3" name="Text Box 15">
          <a:extLst>
            <a:ext uri="{FF2B5EF4-FFF2-40B4-BE49-F238E27FC236}">
              <a16:creationId xmlns:a16="http://schemas.microsoft.com/office/drawing/2014/main" id="{9B4CCAB0-2638-4C7D-9667-7CDC2161365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4" name="Text Box 15">
          <a:extLst>
            <a:ext uri="{FF2B5EF4-FFF2-40B4-BE49-F238E27FC236}">
              <a16:creationId xmlns:a16="http://schemas.microsoft.com/office/drawing/2014/main" id="{05D3EAB7-7E70-49C5-94B7-91949945E51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5" name="Text Box 15">
          <a:extLst>
            <a:ext uri="{FF2B5EF4-FFF2-40B4-BE49-F238E27FC236}">
              <a16:creationId xmlns:a16="http://schemas.microsoft.com/office/drawing/2014/main" id="{2157B3E2-DE54-4990-9B50-3245471098F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6" name="Text Box 15">
          <a:extLst>
            <a:ext uri="{FF2B5EF4-FFF2-40B4-BE49-F238E27FC236}">
              <a16:creationId xmlns:a16="http://schemas.microsoft.com/office/drawing/2014/main" id="{97FE39D3-06E2-45BB-B58C-7C968C8A46F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7" name="Text Box 15">
          <a:extLst>
            <a:ext uri="{FF2B5EF4-FFF2-40B4-BE49-F238E27FC236}">
              <a16:creationId xmlns:a16="http://schemas.microsoft.com/office/drawing/2014/main" id="{9C04B18A-A4F6-471A-A816-DA4E878B3C0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8" name="Text Box 15">
          <a:extLst>
            <a:ext uri="{FF2B5EF4-FFF2-40B4-BE49-F238E27FC236}">
              <a16:creationId xmlns:a16="http://schemas.microsoft.com/office/drawing/2014/main" id="{8EFB8124-4B97-4BE4-A290-DC27F87B92B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9" name="Text Box 15">
          <a:extLst>
            <a:ext uri="{FF2B5EF4-FFF2-40B4-BE49-F238E27FC236}">
              <a16:creationId xmlns:a16="http://schemas.microsoft.com/office/drawing/2014/main" id="{EB457DB2-3D1C-44D3-9D64-A7AD57BD5E4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0" name="Text Box 15">
          <a:extLst>
            <a:ext uri="{FF2B5EF4-FFF2-40B4-BE49-F238E27FC236}">
              <a16:creationId xmlns:a16="http://schemas.microsoft.com/office/drawing/2014/main" id="{1E898E67-7FA0-413B-83A1-DD0DFDFF2E2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" name="Text Box 15">
          <a:extLst>
            <a:ext uri="{FF2B5EF4-FFF2-40B4-BE49-F238E27FC236}">
              <a16:creationId xmlns:a16="http://schemas.microsoft.com/office/drawing/2014/main" id="{53AD5C35-F331-4403-AA20-8994DC3105A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FB138D16-E092-4DCE-890F-5612D7D9A88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" name="Text Box 15">
          <a:extLst>
            <a:ext uri="{FF2B5EF4-FFF2-40B4-BE49-F238E27FC236}">
              <a16:creationId xmlns:a16="http://schemas.microsoft.com/office/drawing/2014/main" id="{8CA298CF-0ECE-48DC-83A7-3EF7386AB0D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" name="Text Box 15">
          <a:extLst>
            <a:ext uri="{FF2B5EF4-FFF2-40B4-BE49-F238E27FC236}">
              <a16:creationId xmlns:a16="http://schemas.microsoft.com/office/drawing/2014/main" id="{1A53734D-7BD8-431A-BE01-E5DC90A15FF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" name="Text Box 15">
          <a:extLst>
            <a:ext uri="{FF2B5EF4-FFF2-40B4-BE49-F238E27FC236}">
              <a16:creationId xmlns:a16="http://schemas.microsoft.com/office/drawing/2014/main" id="{49A828AC-FE83-43C8-975E-88F85CE1FE3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050E659A-2331-44F8-93FC-8A6B5A4F317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" name="Text Box 15">
          <a:extLst>
            <a:ext uri="{FF2B5EF4-FFF2-40B4-BE49-F238E27FC236}">
              <a16:creationId xmlns:a16="http://schemas.microsoft.com/office/drawing/2014/main" id="{5402D205-F358-41E1-AB34-6F2BB10D03F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" name="Text Box 15">
          <a:extLst>
            <a:ext uri="{FF2B5EF4-FFF2-40B4-BE49-F238E27FC236}">
              <a16:creationId xmlns:a16="http://schemas.microsoft.com/office/drawing/2014/main" id="{595BE2CF-AB71-4C90-947E-24089030915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" name="Text Box 15">
          <a:extLst>
            <a:ext uri="{FF2B5EF4-FFF2-40B4-BE49-F238E27FC236}">
              <a16:creationId xmlns:a16="http://schemas.microsoft.com/office/drawing/2014/main" id="{FDB782D7-D6DD-45E5-942A-DC0F4E37584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" name="Text Box 15">
          <a:extLst>
            <a:ext uri="{FF2B5EF4-FFF2-40B4-BE49-F238E27FC236}">
              <a16:creationId xmlns:a16="http://schemas.microsoft.com/office/drawing/2014/main" id="{08BBED1C-2D83-4AE2-B33D-CDFF11B53DF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1" name="Text Box 15">
          <a:extLst>
            <a:ext uri="{FF2B5EF4-FFF2-40B4-BE49-F238E27FC236}">
              <a16:creationId xmlns:a16="http://schemas.microsoft.com/office/drawing/2014/main" id="{DEDDB0A6-B36C-42BC-B73D-E9CD3AE631B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2" name="Text Box 15">
          <a:extLst>
            <a:ext uri="{FF2B5EF4-FFF2-40B4-BE49-F238E27FC236}">
              <a16:creationId xmlns:a16="http://schemas.microsoft.com/office/drawing/2014/main" id="{77425CDE-99D1-422B-A0A9-781FDEE930C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3" name="Text Box 15">
          <a:extLst>
            <a:ext uri="{FF2B5EF4-FFF2-40B4-BE49-F238E27FC236}">
              <a16:creationId xmlns:a16="http://schemas.microsoft.com/office/drawing/2014/main" id="{A9A27A1F-DD3C-4819-9AAD-F504F591544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9C31EBA7-0A94-4231-9DF0-DAC5C284CC9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5" name="Text Box 15">
          <a:extLst>
            <a:ext uri="{FF2B5EF4-FFF2-40B4-BE49-F238E27FC236}">
              <a16:creationId xmlns:a16="http://schemas.microsoft.com/office/drawing/2014/main" id="{CBC0D7DA-4E1F-4CD3-8998-5F0F2E92937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6" name="Text Box 15">
          <a:extLst>
            <a:ext uri="{FF2B5EF4-FFF2-40B4-BE49-F238E27FC236}">
              <a16:creationId xmlns:a16="http://schemas.microsoft.com/office/drawing/2014/main" id="{538EC561-1485-4E83-9803-E538C53D7AF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7" name="Text Box 15">
          <a:extLst>
            <a:ext uri="{FF2B5EF4-FFF2-40B4-BE49-F238E27FC236}">
              <a16:creationId xmlns:a16="http://schemas.microsoft.com/office/drawing/2014/main" id="{C6042822-A5F0-407D-B1E0-9AED5F974DF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8" name="Text Box 15">
          <a:extLst>
            <a:ext uri="{FF2B5EF4-FFF2-40B4-BE49-F238E27FC236}">
              <a16:creationId xmlns:a16="http://schemas.microsoft.com/office/drawing/2014/main" id="{D1F714BA-1043-45A7-BD75-EBAADD85CAB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9" name="Text Box 15">
          <a:extLst>
            <a:ext uri="{FF2B5EF4-FFF2-40B4-BE49-F238E27FC236}">
              <a16:creationId xmlns:a16="http://schemas.microsoft.com/office/drawing/2014/main" id="{9405BBE5-1E49-4A3C-99FB-9D77D95F074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0" name="Text Box 15">
          <a:extLst>
            <a:ext uri="{FF2B5EF4-FFF2-40B4-BE49-F238E27FC236}">
              <a16:creationId xmlns:a16="http://schemas.microsoft.com/office/drawing/2014/main" id="{9B2FA7CC-0250-44F4-BC17-4C1195689F4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1" name="Text Box 15">
          <a:extLst>
            <a:ext uri="{FF2B5EF4-FFF2-40B4-BE49-F238E27FC236}">
              <a16:creationId xmlns:a16="http://schemas.microsoft.com/office/drawing/2014/main" id="{13DB2319-577B-4F57-98E5-E3A4D25946B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2" name="Text Box 15">
          <a:extLst>
            <a:ext uri="{FF2B5EF4-FFF2-40B4-BE49-F238E27FC236}">
              <a16:creationId xmlns:a16="http://schemas.microsoft.com/office/drawing/2014/main" id="{5ADDB9E6-B3AC-47BC-96F4-E802EAC7445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3" name="Text Box 15">
          <a:extLst>
            <a:ext uri="{FF2B5EF4-FFF2-40B4-BE49-F238E27FC236}">
              <a16:creationId xmlns:a16="http://schemas.microsoft.com/office/drawing/2014/main" id="{250BB644-BB1D-48DC-9FB6-C822405A9AC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74" name="Text Box 15">
          <a:extLst>
            <a:ext uri="{FF2B5EF4-FFF2-40B4-BE49-F238E27FC236}">
              <a16:creationId xmlns:a16="http://schemas.microsoft.com/office/drawing/2014/main" id="{D2293F0B-4A21-4140-A8BF-14710B94426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5" name="Text Box 15">
          <a:extLst>
            <a:ext uri="{FF2B5EF4-FFF2-40B4-BE49-F238E27FC236}">
              <a16:creationId xmlns:a16="http://schemas.microsoft.com/office/drawing/2014/main" id="{0046DC6E-6D19-4F4B-B811-16F72217DB3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4F9C0105-1941-4978-8D88-0AE7D7264A4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7" name="Text Box 15">
          <a:extLst>
            <a:ext uri="{FF2B5EF4-FFF2-40B4-BE49-F238E27FC236}">
              <a16:creationId xmlns:a16="http://schemas.microsoft.com/office/drawing/2014/main" id="{CD828142-D1AE-4BF4-AEFE-F8425837830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8" name="Text Box 15">
          <a:extLst>
            <a:ext uri="{FF2B5EF4-FFF2-40B4-BE49-F238E27FC236}">
              <a16:creationId xmlns:a16="http://schemas.microsoft.com/office/drawing/2014/main" id="{F8CAFD0A-5885-42DD-9B51-380A834CDE9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79" name="Text Box 15">
          <a:extLst>
            <a:ext uri="{FF2B5EF4-FFF2-40B4-BE49-F238E27FC236}">
              <a16:creationId xmlns:a16="http://schemas.microsoft.com/office/drawing/2014/main" id="{290BA2D7-77E4-4FAD-9C21-2DB9995DDF16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0" name="Text Box 15">
          <a:extLst>
            <a:ext uri="{FF2B5EF4-FFF2-40B4-BE49-F238E27FC236}">
              <a16:creationId xmlns:a16="http://schemas.microsoft.com/office/drawing/2014/main" id="{2B4033B0-FDD5-4F21-A751-381CD6022E9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1" name="Text Box 15">
          <a:extLst>
            <a:ext uri="{FF2B5EF4-FFF2-40B4-BE49-F238E27FC236}">
              <a16:creationId xmlns:a16="http://schemas.microsoft.com/office/drawing/2014/main" id="{EB8511EE-881B-43F8-ACA7-B8CCF15C53D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2" name="Text Box 15">
          <a:extLst>
            <a:ext uri="{FF2B5EF4-FFF2-40B4-BE49-F238E27FC236}">
              <a16:creationId xmlns:a16="http://schemas.microsoft.com/office/drawing/2014/main" id="{7F5E00A7-044C-4292-AACA-782EC68371C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3" name="Text Box 15">
          <a:extLst>
            <a:ext uri="{FF2B5EF4-FFF2-40B4-BE49-F238E27FC236}">
              <a16:creationId xmlns:a16="http://schemas.microsoft.com/office/drawing/2014/main" id="{BEA11A62-F341-420B-A699-85EFC0CBA56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4" name="Text Box 15">
          <a:extLst>
            <a:ext uri="{FF2B5EF4-FFF2-40B4-BE49-F238E27FC236}">
              <a16:creationId xmlns:a16="http://schemas.microsoft.com/office/drawing/2014/main" id="{17AB56D8-7D34-427A-B12C-4565B7AE8D57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5" name="Text Box 15">
          <a:extLst>
            <a:ext uri="{FF2B5EF4-FFF2-40B4-BE49-F238E27FC236}">
              <a16:creationId xmlns:a16="http://schemas.microsoft.com/office/drawing/2014/main" id="{0A49882B-6848-49F5-835E-B68E14516ED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6" name="Text Box 15">
          <a:extLst>
            <a:ext uri="{FF2B5EF4-FFF2-40B4-BE49-F238E27FC236}">
              <a16:creationId xmlns:a16="http://schemas.microsoft.com/office/drawing/2014/main" id="{A68784C9-5741-4A59-855B-216465BCA166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7" name="Text Box 15">
          <a:extLst>
            <a:ext uri="{FF2B5EF4-FFF2-40B4-BE49-F238E27FC236}">
              <a16:creationId xmlns:a16="http://schemas.microsoft.com/office/drawing/2014/main" id="{8A594946-3174-463E-BF83-8226023BAE9E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674AFB77-1FA3-4C2A-86B7-39D8337DB1D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" name="Text Box 15">
          <a:extLst>
            <a:ext uri="{FF2B5EF4-FFF2-40B4-BE49-F238E27FC236}">
              <a16:creationId xmlns:a16="http://schemas.microsoft.com/office/drawing/2014/main" id="{64833090-8919-4F00-9E08-2C8BFA6672D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90" name="Text Box 15">
          <a:extLst>
            <a:ext uri="{FF2B5EF4-FFF2-40B4-BE49-F238E27FC236}">
              <a16:creationId xmlns:a16="http://schemas.microsoft.com/office/drawing/2014/main" id="{7605421D-A5B0-4BF3-9C47-803BEF70662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91" name="Text Box 15">
          <a:extLst>
            <a:ext uri="{FF2B5EF4-FFF2-40B4-BE49-F238E27FC236}">
              <a16:creationId xmlns:a16="http://schemas.microsoft.com/office/drawing/2014/main" id="{6A5027AD-86FF-442E-8CC9-093AFDF932D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92" name="Text Box 15">
          <a:extLst>
            <a:ext uri="{FF2B5EF4-FFF2-40B4-BE49-F238E27FC236}">
              <a16:creationId xmlns:a16="http://schemas.microsoft.com/office/drawing/2014/main" id="{887E0A8D-4B0F-4FA9-90D0-C86CCDEC080B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93" name="Text Box 15">
          <a:extLst>
            <a:ext uri="{FF2B5EF4-FFF2-40B4-BE49-F238E27FC236}">
              <a16:creationId xmlns:a16="http://schemas.microsoft.com/office/drawing/2014/main" id="{30130248-C47A-4212-A83D-A15313B7496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94" name="Text Box 15">
          <a:extLst>
            <a:ext uri="{FF2B5EF4-FFF2-40B4-BE49-F238E27FC236}">
              <a16:creationId xmlns:a16="http://schemas.microsoft.com/office/drawing/2014/main" id="{A19EFBFF-8235-4DFA-BCC5-3ECCA145A4C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95" name="Text Box 15">
          <a:extLst>
            <a:ext uri="{FF2B5EF4-FFF2-40B4-BE49-F238E27FC236}">
              <a16:creationId xmlns:a16="http://schemas.microsoft.com/office/drawing/2014/main" id="{4F143208-3A77-431E-B3CD-0E3FC8993A0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92A8CFAA-5DCA-497F-91C9-F9DD280AB1C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97" name="Text Box 15">
          <a:extLst>
            <a:ext uri="{FF2B5EF4-FFF2-40B4-BE49-F238E27FC236}">
              <a16:creationId xmlns:a16="http://schemas.microsoft.com/office/drawing/2014/main" id="{9FCD34CD-E9DC-448D-A37D-0BB0CC58EF78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98" name="Text Box 15">
          <a:extLst>
            <a:ext uri="{FF2B5EF4-FFF2-40B4-BE49-F238E27FC236}">
              <a16:creationId xmlns:a16="http://schemas.microsoft.com/office/drawing/2014/main" id="{7EFC58B5-32D6-4CDB-89A9-84E9D0B177D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99" name="Text Box 15">
          <a:extLst>
            <a:ext uri="{FF2B5EF4-FFF2-40B4-BE49-F238E27FC236}">
              <a16:creationId xmlns:a16="http://schemas.microsoft.com/office/drawing/2014/main" id="{F6952893-7D1B-45DB-AF39-C02152A18CE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03E5B7F7-EBE0-480B-A29D-E07E1CF334E1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01" name="Text Box 15">
          <a:extLst>
            <a:ext uri="{FF2B5EF4-FFF2-40B4-BE49-F238E27FC236}">
              <a16:creationId xmlns:a16="http://schemas.microsoft.com/office/drawing/2014/main" id="{54DB4FC8-82A0-4BE8-886A-D77A249E305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02" name="Text Box 15">
          <a:extLst>
            <a:ext uri="{FF2B5EF4-FFF2-40B4-BE49-F238E27FC236}">
              <a16:creationId xmlns:a16="http://schemas.microsoft.com/office/drawing/2014/main" id="{B198A55F-8773-43BE-8417-A384225F9EA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03" name="Text Box 15">
          <a:extLst>
            <a:ext uri="{FF2B5EF4-FFF2-40B4-BE49-F238E27FC236}">
              <a16:creationId xmlns:a16="http://schemas.microsoft.com/office/drawing/2014/main" id="{3B74B567-AC7D-40A8-BB35-E718EFB0E10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04" name="Text Box 15">
          <a:extLst>
            <a:ext uri="{FF2B5EF4-FFF2-40B4-BE49-F238E27FC236}">
              <a16:creationId xmlns:a16="http://schemas.microsoft.com/office/drawing/2014/main" id="{896833F8-EE3D-4DC2-8D85-7C5F80EAB80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05" name="Text Box 15">
          <a:extLst>
            <a:ext uri="{FF2B5EF4-FFF2-40B4-BE49-F238E27FC236}">
              <a16:creationId xmlns:a16="http://schemas.microsoft.com/office/drawing/2014/main" id="{A3E3753D-1A81-4644-B234-AC37267A015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06" name="Text Box 15">
          <a:extLst>
            <a:ext uri="{FF2B5EF4-FFF2-40B4-BE49-F238E27FC236}">
              <a16:creationId xmlns:a16="http://schemas.microsoft.com/office/drawing/2014/main" id="{5919DDC7-5CB3-4C2C-A682-EB9730101D7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07" name="Text Box 15">
          <a:extLst>
            <a:ext uri="{FF2B5EF4-FFF2-40B4-BE49-F238E27FC236}">
              <a16:creationId xmlns:a16="http://schemas.microsoft.com/office/drawing/2014/main" id="{4EEE0CE0-2966-4BF8-8395-0FE88DE0466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08" name="Text Box 15">
          <a:extLst>
            <a:ext uri="{FF2B5EF4-FFF2-40B4-BE49-F238E27FC236}">
              <a16:creationId xmlns:a16="http://schemas.microsoft.com/office/drawing/2014/main" id="{0F04ECD3-BD0D-4100-AAEC-E5DBE8E22FE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09" name="Text Box 15">
          <a:extLst>
            <a:ext uri="{FF2B5EF4-FFF2-40B4-BE49-F238E27FC236}">
              <a16:creationId xmlns:a16="http://schemas.microsoft.com/office/drawing/2014/main" id="{1D22BE9C-51B9-4518-B8CF-743D2C7A5B4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10" name="Text Box 15">
          <a:extLst>
            <a:ext uri="{FF2B5EF4-FFF2-40B4-BE49-F238E27FC236}">
              <a16:creationId xmlns:a16="http://schemas.microsoft.com/office/drawing/2014/main" id="{B69191E8-1D03-4119-B868-5B13F9318F1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id="{878A51C6-C252-41AE-9101-E8692E0B835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021EDD4C-45F1-4897-8514-CDC6C818C1D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13" name="Text Box 15">
          <a:extLst>
            <a:ext uri="{FF2B5EF4-FFF2-40B4-BE49-F238E27FC236}">
              <a16:creationId xmlns:a16="http://schemas.microsoft.com/office/drawing/2014/main" id="{D40EFA14-2FD0-44DE-A9F2-314438718F0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14" name="Text Box 15">
          <a:extLst>
            <a:ext uri="{FF2B5EF4-FFF2-40B4-BE49-F238E27FC236}">
              <a16:creationId xmlns:a16="http://schemas.microsoft.com/office/drawing/2014/main" id="{E00F6B4D-245C-431E-82B9-782FAF19F11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15" name="Text Box 15">
          <a:extLst>
            <a:ext uri="{FF2B5EF4-FFF2-40B4-BE49-F238E27FC236}">
              <a16:creationId xmlns:a16="http://schemas.microsoft.com/office/drawing/2014/main" id="{D4470D20-4912-4023-B72E-7B580385BC5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16" name="Text Box 15">
          <a:extLst>
            <a:ext uri="{FF2B5EF4-FFF2-40B4-BE49-F238E27FC236}">
              <a16:creationId xmlns:a16="http://schemas.microsoft.com/office/drawing/2014/main" id="{5DF67C26-BD54-4053-AF55-9066761A319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17" name="Text Box 15">
          <a:extLst>
            <a:ext uri="{FF2B5EF4-FFF2-40B4-BE49-F238E27FC236}">
              <a16:creationId xmlns:a16="http://schemas.microsoft.com/office/drawing/2014/main" id="{39D90D3B-A7B7-49CB-9F19-8464FF43901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18" name="Text Box 15">
          <a:extLst>
            <a:ext uri="{FF2B5EF4-FFF2-40B4-BE49-F238E27FC236}">
              <a16:creationId xmlns:a16="http://schemas.microsoft.com/office/drawing/2014/main" id="{E7693E18-B73D-4C3E-B9CA-326FED71D77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19" name="Text Box 15">
          <a:extLst>
            <a:ext uri="{FF2B5EF4-FFF2-40B4-BE49-F238E27FC236}">
              <a16:creationId xmlns:a16="http://schemas.microsoft.com/office/drawing/2014/main" id="{5409B83F-1D35-46B0-9EBC-5369BA7641A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20" name="Text Box 15">
          <a:extLst>
            <a:ext uri="{FF2B5EF4-FFF2-40B4-BE49-F238E27FC236}">
              <a16:creationId xmlns:a16="http://schemas.microsoft.com/office/drawing/2014/main" id="{7BE9BCCA-0476-4996-AB60-7FD05591844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21" name="Text Box 15">
          <a:extLst>
            <a:ext uri="{FF2B5EF4-FFF2-40B4-BE49-F238E27FC236}">
              <a16:creationId xmlns:a16="http://schemas.microsoft.com/office/drawing/2014/main" id="{684427AE-2024-4B3A-ADAE-FD9608BE458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22" name="Text Box 15">
          <a:extLst>
            <a:ext uri="{FF2B5EF4-FFF2-40B4-BE49-F238E27FC236}">
              <a16:creationId xmlns:a16="http://schemas.microsoft.com/office/drawing/2014/main" id="{27433CD9-8F63-4FD9-9238-CAEF66BEA2B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23" name="Text Box 15">
          <a:extLst>
            <a:ext uri="{FF2B5EF4-FFF2-40B4-BE49-F238E27FC236}">
              <a16:creationId xmlns:a16="http://schemas.microsoft.com/office/drawing/2014/main" id="{CAB016F6-F69C-4F3B-8566-36B1AE9A105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97FB72BC-4406-49A8-A858-C8B02B90849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125" name="Text Box 15">
          <a:extLst>
            <a:ext uri="{FF2B5EF4-FFF2-40B4-BE49-F238E27FC236}">
              <a16:creationId xmlns:a16="http://schemas.microsoft.com/office/drawing/2014/main" id="{A128C69E-9DC1-4084-BAEF-FEF87F0CD825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26" name="Text Box 15">
          <a:extLst>
            <a:ext uri="{FF2B5EF4-FFF2-40B4-BE49-F238E27FC236}">
              <a16:creationId xmlns:a16="http://schemas.microsoft.com/office/drawing/2014/main" id="{F1CE2D23-8B37-4967-9906-363C1D67979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27" name="Text Box 15">
          <a:extLst>
            <a:ext uri="{FF2B5EF4-FFF2-40B4-BE49-F238E27FC236}">
              <a16:creationId xmlns:a16="http://schemas.microsoft.com/office/drawing/2014/main" id="{60511506-89D4-44EF-81D7-916C112A9DE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28" name="Text Box 15">
          <a:extLst>
            <a:ext uri="{FF2B5EF4-FFF2-40B4-BE49-F238E27FC236}">
              <a16:creationId xmlns:a16="http://schemas.microsoft.com/office/drawing/2014/main" id="{E724099A-67F5-4294-BA69-0F6F4DD9309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29" name="Text Box 15">
          <a:extLst>
            <a:ext uri="{FF2B5EF4-FFF2-40B4-BE49-F238E27FC236}">
              <a16:creationId xmlns:a16="http://schemas.microsoft.com/office/drawing/2014/main" id="{426C58BE-216A-41DB-BBA2-3EC2A8F1180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30" name="Text Box 15">
          <a:extLst>
            <a:ext uri="{FF2B5EF4-FFF2-40B4-BE49-F238E27FC236}">
              <a16:creationId xmlns:a16="http://schemas.microsoft.com/office/drawing/2014/main" id="{EF7421E2-DA10-4988-AF3E-482CB26FBA6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31" name="Text Box 15">
          <a:extLst>
            <a:ext uri="{FF2B5EF4-FFF2-40B4-BE49-F238E27FC236}">
              <a16:creationId xmlns:a16="http://schemas.microsoft.com/office/drawing/2014/main" id="{723BFA94-219D-493E-81E6-BB904EB14E7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32" name="Text Box 15">
          <a:extLst>
            <a:ext uri="{FF2B5EF4-FFF2-40B4-BE49-F238E27FC236}">
              <a16:creationId xmlns:a16="http://schemas.microsoft.com/office/drawing/2014/main" id="{CCBE75F5-43D4-4FF2-BE3F-ACE4F4459AD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33" name="Text Box 15">
          <a:extLst>
            <a:ext uri="{FF2B5EF4-FFF2-40B4-BE49-F238E27FC236}">
              <a16:creationId xmlns:a16="http://schemas.microsoft.com/office/drawing/2014/main" id="{CD697BCD-0FB7-4E11-B6DF-D3403A752F5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34" name="Text Box 15">
          <a:extLst>
            <a:ext uri="{FF2B5EF4-FFF2-40B4-BE49-F238E27FC236}">
              <a16:creationId xmlns:a16="http://schemas.microsoft.com/office/drawing/2014/main" id="{B440E3E3-7B69-437D-B00C-54C7ECA3878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35" name="Text Box 15">
          <a:extLst>
            <a:ext uri="{FF2B5EF4-FFF2-40B4-BE49-F238E27FC236}">
              <a16:creationId xmlns:a16="http://schemas.microsoft.com/office/drawing/2014/main" id="{248BC9CC-897B-4F5C-8AF7-E1DF4C0D1AF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7DC9DEB6-1846-4016-9F17-A2EFD2EE73D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37" name="Text Box 15">
          <a:extLst>
            <a:ext uri="{FF2B5EF4-FFF2-40B4-BE49-F238E27FC236}">
              <a16:creationId xmlns:a16="http://schemas.microsoft.com/office/drawing/2014/main" id="{8A51DEAE-DA7A-49C1-9486-1D1A2210F2C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38" name="Text Box 15">
          <a:extLst>
            <a:ext uri="{FF2B5EF4-FFF2-40B4-BE49-F238E27FC236}">
              <a16:creationId xmlns:a16="http://schemas.microsoft.com/office/drawing/2014/main" id="{B25B0A01-FB4C-4F95-B31B-E7D0DC26701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39" name="Text Box 15">
          <a:extLst>
            <a:ext uri="{FF2B5EF4-FFF2-40B4-BE49-F238E27FC236}">
              <a16:creationId xmlns:a16="http://schemas.microsoft.com/office/drawing/2014/main" id="{C96D0607-B74B-4115-A44E-40BC3DA6DDD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40" name="Text Box 15">
          <a:extLst>
            <a:ext uri="{FF2B5EF4-FFF2-40B4-BE49-F238E27FC236}">
              <a16:creationId xmlns:a16="http://schemas.microsoft.com/office/drawing/2014/main" id="{90358E7D-A91A-4F70-9BC0-D3222A3A16C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41" name="Text Box 15">
          <a:extLst>
            <a:ext uri="{FF2B5EF4-FFF2-40B4-BE49-F238E27FC236}">
              <a16:creationId xmlns:a16="http://schemas.microsoft.com/office/drawing/2014/main" id="{C7E225AD-0318-4B7F-8E55-6BEA6922F7B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42" name="Text Box 15">
          <a:extLst>
            <a:ext uri="{FF2B5EF4-FFF2-40B4-BE49-F238E27FC236}">
              <a16:creationId xmlns:a16="http://schemas.microsoft.com/office/drawing/2014/main" id="{0A815D4F-D27C-4A71-8348-6006D80CDE0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43" name="Text Box 15">
          <a:extLst>
            <a:ext uri="{FF2B5EF4-FFF2-40B4-BE49-F238E27FC236}">
              <a16:creationId xmlns:a16="http://schemas.microsoft.com/office/drawing/2014/main" id="{CF0ECA7F-2A14-4042-A4CA-D2BE2B84CF0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44" name="Text Box 15">
          <a:extLst>
            <a:ext uri="{FF2B5EF4-FFF2-40B4-BE49-F238E27FC236}">
              <a16:creationId xmlns:a16="http://schemas.microsoft.com/office/drawing/2014/main" id="{CF2F8667-636F-4E6B-8D54-7424D8EBE12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45" name="Text Box 15">
          <a:extLst>
            <a:ext uri="{FF2B5EF4-FFF2-40B4-BE49-F238E27FC236}">
              <a16:creationId xmlns:a16="http://schemas.microsoft.com/office/drawing/2014/main" id="{B8436F4E-014F-4D01-AA76-3A0FE397BA7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46" name="Text Box 15">
          <a:extLst>
            <a:ext uri="{FF2B5EF4-FFF2-40B4-BE49-F238E27FC236}">
              <a16:creationId xmlns:a16="http://schemas.microsoft.com/office/drawing/2014/main" id="{CB2E32EF-2DF3-42E8-B824-BE034E0B525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47" name="Text Box 15">
          <a:extLst>
            <a:ext uri="{FF2B5EF4-FFF2-40B4-BE49-F238E27FC236}">
              <a16:creationId xmlns:a16="http://schemas.microsoft.com/office/drawing/2014/main" id="{CB7576C1-3667-4A43-B6E8-633E6FAEECA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1F053F29-6C54-4DE9-96B6-8FE075ACDA8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49" name="Text Box 15">
          <a:extLst>
            <a:ext uri="{FF2B5EF4-FFF2-40B4-BE49-F238E27FC236}">
              <a16:creationId xmlns:a16="http://schemas.microsoft.com/office/drawing/2014/main" id="{C095B314-B507-4F4B-AAF5-64572658B59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50" name="Text Box 15">
          <a:extLst>
            <a:ext uri="{FF2B5EF4-FFF2-40B4-BE49-F238E27FC236}">
              <a16:creationId xmlns:a16="http://schemas.microsoft.com/office/drawing/2014/main" id="{E02759C0-58F3-4B3C-9675-21FEB6EA508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51" name="Text Box 15">
          <a:extLst>
            <a:ext uri="{FF2B5EF4-FFF2-40B4-BE49-F238E27FC236}">
              <a16:creationId xmlns:a16="http://schemas.microsoft.com/office/drawing/2014/main" id="{BBE1D461-B448-4DD6-B1B8-C1BF042691B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52" name="Text Box 15">
          <a:extLst>
            <a:ext uri="{FF2B5EF4-FFF2-40B4-BE49-F238E27FC236}">
              <a16:creationId xmlns:a16="http://schemas.microsoft.com/office/drawing/2014/main" id="{B485D9B6-B321-4859-8C30-37F30A196B0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53" name="Text Box 15">
          <a:extLst>
            <a:ext uri="{FF2B5EF4-FFF2-40B4-BE49-F238E27FC236}">
              <a16:creationId xmlns:a16="http://schemas.microsoft.com/office/drawing/2014/main" id="{6D5FA633-C8AF-4A98-B631-17475F6CD63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54" name="Text Box 15">
          <a:extLst>
            <a:ext uri="{FF2B5EF4-FFF2-40B4-BE49-F238E27FC236}">
              <a16:creationId xmlns:a16="http://schemas.microsoft.com/office/drawing/2014/main" id="{0811BC51-73B9-4469-AF7B-33A9DBD6487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55" name="Text Box 15">
          <a:extLst>
            <a:ext uri="{FF2B5EF4-FFF2-40B4-BE49-F238E27FC236}">
              <a16:creationId xmlns:a16="http://schemas.microsoft.com/office/drawing/2014/main" id="{9AAB7DA2-70FE-4C9A-B4A9-DE06EF6CF5C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56" name="Text Box 15">
          <a:extLst>
            <a:ext uri="{FF2B5EF4-FFF2-40B4-BE49-F238E27FC236}">
              <a16:creationId xmlns:a16="http://schemas.microsoft.com/office/drawing/2014/main" id="{C6728613-4A16-4B76-BA4B-75A50C6D1B1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57" name="Text Box 15">
          <a:extLst>
            <a:ext uri="{FF2B5EF4-FFF2-40B4-BE49-F238E27FC236}">
              <a16:creationId xmlns:a16="http://schemas.microsoft.com/office/drawing/2014/main" id="{4A30C830-68D3-43C1-A9E8-80B117B4A94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58" name="Text Box 15">
          <a:extLst>
            <a:ext uri="{FF2B5EF4-FFF2-40B4-BE49-F238E27FC236}">
              <a16:creationId xmlns:a16="http://schemas.microsoft.com/office/drawing/2014/main" id="{B6860EC1-CB18-44A3-AF3A-D39D5B94E65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59" name="Text Box 15">
          <a:extLst>
            <a:ext uri="{FF2B5EF4-FFF2-40B4-BE49-F238E27FC236}">
              <a16:creationId xmlns:a16="http://schemas.microsoft.com/office/drawing/2014/main" id="{F9535950-2B25-4FCF-A531-3F02A1D70F9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1D40E533-7A0E-4061-9B0D-8C5EC0A6AB4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61" name="Text Box 15">
          <a:extLst>
            <a:ext uri="{FF2B5EF4-FFF2-40B4-BE49-F238E27FC236}">
              <a16:creationId xmlns:a16="http://schemas.microsoft.com/office/drawing/2014/main" id="{42734D0A-E63C-4B05-96BD-914E9AC074B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62" name="Text Box 15">
          <a:extLst>
            <a:ext uri="{FF2B5EF4-FFF2-40B4-BE49-F238E27FC236}">
              <a16:creationId xmlns:a16="http://schemas.microsoft.com/office/drawing/2014/main" id="{B48090C2-8548-4795-BA8D-BFC4F15103D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63" name="Text Box 15">
          <a:extLst>
            <a:ext uri="{FF2B5EF4-FFF2-40B4-BE49-F238E27FC236}">
              <a16:creationId xmlns:a16="http://schemas.microsoft.com/office/drawing/2014/main" id="{EBB24804-A2F3-4EC6-A472-9171A974764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64" name="Text Box 15">
          <a:extLst>
            <a:ext uri="{FF2B5EF4-FFF2-40B4-BE49-F238E27FC236}">
              <a16:creationId xmlns:a16="http://schemas.microsoft.com/office/drawing/2014/main" id="{DDD2617E-4FAA-472B-8CC9-B4136C9D2F6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65" name="Text Box 15">
          <a:extLst>
            <a:ext uri="{FF2B5EF4-FFF2-40B4-BE49-F238E27FC236}">
              <a16:creationId xmlns:a16="http://schemas.microsoft.com/office/drawing/2014/main" id="{31D8AB0A-E59D-4F55-80EF-637CFF9A680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66" name="Text Box 15">
          <a:extLst>
            <a:ext uri="{FF2B5EF4-FFF2-40B4-BE49-F238E27FC236}">
              <a16:creationId xmlns:a16="http://schemas.microsoft.com/office/drawing/2014/main" id="{7AD8747A-1C4F-4439-921D-F8502AD444F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67" name="Text Box 15">
          <a:extLst>
            <a:ext uri="{FF2B5EF4-FFF2-40B4-BE49-F238E27FC236}">
              <a16:creationId xmlns:a16="http://schemas.microsoft.com/office/drawing/2014/main" id="{31905BE7-ADF0-4450-801A-DA4506E846D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68" name="Text Box 15">
          <a:extLst>
            <a:ext uri="{FF2B5EF4-FFF2-40B4-BE49-F238E27FC236}">
              <a16:creationId xmlns:a16="http://schemas.microsoft.com/office/drawing/2014/main" id="{0E841A1E-3981-480A-9312-D2DE5FE6108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69" name="Text Box 15">
          <a:extLst>
            <a:ext uri="{FF2B5EF4-FFF2-40B4-BE49-F238E27FC236}">
              <a16:creationId xmlns:a16="http://schemas.microsoft.com/office/drawing/2014/main" id="{01A0FF43-F3E2-4E11-BC8A-47A0EA18A8B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70" name="Text Box 15">
          <a:extLst>
            <a:ext uri="{FF2B5EF4-FFF2-40B4-BE49-F238E27FC236}">
              <a16:creationId xmlns:a16="http://schemas.microsoft.com/office/drawing/2014/main" id="{91882C2F-8524-4A5C-B1AC-F1E8E4B8896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71" name="Text Box 15">
          <a:extLst>
            <a:ext uri="{FF2B5EF4-FFF2-40B4-BE49-F238E27FC236}">
              <a16:creationId xmlns:a16="http://schemas.microsoft.com/office/drawing/2014/main" id="{36BF87F4-460D-4ADD-9A8A-8B94B623F1D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82967959-9576-48E2-834C-47154643D00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73" name="Text Box 15">
          <a:extLst>
            <a:ext uri="{FF2B5EF4-FFF2-40B4-BE49-F238E27FC236}">
              <a16:creationId xmlns:a16="http://schemas.microsoft.com/office/drawing/2014/main" id="{84227345-1357-4D7F-B1A9-ACFD0DC32DF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74" name="Text Box 15">
          <a:extLst>
            <a:ext uri="{FF2B5EF4-FFF2-40B4-BE49-F238E27FC236}">
              <a16:creationId xmlns:a16="http://schemas.microsoft.com/office/drawing/2014/main" id="{98A189DA-4664-42E4-B022-74FDD50B4F3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75" name="Text Box 15">
          <a:extLst>
            <a:ext uri="{FF2B5EF4-FFF2-40B4-BE49-F238E27FC236}">
              <a16:creationId xmlns:a16="http://schemas.microsoft.com/office/drawing/2014/main" id="{141FDFFF-E670-4BFB-99CF-85101609D28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2641601B-D9BA-4AB1-AFB2-68CFB6A57BA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77" name="Text Box 15">
          <a:extLst>
            <a:ext uri="{FF2B5EF4-FFF2-40B4-BE49-F238E27FC236}">
              <a16:creationId xmlns:a16="http://schemas.microsoft.com/office/drawing/2014/main" id="{FBA58F98-9BFD-46D7-9363-BF2BA9E0692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78" name="Text Box 15">
          <a:extLst>
            <a:ext uri="{FF2B5EF4-FFF2-40B4-BE49-F238E27FC236}">
              <a16:creationId xmlns:a16="http://schemas.microsoft.com/office/drawing/2014/main" id="{1850B4A6-E856-441B-8BAB-F14690338FB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79" name="Text Box 15">
          <a:extLst>
            <a:ext uri="{FF2B5EF4-FFF2-40B4-BE49-F238E27FC236}">
              <a16:creationId xmlns:a16="http://schemas.microsoft.com/office/drawing/2014/main" id="{71741011-B116-482A-AB39-DD3DB1017EC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80" name="Text Box 15">
          <a:extLst>
            <a:ext uri="{FF2B5EF4-FFF2-40B4-BE49-F238E27FC236}">
              <a16:creationId xmlns:a16="http://schemas.microsoft.com/office/drawing/2014/main" id="{C7DEB388-81C6-4F30-A633-2B13798B291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81" name="Text Box 15">
          <a:extLst>
            <a:ext uri="{FF2B5EF4-FFF2-40B4-BE49-F238E27FC236}">
              <a16:creationId xmlns:a16="http://schemas.microsoft.com/office/drawing/2014/main" id="{7FCC48D5-FA77-4175-9B4B-C8B1AEDEE23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82" name="Text Box 15">
          <a:extLst>
            <a:ext uri="{FF2B5EF4-FFF2-40B4-BE49-F238E27FC236}">
              <a16:creationId xmlns:a16="http://schemas.microsoft.com/office/drawing/2014/main" id="{0DEA4D06-6ADD-4796-8039-E51EAC1DB42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83" name="Text Box 15">
          <a:extLst>
            <a:ext uri="{FF2B5EF4-FFF2-40B4-BE49-F238E27FC236}">
              <a16:creationId xmlns:a16="http://schemas.microsoft.com/office/drawing/2014/main" id="{17094754-171B-4014-A395-D4BF15B99DC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E7D62C30-8084-46B1-912D-1CE313CAEEC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85" name="Text Box 15">
          <a:extLst>
            <a:ext uri="{FF2B5EF4-FFF2-40B4-BE49-F238E27FC236}">
              <a16:creationId xmlns:a16="http://schemas.microsoft.com/office/drawing/2014/main" id="{D05070A2-23DE-42EB-B65F-73FA1ABCCA9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86" name="Text Box 15">
          <a:extLst>
            <a:ext uri="{FF2B5EF4-FFF2-40B4-BE49-F238E27FC236}">
              <a16:creationId xmlns:a16="http://schemas.microsoft.com/office/drawing/2014/main" id="{AAD69E4A-7B3E-4DD0-8289-C65DA8CB515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87" name="Text Box 15">
          <a:extLst>
            <a:ext uri="{FF2B5EF4-FFF2-40B4-BE49-F238E27FC236}">
              <a16:creationId xmlns:a16="http://schemas.microsoft.com/office/drawing/2014/main" id="{CFC61B70-CD85-48CC-BF5D-5C898C0810E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88" name="Text Box 15">
          <a:extLst>
            <a:ext uri="{FF2B5EF4-FFF2-40B4-BE49-F238E27FC236}">
              <a16:creationId xmlns:a16="http://schemas.microsoft.com/office/drawing/2014/main" id="{C5890DEB-A294-4B13-8270-09ADF152B59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89" name="Text Box 15">
          <a:extLst>
            <a:ext uri="{FF2B5EF4-FFF2-40B4-BE49-F238E27FC236}">
              <a16:creationId xmlns:a16="http://schemas.microsoft.com/office/drawing/2014/main" id="{236D840F-C44E-462F-9D3A-72FFC3B2976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90" name="Text Box 15">
          <a:extLst>
            <a:ext uri="{FF2B5EF4-FFF2-40B4-BE49-F238E27FC236}">
              <a16:creationId xmlns:a16="http://schemas.microsoft.com/office/drawing/2014/main" id="{6A5A98F4-A6EA-4FF7-9879-B3DEE234C07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91" name="Text Box 15">
          <a:extLst>
            <a:ext uri="{FF2B5EF4-FFF2-40B4-BE49-F238E27FC236}">
              <a16:creationId xmlns:a16="http://schemas.microsoft.com/office/drawing/2014/main" id="{D8F48A75-86B5-402A-9EA4-9F6DA317F40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92" name="Text Box 15">
          <a:extLst>
            <a:ext uri="{FF2B5EF4-FFF2-40B4-BE49-F238E27FC236}">
              <a16:creationId xmlns:a16="http://schemas.microsoft.com/office/drawing/2014/main" id="{C05E1E17-A672-449B-9F83-72CBCA8833C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93" name="Text Box 15">
          <a:extLst>
            <a:ext uri="{FF2B5EF4-FFF2-40B4-BE49-F238E27FC236}">
              <a16:creationId xmlns:a16="http://schemas.microsoft.com/office/drawing/2014/main" id="{9D7861CD-2982-41E8-8576-E3AEA94A930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94" name="Text Box 15">
          <a:extLst>
            <a:ext uri="{FF2B5EF4-FFF2-40B4-BE49-F238E27FC236}">
              <a16:creationId xmlns:a16="http://schemas.microsoft.com/office/drawing/2014/main" id="{91E38A50-9E50-44AD-AF89-87DA4864208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95" name="Text Box 15">
          <a:extLst>
            <a:ext uri="{FF2B5EF4-FFF2-40B4-BE49-F238E27FC236}">
              <a16:creationId xmlns:a16="http://schemas.microsoft.com/office/drawing/2014/main" id="{047DFB46-9607-4E4B-8673-22D53E5ABCD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B70A27C3-49D6-4596-A183-5E1EBDE4A0D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197" name="Text Box 15">
          <a:extLst>
            <a:ext uri="{FF2B5EF4-FFF2-40B4-BE49-F238E27FC236}">
              <a16:creationId xmlns:a16="http://schemas.microsoft.com/office/drawing/2014/main" id="{52AD75F1-2873-4489-8513-2C3D7CC6F38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98" name="Text Box 15">
          <a:extLst>
            <a:ext uri="{FF2B5EF4-FFF2-40B4-BE49-F238E27FC236}">
              <a16:creationId xmlns:a16="http://schemas.microsoft.com/office/drawing/2014/main" id="{40BAD549-CFC1-4A2B-8CC7-2F4065A77AD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99" name="Text Box 15">
          <a:extLst>
            <a:ext uri="{FF2B5EF4-FFF2-40B4-BE49-F238E27FC236}">
              <a16:creationId xmlns:a16="http://schemas.microsoft.com/office/drawing/2014/main" id="{E3F2710A-A4BE-43E9-ACAD-F5F50E12527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00" name="Text Box 15">
          <a:extLst>
            <a:ext uri="{FF2B5EF4-FFF2-40B4-BE49-F238E27FC236}">
              <a16:creationId xmlns:a16="http://schemas.microsoft.com/office/drawing/2014/main" id="{DC19AF2A-45D7-4FB5-B362-C0E0B7AD5F1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01" name="Text Box 15">
          <a:extLst>
            <a:ext uri="{FF2B5EF4-FFF2-40B4-BE49-F238E27FC236}">
              <a16:creationId xmlns:a16="http://schemas.microsoft.com/office/drawing/2014/main" id="{5F4D37A6-A84B-48CA-8C5D-34F31BCF936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02" name="Text Box 15">
          <a:extLst>
            <a:ext uri="{FF2B5EF4-FFF2-40B4-BE49-F238E27FC236}">
              <a16:creationId xmlns:a16="http://schemas.microsoft.com/office/drawing/2014/main" id="{58453D12-EF63-4A97-AF64-E18D488966F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203" name="Text Box 15">
          <a:extLst>
            <a:ext uri="{FF2B5EF4-FFF2-40B4-BE49-F238E27FC236}">
              <a16:creationId xmlns:a16="http://schemas.microsoft.com/office/drawing/2014/main" id="{BAC31E86-DFF8-4EB0-8BA2-3BECF231ABEB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04" name="Text Box 15">
          <a:extLst>
            <a:ext uri="{FF2B5EF4-FFF2-40B4-BE49-F238E27FC236}">
              <a16:creationId xmlns:a16="http://schemas.microsoft.com/office/drawing/2014/main" id="{CC645559-7629-42C9-A5B4-DD976A851E0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05" name="Text Box 15">
          <a:extLst>
            <a:ext uri="{FF2B5EF4-FFF2-40B4-BE49-F238E27FC236}">
              <a16:creationId xmlns:a16="http://schemas.microsoft.com/office/drawing/2014/main" id="{33DC60F9-A5B4-470E-AA84-DEA8F622FEC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06" name="Text Box 15">
          <a:extLst>
            <a:ext uri="{FF2B5EF4-FFF2-40B4-BE49-F238E27FC236}">
              <a16:creationId xmlns:a16="http://schemas.microsoft.com/office/drawing/2014/main" id="{498BA46E-3654-4CCB-9D3D-F2CF7382091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07" name="Text Box 15">
          <a:extLst>
            <a:ext uri="{FF2B5EF4-FFF2-40B4-BE49-F238E27FC236}">
              <a16:creationId xmlns:a16="http://schemas.microsoft.com/office/drawing/2014/main" id="{AC62A942-4EDC-40C7-A2E0-3CF30AB038D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DD37F472-5517-4E21-B5B9-FBA8C13EA10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09" name="Text Box 15">
          <a:extLst>
            <a:ext uri="{FF2B5EF4-FFF2-40B4-BE49-F238E27FC236}">
              <a16:creationId xmlns:a16="http://schemas.microsoft.com/office/drawing/2014/main" id="{9CBFBD99-FEFD-445A-9270-9D5A12840B3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210" name="Text Box 15">
          <a:extLst>
            <a:ext uri="{FF2B5EF4-FFF2-40B4-BE49-F238E27FC236}">
              <a16:creationId xmlns:a16="http://schemas.microsoft.com/office/drawing/2014/main" id="{C5C4F1D7-1822-472F-90A7-0BA52D15944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211" name="Text Box 15">
          <a:extLst>
            <a:ext uri="{FF2B5EF4-FFF2-40B4-BE49-F238E27FC236}">
              <a16:creationId xmlns:a16="http://schemas.microsoft.com/office/drawing/2014/main" id="{448956E0-E73F-40B1-8CD4-51619CA1A00E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12" name="Text Box 15">
          <a:extLst>
            <a:ext uri="{FF2B5EF4-FFF2-40B4-BE49-F238E27FC236}">
              <a16:creationId xmlns:a16="http://schemas.microsoft.com/office/drawing/2014/main" id="{0E7BA839-B599-49E4-955A-D835F41B0A8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13" name="Text Box 15">
          <a:extLst>
            <a:ext uri="{FF2B5EF4-FFF2-40B4-BE49-F238E27FC236}">
              <a16:creationId xmlns:a16="http://schemas.microsoft.com/office/drawing/2014/main" id="{5F985782-05D3-4B75-80AE-295391FE0D1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14" name="Text Box 15">
          <a:extLst>
            <a:ext uri="{FF2B5EF4-FFF2-40B4-BE49-F238E27FC236}">
              <a16:creationId xmlns:a16="http://schemas.microsoft.com/office/drawing/2014/main" id="{303A8CF7-5DB9-4AF3-A2FC-6F80B6E9E67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15" name="Text Box 15">
          <a:extLst>
            <a:ext uri="{FF2B5EF4-FFF2-40B4-BE49-F238E27FC236}">
              <a16:creationId xmlns:a16="http://schemas.microsoft.com/office/drawing/2014/main" id="{7645515B-E9A2-4951-ABE1-947C7EBA613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id="{EEB49E89-E903-4A69-885B-D9A645C06263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17" name="Text Box 15">
          <a:extLst>
            <a:ext uri="{FF2B5EF4-FFF2-40B4-BE49-F238E27FC236}">
              <a16:creationId xmlns:a16="http://schemas.microsoft.com/office/drawing/2014/main" id="{F52DAA73-046C-4E26-A42E-771E2ECB59E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18" name="Text Box 15">
          <a:extLst>
            <a:ext uri="{FF2B5EF4-FFF2-40B4-BE49-F238E27FC236}">
              <a16:creationId xmlns:a16="http://schemas.microsoft.com/office/drawing/2014/main" id="{A7A9905C-5491-431D-B594-24379727EE2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19" name="Text Box 15">
          <a:extLst>
            <a:ext uri="{FF2B5EF4-FFF2-40B4-BE49-F238E27FC236}">
              <a16:creationId xmlns:a16="http://schemas.microsoft.com/office/drawing/2014/main" id="{A41D5D49-8A8A-408D-BFC7-A083BCCC64C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E1EDFCEC-D8E2-4A71-A25A-2E3FECAF1D7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221" name="Text Box 15">
          <a:extLst>
            <a:ext uri="{FF2B5EF4-FFF2-40B4-BE49-F238E27FC236}">
              <a16:creationId xmlns:a16="http://schemas.microsoft.com/office/drawing/2014/main" id="{13F5EFBE-9ADF-4478-86BC-78A8428CEDE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22" name="Text Box 15">
          <a:extLst>
            <a:ext uri="{FF2B5EF4-FFF2-40B4-BE49-F238E27FC236}">
              <a16:creationId xmlns:a16="http://schemas.microsoft.com/office/drawing/2014/main" id="{892E5568-0749-47BA-B38C-88913E29FE5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223" name="Text Box 15">
          <a:extLst>
            <a:ext uri="{FF2B5EF4-FFF2-40B4-BE49-F238E27FC236}">
              <a16:creationId xmlns:a16="http://schemas.microsoft.com/office/drawing/2014/main" id="{9CE133AF-FBDB-4520-B0CE-0FBDEABA849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224" name="Text Box 15">
          <a:extLst>
            <a:ext uri="{FF2B5EF4-FFF2-40B4-BE49-F238E27FC236}">
              <a16:creationId xmlns:a16="http://schemas.microsoft.com/office/drawing/2014/main" id="{25271E49-5AA7-486B-BBDE-40E5BD22381E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25" name="Text Box 15">
          <a:extLst>
            <a:ext uri="{FF2B5EF4-FFF2-40B4-BE49-F238E27FC236}">
              <a16:creationId xmlns:a16="http://schemas.microsoft.com/office/drawing/2014/main" id="{C3060B2A-7730-478D-8713-2579B22A1B9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26" name="Text Box 15">
          <a:extLst>
            <a:ext uri="{FF2B5EF4-FFF2-40B4-BE49-F238E27FC236}">
              <a16:creationId xmlns:a16="http://schemas.microsoft.com/office/drawing/2014/main" id="{D646AEAC-21DC-4CA1-B860-4E70C5D4231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27" name="Text Box 15">
          <a:extLst>
            <a:ext uri="{FF2B5EF4-FFF2-40B4-BE49-F238E27FC236}">
              <a16:creationId xmlns:a16="http://schemas.microsoft.com/office/drawing/2014/main" id="{8713AC26-E19D-4DD8-B7A6-F2BDB134D64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28" name="Text Box 15">
          <a:extLst>
            <a:ext uri="{FF2B5EF4-FFF2-40B4-BE49-F238E27FC236}">
              <a16:creationId xmlns:a16="http://schemas.microsoft.com/office/drawing/2014/main" id="{D43EA13A-7124-4910-846C-CA1A638A7D4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29" name="Text Box 15">
          <a:extLst>
            <a:ext uri="{FF2B5EF4-FFF2-40B4-BE49-F238E27FC236}">
              <a16:creationId xmlns:a16="http://schemas.microsoft.com/office/drawing/2014/main" id="{643FCDC0-35D0-4903-AD5B-C308A02E1FB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30" name="Text Box 15">
          <a:extLst>
            <a:ext uri="{FF2B5EF4-FFF2-40B4-BE49-F238E27FC236}">
              <a16:creationId xmlns:a16="http://schemas.microsoft.com/office/drawing/2014/main" id="{E023CB31-FFED-44DD-BC00-EC47D17D43F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31" name="Text Box 15">
          <a:extLst>
            <a:ext uri="{FF2B5EF4-FFF2-40B4-BE49-F238E27FC236}">
              <a16:creationId xmlns:a16="http://schemas.microsoft.com/office/drawing/2014/main" id="{C6AD96AA-8A49-4313-ABAE-B63D5AB9230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FE399EF7-09DE-4CCB-A8E7-0F56BF80AF9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33" name="Text Box 15">
          <a:extLst>
            <a:ext uri="{FF2B5EF4-FFF2-40B4-BE49-F238E27FC236}">
              <a16:creationId xmlns:a16="http://schemas.microsoft.com/office/drawing/2014/main" id="{1B171B76-B263-4E66-B429-1B982AE8C71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34" name="Text Box 15">
          <a:extLst>
            <a:ext uri="{FF2B5EF4-FFF2-40B4-BE49-F238E27FC236}">
              <a16:creationId xmlns:a16="http://schemas.microsoft.com/office/drawing/2014/main" id="{209FC6CB-8E10-43D9-B34D-6B5447E5EA4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35" name="Text Box 15">
          <a:extLst>
            <a:ext uri="{FF2B5EF4-FFF2-40B4-BE49-F238E27FC236}">
              <a16:creationId xmlns:a16="http://schemas.microsoft.com/office/drawing/2014/main" id="{58CA3F68-9E09-47D5-BD5C-2F300CF28E4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36" name="Text Box 15">
          <a:extLst>
            <a:ext uri="{FF2B5EF4-FFF2-40B4-BE49-F238E27FC236}">
              <a16:creationId xmlns:a16="http://schemas.microsoft.com/office/drawing/2014/main" id="{68EB400F-2408-45DF-8235-2D4532C9B92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37" name="Text Box 15">
          <a:extLst>
            <a:ext uri="{FF2B5EF4-FFF2-40B4-BE49-F238E27FC236}">
              <a16:creationId xmlns:a16="http://schemas.microsoft.com/office/drawing/2014/main" id="{584795D4-DE60-4E25-9948-4547C47EF1B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38" name="Text Box 15">
          <a:extLst>
            <a:ext uri="{FF2B5EF4-FFF2-40B4-BE49-F238E27FC236}">
              <a16:creationId xmlns:a16="http://schemas.microsoft.com/office/drawing/2014/main" id="{4AA25F89-3A67-4C51-A4E7-5FF289ACCDE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39" name="Text Box 15">
          <a:extLst>
            <a:ext uri="{FF2B5EF4-FFF2-40B4-BE49-F238E27FC236}">
              <a16:creationId xmlns:a16="http://schemas.microsoft.com/office/drawing/2014/main" id="{5B7C5072-E151-464B-A55F-491B1115E91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40" name="Text Box 15">
          <a:extLst>
            <a:ext uri="{FF2B5EF4-FFF2-40B4-BE49-F238E27FC236}">
              <a16:creationId xmlns:a16="http://schemas.microsoft.com/office/drawing/2014/main" id="{8C47B2BF-11DF-44FB-A78D-171DCE221AB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41" name="Text Box 15">
          <a:extLst>
            <a:ext uri="{FF2B5EF4-FFF2-40B4-BE49-F238E27FC236}">
              <a16:creationId xmlns:a16="http://schemas.microsoft.com/office/drawing/2014/main" id="{C152E403-AAE0-4429-8AD7-902581FCFD1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42" name="Text Box 15">
          <a:extLst>
            <a:ext uri="{FF2B5EF4-FFF2-40B4-BE49-F238E27FC236}">
              <a16:creationId xmlns:a16="http://schemas.microsoft.com/office/drawing/2014/main" id="{0F0F9ACB-7F94-48EB-9A8F-6C57C16D77F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43" name="Text Box 15">
          <a:extLst>
            <a:ext uri="{FF2B5EF4-FFF2-40B4-BE49-F238E27FC236}">
              <a16:creationId xmlns:a16="http://schemas.microsoft.com/office/drawing/2014/main" id="{CD5479A6-BA91-48A7-BB23-B18A8382BAD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E3071CD1-37BA-4C6B-9CB0-42CE5071285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45" name="Text Box 15">
          <a:extLst>
            <a:ext uri="{FF2B5EF4-FFF2-40B4-BE49-F238E27FC236}">
              <a16:creationId xmlns:a16="http://schemas.microsoft.com/office/drawing/2014/main" id="{387734C0-86E4-43AA-9454-A4A9F2696B0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46" name="Text Box 15">
          <a:extLst>
            <a:ext uri="{FF2B5EF4-FFF2-40B4-BE49-F238E27FC236}">
              <a16:creationId xmlns:a16="http://schemas.microsoft.com/office/drawing/2014/main" id="{9D4B18F9-8200-4A76-9DBA-748D6392D8E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47" name="Text Box 15">
          <a:extLst>
            <a:ext uri="{FF2B5EF4-FFF2-40B4-BE49-F238E27FC236}">
              <a16:creationId xmlns:a16="http://schemas.microsoft.com/office/drawing/2014/main" id="{F69595C5-0F41-43AE-A188-79E04177018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48" name="Text Box 15">
          <a:extLst>
            <a:ext uri="{FF2B5EF4-FFF2-40B4-BE49-F238E27FC236}">
              <a16:creationId xmlns:a16="http://schemas.microsoft.com/office/drawing/2014/main" id="{14965510-68E8-4549-9294-CFF6EC2F3BE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249" name="Text Box 15">
          <a:extLst>
            <a:ext uri="{FF2B5EF4-FFF2-40B4-BE49-F238E27FC236}">
              <a16:creationId xmlns:a16="http://schemas.microsoft.com/office/drawing/2014/main" id="{F8D5CA9F-184F-4F57-9E58-DEA405426245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50" name="Text Box 15">
          <a:extLst>
            <a:ext uri="{FF2B5EF4-FFF2-40B4-BE49-F238E27FC236}">
              <a16:creationId xmlns:a16="http://schemas.microsoft.com/office/drawing/2014/main" id="{8EAE54B9-0A7D-47F4-867F-9005F54A002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51" name="Text Box 15">
          <a:extLst>
            <a:ext uri="{FF2B5EF4-FFF2-40B4-BE49-F238E27FC236}">
              <a16:creationId xmlns:a16="http://schemas.microsoft.com/office/drawing/2014/main" id="{79321B56-B792-4298-832E-4D16B669A37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52" name="Text Box 15">
          <a:extLst>
            <a:ext uri="{FF2B5EF4-FFF2-40B4-BE49-F238E27FC236}">
              <a16:creationId xmlns:a16="http://schemas.microsoft.com/office/drawing/2014/main" id="{67C3AEEA-8255-4872-B64B-A11A4090AF5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53" name="Text Box 15">
          <a:extLst>
            <a:ext uri="{FF2B5EF4-FFF2-40B4-BE49-F238E27FC236}">
              <a16:creationId xmlns:a16="http://schemas.microsoft.com/office/drawing/2014/main" id="{B0409A02-2653-4E6E-B05F-33A9C61D9E1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54" name="Text Box 15">
          <a:extLst>
            <a:ext uri="{FF2B5EF4-FFF2-40B4-BE49-F238E27FC236}">
              <a16:creationId xmlns:a16="http://schemas.microsoft.com/office/drawing/2014/main" id="{91A08A6F-8176-4C83-85BF-5C29BBE0972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55" name="Text Box 15">
          <a:extLst>
            <a:ext uri="{FF2B5EF4-FFF2-40B4-BE49-F238E27FC236}">
              <a16:creationId xmlns:a16="http://schemas.microsoft.com/office/drawing/2014/main" id="{BCA166DA-1FEF-4975-B4E3-1F607E46430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94E144D7-914A-4896-8561-36AB0BB0EE8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57" name="Text Box 15">
          <a:extLst>
            <a:ext uri="{FF2B5EF4-FFF2-40B4-BE49-F238E27FC236}">
              <a16:creationId xmlns:a16="http://schemas.microsoft.com/office/drawing/2014/main" id="{73CF56D1-C44B-4D85-866F-94DB368BF28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58" name="Text Box 15">
          <a:extLst>
            <a:ext uri="{FF2B5EF4-FFF2-40B4-BE49-F238E27FC236}">
              <a16:creationId xmlns:a16="http://schemas.microsoft.com/office/drawing/2014/main" id="{660B546A-9B56-4891-9B27-F5B2C2ED92E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59" name="Text Box 15">
          <a:extLst>
            <a:ext uri="{FF2B5EF4-FFF2-40B4-BE49-F238E27FC236}">
              <a16:creationId xmlns:a16="http://schemas.microsoft.com/office/drawing/2014/main" id="{29EB79D7-0175-4AEA-AFA5-8EBE508509D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0" name="Text Box 15">
          <a:extLst>
            <a:ext uri="{FF2B5EF4-FFF2-40B4-BE49-F238E27FC236}">
              <a16:creationId xmlns:a16="http://schemas.microsoft.com/office/drawing/2014/main" id="{35F3D8E9-78C2-4C27-9A42-A913CA9BAA8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1" name="Text Box 15">
          <a:extLst>
            <a:ext uri="{FF2B5EF4-FFF2-40B4-BE49-F238E27FC236}">
              <a16:creationId xmlns:a16="http://schemas.microsoft.com/office/drawing/2014/main" id="{5F258EF8-D537-4D48-A877-5410E00858C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2" name="Text Box 15">
          <a:extLst>
            <a:ext uri="{FF2B5EF4-FFF2-40B4-BE49-F238E27FC236}">
              <a16:creationId xmlns:a16="http://schemas.microsoft.com/office/drawing/2014/main" id="{514ABF4C-3740-4F67-9623-0D52DD006D4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3" name="Text Box 15">
          <a:extLst>
            <a:ext uri="{FF2B5EF4-FFF2-40B4-BE49-F238E27FC236}">
              <a16:creationId xmlns:a16="http://schemas.microsoft.com/office/drawing/2014/main" id="{5835DB1A-DE4D-4D37-870D-A6671AB0129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4" name="Text Box 15">
          <a:extLst>
            <a:ext uri="{FF2B5EF4-FFF2-40B4-BE49-F238E27FC236}">
              <a16:creationId xmlns:a16="http://schemas.microsoft.com/office/drawing/2014/main" id="{29945273-773C-49CC-86CD-F91C3F1F63F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5" name="Text Box 15">
          <a:extLst>
            <a:ext uri="{FF2B5EF4-FFF2-40B4-BE49-F238E27FC236}">
              <a16:creationId xmlns:a16="http://schemas.microsoft.com/office/drawing/2014/main" id="{4099AEF0-1285-48A3-93A0-93B9953D94E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6" name="Text Box 15">
          <a:extLst>
            <a:ext uri="{FF2B5EF4-FFF2-40B4-BE49-F238E27FC236}">
              <a16:creationId xmlns:a16="http://schemas.microsoft.com/office/drawing/2014/main" id="{F7FAF256-227C-49BD-B205-CA5A8F06807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7" name="Text Box 15">
          <a:extLst>
            <a:ext uri="{FF2B5EF4-FFF2-40B4-BE49-F238E27FC236}">
              <a16:creationId xmlns:a16="http://schemas.microsoft.com/office/drawing/2014/main" id="{6DC0AF15-5DCF-4092-B0FC-D657C0BEC14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45A58044-B2B8-4574-A321-D31B14E9E03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9" name="Text Box 15">
          <a:extLst>
            <a:ext uri="{FF2B5EF4-FFF2-40B4-BE49-F238E27FC236}">
              <a16:creationId xmlns:a16="http://schemas.microsoft.com/office/drawing/2014/main" id="{DFEAC5D9-4EBF-46BC-BA7E-3CF57B00E38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0" name="Text Box 15">
          <a:extLst>
            <a:ext uri="{FF2B5EF4-FFF2-40B4-BE49-F238E27FC236}">
              <a16:creationId xmlns:a16="http://schemas.microsoft.com/office/drawing/2014/main" id="{4E04BCD7-BF52-4B6B-BFDE-251962A14C3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1" name="Text Box 15">
          <a:extLst>
            <a:ext uri="{FF2B5EF4-FFF2-40B4-BE49-F238E27FC236}">
              <a16:creationId xmlns:a16="http://schemas.microsoft.com/office/drawing/2014/main" id="{167FF5DF-229F-4AB6-A7DB-6F6A9711E9F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2" name="Text Box 15">
          <a:extLst>
            <a:ext uri="{FF2B5EF4-FFF2-40B4-BE49-F238E27FC236}">
              <a16:creationId xmlns:a16="http://schemas.microsoft.com/office/drawing/2014/main" id="{A92EA977-F619-4646-8222-8044F6A0E27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3" name="Text Box 15">
          <a:extLst>
            <a:ext uri="{FF2B5EF4-FFF2-40B4-BE49-F238E27FC236}">
              <a16:creationId xmlns:a16="http://schemas.microsoft.com/office/drawing/2014/main" id="{DC5249EF-5E15-4014-9958-30A23E1BEB1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4" name="Text Box 15">
          <a:extLst>
            <a:ext uri="{FF2B5EF4-FFF2-40B4-BE49-F238E27FC236}">
              <a16:creationId xmlns:a16="http://schemas.microsoft.com/office/drawing/2014/main" id="{E6C21A7F-1556-4A2A-94B0-D693D305026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5" name="Text Box 15">
          <a:extLst>
            <a:ext uri="{FF2B5EF4-FFF2-40B4-BE49-F238E27FC236}">
              <a16:creationId xmlns:a16="http://schemas.microsoft.com/office/drawing/2014/main" id="{AE15D965-1FE5-4044-A01B-C19FEC27763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6" name="Text Box 15">
          <a:extLst>
            <a:ext uri="{FF2B5EF4-FFF2-40B4-BE49-F238E27FC236}">
              <a16:creationId xmlns:a16="http://schemas.microsoft.com/office/drawing/2014/main" id="{15D1D183-8FBC-441B-8B32-0643F1617DA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id="{43127441-CBF7-4F3C-94B4-AA27474774E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8" name="Text Box 15">
          <a:extLst>
            <a:ext uri="{FF2B5EF4-FFF2-40B4-BE49-F238E27FC236}">
              <a16:creationId xmlns:a16="http://schemas.microsoft.com/office/drawing/2014/main" id="{95508DF0-5D49-4FEB-8814-37EF4C00FD4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9" name="Text Box 15">
          <a:extLst>
            <a:ext uri="{FF2B5EF4-FFF2-40B4-BE49-F238E27FC236}">
              <a16:creationId xmlns:a16="http://schemas.microsoft.com/office/drawing/2014/main" id="{BDEB1CD5-C74D-4971-8DD9-8DFC20D557C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7E09D3BD-DD7A-485A-998F-847B51CD203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1" name="Text Box 15">
          <a:extLst>
            <a:ext uri="{FF2B5EF4-FFF2-40B4-BE49-F238E27FC236}">
              <a16:creationId xmlns:a16="http://schemas.microsoft.com/office/drawing/2014/main" id="{63499FA2-9933-4423-A7E2-C6D4AB1C9A8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2" name="Text Box 15">
          <a:extLst>
            <a:ext uri="{FF2B5EF4-FFF2-40B4-BE49-F238E27FC236}">
              <a16:creationId xmlns:a16="http://schemas.microsoft.com/office/drawing/2014/main" id="{0E97D9EF-BE9E-4BA5-BBF0-B58F78FF6EA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3" name="Text Box 15">
          <a:extLst>
            <a:ext uri="{FF2B5EF4-FFF2-40B4-BE49-F238E27FC236}">
              <a16:creationId xmlns:a16="http://schemas.microsoft.com/office/drawing/2014/main" id="{5A9412EB-AA08-47D4-8D58-8EFD8925733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4" name="Text Box 15">
          <a:extLst>
            <a:ext uri="{FF2B5EF4-FFF2-40B4-BE49-F238E27FC236}">
              <a16:creationId xmlns:a16="http://schemas.microsoft.com/office/drawing/2014/main" id="{67E09DE5-CB83-4C4D-BBC3-F98CED27AE7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5" name="Text Box 15">
          <a:extLst>
            <a:ext uri="{FF2B5EF4-FFF2-40B4-BE49-F238E27FC236}">
              <a16:creationId xmlns:a16="http://schemas.microsoft.com/office/drawing/2014/main" id="{F086A7A5-91FA-42F8-907A-C221DECCD3C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6" name="Text Box 15">
          <a:extLst>
            <a:ext uri="{FF2B5EF4-FFF2-40B4-BE49-F238E27FC236}">
              <a16:creationId xmlns:a16="http://schemas.microsoft.com/office/drawing/2014/main" id="{8AE800A0-155A-4C43-A9CD-FE7688A89DD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7" name="Text Box 15">
          <a:extLst>
            <a:ext uri="{FF2B5EF4-FFF2-40B4-BE49-F238E27FC236}">
              <a16:creationId xmlns:a16="http://schemas.microsoft.com/office/drawing/2014/main" id="{7D34D886-AEF2-4D1D-8747-B95A2403C8F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8" name="Text Box 15">
          <a:extLst>
            <a:ext uri="{FF2B5EF4-FFF2-40B4-BE49-F238E27FC236}">
              <a16:creationId xmlns:a16="http://schemas.microsoft.com/office/drawing/2014/main" id="{09190002-C6F5-4B96-B391-F980C135B65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9" name="Text Box 15">
          <a:extLst>
            <a:ext uri="{FF2B5EF4-FFF2-40B4-BE49-F238E27FC236}">
              <a16:creationId xmlns:a16="http://schemas.microsoft.com/office/drawing/2014/main" id="{2DF27F9E-FC09-4326-B37F-00252902119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0" name="Text Box 15">
          <a:extLst>
            <a:ext uri="{FF2B5EF4-FFF2-40B4-BE49-F238E27FC236}">
              <a16:creationId xmlns:a16="http://schemas.microsoft.com/office/drawing/2014/main" id="{6DE92FA3-8D92-4B99-A334-BD097C13E99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1" name="Text Box 15">
          <a:extLst>
            <a:ext uri="{FF2B5EF4-FFF2-40B4-BE49-F238E27FC236}">
              <a16:creationId xmlns:a16="http://schemas.microsoft.com/office/drawing/2014/main" id="{BCDE7CED-A25E-438D-B5AE-CF302677B4C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8B1AE081-0637-4F6C-9FBF-898C0FDB15E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3" name="Text Box 15">
          <a:extLst>
            <a:ext uri="{FF2B5EF4-FFF2-40B4-BE49-F238E27FC236}">
              <a16:creationId xmlns:a16="http://schemas.microsoft.com/office/drawing/2014/main" id="{32030DFE-CBA5-4FE7-905B-5684DFEC38E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4" name="Text Box 15">
          <a:extLst>
            <a:ext uri="{FF2B5EF4-FFF2-40B4-BE49-F238E27FC236}">
              <a16:creationId xmlns:a16="http://schemas.microsoft.com/office/drawing/2014/main" id="{DBE4A579-4D99-4592-94DC-34AC0FD0B4D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5" name="Text Box 15">
          <a:extLst>
            <a:ext uri="{FF2B5EF4-FFF2-40B4-BE49-F238E27FC236}">
              <a16:creationId xmlns:a16="http://schemas.microsoft.com/office/drawing/2014/main" id="{4E97D6E9-B141-4FBE-B076-2CC51FE54F4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6" name="Text Box 15">
          <a:extLst>
            <a:ext uri="{FF2B5EF4-FFF2-40B4-BE49-F238E27FC236}">
              <a16:creationId xmlns:a16="http://schemas.microsoft.com/office/drawing/2014/main" id="{661CB736-19DB-4C43-9325-75B75FEA705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7" name="Text Box 15">
          <a:extLst>
            <a:ext uri="{FF2B5EF4-FFF2-40B4-BE49-F238E27FC236}">
              <a16:creationId xmlns:a16="http://schemas.microsoft.com/office/drawing/2014/main" id="{F876EF42-9E78-49F4-B26C-EDF7F0E7CDD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8" name="Text Box 15">
          <a:extLst>
            <a:ext uri="{FF2B5EF4-FFF2-40B4-BE49-F238E27FC236}">
              <a16:creationId xmlns:a16="http://schemas.microsoft.com/office/drawing/2014/main" id="{64905AA3-AADE-4CEE-8325-EF1338966EC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9" name="Text Box 15">
          <a:extLst>
            <a:ext uri="{FF2B5EF4-FFF2-40B4-BE49-F238E27FC236}">
              <a16:creationId xmlns:a16="http://schemas.microsoft.com/office/drawing/2014/main" id="{7A42BD1E-1657-49EE-99E1-A2D8810EF16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0" name="Text Box 15">
          <a:extLst>
            <a:ext uri="{FF2B5EF4-FFF2-40B4-BE49-F238E27FC236}">
              <a16:creationId xmlns:a16="http://schemas.microsoft.com/office/drawing/2014/main" id="{CB410017-F061-49AE-BDDF-97314944413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1" name="Text Box 15">
          <a:extLst>
            <a:ext uri="{FF2B5EF4-FFF2-40B4-BE49-F238E27FC236}">
              <a16:creationId xmlns:a16="http://schemas.microsoft.com/office/drawing/2014/main" id="{25A642B4-2BB9-4579-8710-11043E759EA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2" name="Text Box 15">
          <a:extLst>
            <a:ext uri="{FF2B5EF4-FFF2-40B4-BE49-F238E27FC236}">
              <a16:creationId xmlns:a16="http://schemas.microsoft.com/office/drawing/2014/main" id="{411B9762-A74F-4F76-9317-15B7A4F768A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3" name="Text Box 15">
          <a:extLst>
            <a:ext uri="{FF2B5EF4-FFF2-40B4-BE49-F238E27FC236}">
              <a16:creationId xmlns:a16="http://schemas.microsoft.com/office/drawing/2014/main" id="{7C88281C-89A3-437C-BF62-2454C8813E8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0BF35307-901D-47C8-8E07-C83E24DD318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5" name="Text Box 15">
          <a:extLst>
            <a:ext uri="{FF2B5EF4-FFF2-40B4-BE49-F238E27FC236}">
              <a16:creationId xmlns:a16="http://schemas.microsoft.com/office/drawing/2014/main" id="{B23C5179-45F7-4967-A44D-BB29C46658A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6" name="Text Box 15">
          <a:extLst>
            <a:ext uri="{FF2B5EF4-FFF2-40B4-BE49-F238E27FC236}">
              <a16:creationId xmlns:a16="http://schemas.microsoft.com/office/drawing/2014/main" id="{251DABA9-B64C-4CFE-BB7F-2A1F24622FC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7" name="Text Box 15">
          <a:extLst>
            <a:ext uri="{FF2B5EF4-FFF2-40B4-BE49-F238E27FC236}">
              <a16:creationId xmlns:a16="http://schemas.microsoft.com/office/drawing/2014/main" id="{99F7D514-1F7B-43B9-84F3-1CA44547E62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8" name="Text Box 15">
          <a:extLst>
            <a:ext uri="{FF2B5EF4-FFF2-40B4-BE49-F238E27FC236}">
              <a16:creationId xmlns:a16="http://schemas.microsoft.com/office/drawing/2014/main" id="{4B58E6CF-E833-4395-B816-02244AC9A81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9" name="Text Box 15">
          <a:extLst>
            <a:ext uri="{FF2B5EF4-FFF2-40B4-BE49-F238E27FC236}">
              <a16:creationId xmlns:a16="http://schemas.microsoft.com/office/drawing/2014/main" id="{62AC8B1E-25AF-43C4-B72E-69FA7459683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0" name="Text Box 15">
          <a:extLst>
            <a:ext uri="{FF2B5EF4-FFF2-40B4-BE49-F238E27FC236}">
              <a16:creationId xmlns:a16="http://schemas.microsoft.com/office/drawing/2014/main" id="{8ADC419E-61D9-4482-A594-460855BAB14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1" name="Text Box 15">
          <a:extLst>
            <a:ext uri="{FF2B5EF4-FFF2-40B4-BE49-F238E27FC236}">
              <a16:creationId xmlns:a16="http://schemas.microsoft.com/office/drawing/2014/main" id="{A9970CC7-F0FC-468B-B8A6-C4D89D4182E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2" name="Text Box 15">
          <a:extLst>
            <a:ext uri="{FF2B5EF4-FFF2-40B4-BE49-F238E27FC236}">
              <a16:creationId xmlns:a16="http://schemas.microsoft.com/office/drawing/2014/main" id="{6C1C8828-6EE8-461F-B66C-22EB6B779F1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3" name="Text Box 15">
          <a:extLst>
            <a:ext uri="{FF2B5EF4-FFF2-40B4-BE49-F238E27FC236}">
              <a16:creationId xmlns:a16="http://schemas.microsoft.com/office/drawing/2014/main" id="{7DC57241-8E22-4619-BE5D-CB3E869A1B8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4" name="Text Box 15">
          <a:extLst>
            <a:ext uri="{FF2B5EF4-FFF2-40B4-BE49-F238E27FC236}">
              <a16:creationId xmlns:a16="http://schemas.microsoft.com/office/drawing/2014/main" id="{467F1053-5D22-4AB3-B943-75FF675A867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5" name="Text Box 15">
          <a:extLst>
            <a:ext uri="{FF2B5EF4-FFF2-40B4-BE49-F238E27FC236}">
              <a16:creationId xmlns:a16="http://schemas.microsoft.com/office/drawing/2014/main" id="{A6891969-FEE6-4FBC-B0E2-48B7DDDABDE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E323F8BB-A575-4645-B124-90A5388BD83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7" name="Text Box 15">
          <a:extLst>
            <a:ext uri="{FF2B5EF4-FFF2-40B4-BE49-F238E27FC236}">
              <a16:creationId xmlns:a16="http://schemas.microsoft.com/office/drawing/2014/main" id="{054DDC79-4672-44D7-8CB5-4D85E4E29A3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8" name="Text Box 15">
          <a:extLst>
            <a:ext uri="{FF2B5EF4-FFF2-40B4-BE49-F238E27FC236}">
              <a16:creationId xmlns:a16="http://schemas.microsoft.com/office/drawing/2014/main" id="{5556724E-514D-439B-9D08-3C3EC91BAEC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9" name="Text Box 15">
          <a:extLst>
            <a:ext uri="{FF2B5EF4-FFF2-40B4-BE49-F238E27FC236}">
              <a16:creationId xmlns:a16="http://schemas.microsoft.com/office/drawing/2014/main" id="{F6C2202B-CDF2-46CC-8B44-8B86121C7B0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0" name="Text Box 15">
          <a:extLst>
            <a:ext uri="{FF2B5EF4-FFF2-40B4-BE49-F238E27FC236}">
              <a16:creationId xmlns:a16="http://schemas.microsoft.com/office/drawing/2014/main" id="{0984BA41-56AE-4B84-A043-5D3EFFD2996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1" name="Text Box 15">
          <a:extLst>
            <a:ext uri="{FF2B5EF4-FFF2-40B4-BE49-F238E27FC236}">
              <a16:creationId xmlns:a16="http://schemas.microsoft.com/office/drawing/2014/main" id="{56EC35E9-8AB4-463D-ACEC-F8E2146BF5A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22" name="Text Box 15">
          <a:extLst>
            <a:ext uri="{FF2B5EF4-FFF2-40B4-BE49-F238E27FC236}">
              <a16:creationId xmlns:a16="http://schemas.microsoft.com/office/drawing/2014/main" id="{0680B65D-D890-42C8-B007-9583C660A81E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23" name="Text Box 15">
          <a:extLst>
            <a:ext uri="{FF2B5EF4-FFF2-40B4-BE49-F238E27FC236}">
              <a16:creationId xmlns:a16="http://schemas.microsoft.com/office/drawing/2014/main" id="{6D67FE57-C1DF-4945-993C-15861D8BD65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24" name="Text Box 15">
          <a:extLst>
            <a:ext uri="{FF2B5EF4-FFF2-40B4-BE49-F238E27FC236}">
              <a16:creationId xmlns:a16="http://schemas.microsoft.com/office/drawing/2014/main" id="{DB0AAC84-419B-42B2-B570-C821820C173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25" name="Text Box 15">
          <a:extLst>
            <a:ext uri="{FF2B5EF4-FFF2-40B4-BE49-F238E27FC236}">
              <a16:creationId xmlns:a16="http://schemas.microsoft.com/office/drawing/2014/main" id="{4FA1684C-CD1F-4ED6-AFA1-5AEDD43AB05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26" name="Text Box 15">
          <a:extLst>
            <a:ext uri="{FF2B5EF4-FFF2-40B4-BE49-F238E27FC236}">
              <a16:creationId xmlns:a16="http://schemas.microsoft.com/office/drawing/2014/main" id="{DC6AB47D-2060-4047-8FBF-7F58D4D8502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327" name="Text Box 15">
          <a:extLst>
            <a:ext uri="{FF2B5EF4-FFF2-40B4-BE49-F238E27FC236}">
              <a16:creationId xmlns:a16="http://schemas.microsoft.com/office/drawing/2014/main" id="{6362EA52-46D5-4E2D-80A6-B386453FE837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9F786109-EA36-4DA1-9B1C-81E0F80D5F8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29" name="Text Box 15">
          <a:extLst>
            <a:ext uri="{FF2B5EF4-FFF2-40B4-BE49-F238E27FC236}">
              <a16:creationId xmlns:a16="http://schemas.microsoft.com/office/drawing/2014/main" id="{4E83335E-7EA9-4B59-8B71-DC44EFFD507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30" name="Text Box 15">
          <a:extLst>
            <a:ext uri="{FF2B5EF4-FFF2-40B4-BE49-F238E27FC236}">
              <a16:creationId xmlns:a16="http://schemas.microsoft.com/office/drawing/2014/main" id="{80BD6565-9977-453D-865F-D58E0176B38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31" name="Text Box 15">
          <a:extLst>
            <a:ext uri="{FF2B5EF4-FFF2-40B4-BE49-F238E27FC236}">
              <a16:creationId xmlns:a16="http://schemas.microsoft.com/office/drawing/2014/main" id="{27E9000C-DD7A-468C-BEB7-24CA6865237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32" name="Text Box 15">
          <a:extLst>
            <a:ext uri="{FF2B5EF4-FFF2-40B4-BE49-F238E27FC236}">
              <a16:creationId xmlns:a16="http://schemas.microsoft.com/office/drawing/2014/main" id="{DC8BF51D-8508-4B47-931E-FAFF6F803DA6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33" name="Text Box 15">
          <a:extLst>
            <a:ext uri="{FF2B5EF4-FFF2-40B4-BE49-F238E27FC236}">
              <a16:creationId xmlns:a16="http://schemas.microsoft.com/office/drawing/2014/main" id="{177BAF90-6CA1-453A-859C-65A11F49390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34" name="Text Box 15">
          <a:extLst>
            <a:ext uri="{FF2B5EF4-FFF2-40B4-BE49-F238E27FC236}">
              <a16:creationId xmlns:a16="http://schemas.microsoft.com/office/drawing/2014/main" id="{EE0AA065-FD0E-4A5E-8033-8ABE9ABDF55C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35" name="Text Box 15">
          <a:extLst>
            <a:ext uri="{FF2B5EF4-FFF2-40B4-BE49-F238E27FC236}">
              <a16:creationId xmlns:a16="http://schemas.microsoft.com/office/drawing/2014/main" id="{7935B9F3-A1C2-4A10-81C9-B6CAF6AE804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id="{165EB841-839A-4D47-BCF8-B03CE05B881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37" name="Text Box 15">
          <a:extLst>
            <a:ext uri="{FF2B5EF4-FFF2-40B4-BE49-F238E27FC236}">
              <a16:creationId xmlns:a16="http://schemas.microsoft.com/office/drawing/2014/main" id="{A56D72F9-DDD1-4CAA-9562-4F53BBAD625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38" name="Text Box 15">
          <a:extLst>
            <a:ext uri="{FF2B5EF4-FFF2-40B4-BE49-F238E27FC236}">
              <a16:creationId xmlns:a16="http://schemas.microsoft.com/office/drawing/2014/main" id="{9E48AE77-18CD-4AD8-8BBE-05184FC43F1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39" name="Text Box 15">
          <a:extLst>
            <a:ext uri="{FF2B5EF4-FFF2-40B4-BE49-F238E27FC236}">
              <a16:creationId xmlns:a16="http://schemas.microsoft.com/office/drawing/2014/main" id="{212873D8-D2D4-46CB-AC47-7058EDC70EF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8CE9D691-2634-448B-BF65-C55169A89058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41" name="Text Box 15">
          <a:extLst>
            <a:ext uri="{FF2B5EF4-FFF2-40B4-BE49-F238E27FC236}">
              <a16:creationId xmlns:a16="http://schemas.microsoft.com/office/drawing/2014/main" id="{14886AB0-5399-4A6B-B5DF-1478557CAFC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42" name="Text Box 15">
          <a:extLst>
            <a:ext uri="{FF2B5EF4-FFF2-40B4-BE49-F238E27FC236}">
              <a16:creationId xmlns:a16="http://schemas.microsoft.com/office/drawing/2014/main" id="{5027F8EF-1666-4B27-B963-1CA3C85061C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43" name="Text Box 15">
          <a:extLst>
            <a:ext uri="{FF2B5EF4-FFF2-40B4-BE49-F238E27FC236}">
              <a16:creationId xmlns:a16="http://schemas.microsoft.com/office/drawing/2014/main" id="{29AB4173-A680-4A3E-A887-A1B65CB263C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44" name="Text Box 15">
          <a:extLst>
            <a:ext uri="{FF2B5EF4-FFF2-40B4-BE49-F238E27FC236}">
              <a16:creationId xmlns:a16="http://schemas.microsoft.com/office/drawing/2014/main" id="{036C1DA3-2425-47E5-9CB2-23C790C2F1A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45" name="Text Box 15">
          <a:extLst>
            <a:ext uri="{FF2B5EF4-FFF2-40B4-BE49-F238E27FC236}">
              <a16:creationId xmlns:a16="http://schemas.microsoft.com/office/drawing/2014/main" id="{55281B17-B6E1-4D3D-AA1A-227B3A1B625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46" name="Text Box 15">
          <a:extLst>
            <a:ext uri="{FF2B5EF4-FFF2-40B4-BE49-F238E27FC236}">
              <a16:creationId xmlns:a16="http://schemas.microsoft.com/office/drawing/2014/main" id="{96D13941-8B3C-4932-97D8-6AC561DCBC8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47" name="Text Box 15">
          <a:extLst>
            <a:ext uri="{FF2B5EF4-FFF2-40B4-BE49-F238E27FC236}">
              <a16:creationId xmlns:a16="http://schemas.microsoft.com/office/drawing/2014/main" id="{7657FC7D-ECD2-4117-A333-B9E90ED0391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348" name="Text Box 15">
          <a:extLst>
            <a:ext uri="{FF2B5EF4-FFF2-40B4-BE49-F238E27FC236}">
              <a16:creationId xmlns:a16="http://schemas.microsoft.com/office/drawing/2014/main" id="{FE98F66C-F59E-4DC8-AF81-02DEDBB0B7C4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9" name="Text Box 15">
          <a:extLst>
            <a:ext uri="{FF2B5EF4-FFF2-40B4-BE49-F238E27FC236}">
              <a16:creationId xmlns:a16="http://schemas.microsoft.com/office/drawing/2014/main" id="{F1EBC755-8381-4228-9791-9326A309179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0" name="Text Box 15">
          <a:extLst>
            <a:ext uri="{FF2B5EF4-FFF2-40B4-BE49-F238E27FC236}">
              <a16:creationId xmlns:a16="http://schemas.microsoft.com/office/drawing/2014/main" id="{509C9F4D-5691-4373-8817-949C96ED034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1" name="Text Box 15">
          <a:extLst>
            <a:ext uri="{FF2B5EF4-FFF2-40B4-BE49-F238E27FC236}">
              <a16:creationId xmlns:a16="http://schemas.microsoft.com/office/drawing/2014/main" id="{038A7CB1-BC2B-4D8B-BA31-B6EC753C85F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ED35FAF9-8E2E-4494-84FA-020B4BCACD3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3" name="Text Box 15">
          <a:extLst>
            <a:ext uri="{FF2B5EF4-FFF2-40B4-BE49-F238E27FC236}">
              <a16:creationId xmlns:a16="http://schemas.microsoft.com/office/drawing/2014/main" id="{FB0D44D2-4529-4B2F-9495-0F509100F10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4" name="Text Box 15">
          <a:extLst>
            <a:ext uri="{FF2B5EF4-FFF2-40B4-BE49-F238E27FC236}">
              <a16:creationId xmlns:a16="http://schemas.microsoft.com/office/drawing/2014/main" id="{ECDB760F-EDD0-4A01-873C-6F30DCD0A13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5" name="Text Box 15">
          <a:extLst>
            <a:ext uri="{FF2B5EF4-FFF2-40B4-BE49-F238E27FC236}">
              <a16:creationId xmlns:a16="http://schemas.microsoft.com/office/drawing/2014/main" id="{E29A9095-8BC0-4EDF-B627-F709DD0CC2A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6" name="Text Box 15">
          <a:extLst>
            <a:ext uri="{FF2B5EF4-FFF2-40B4-BE49-F238E27FC236}">
              <a16:creationId xmlns:a16="http://schemas.microsoft.com/office/drawing/2014/main" id="{8A271DDB-63BD-4EEC-940D-F5D26638839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7" name="Text Box 15">
          <a:extLst>
            <a:ext uri="{FF2B5EF4-FFF2-40B4-BE49-F238E27FC236}">
              <a16:creationId xmlns:a16="http://schemas.microsoft.com/office/drawing/2014/main" id="{E6F84CB3-1299-4B49-9FE1-951195C847F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8" name="Text Box 15">
          <a:extLst>
            <a:ext uri="{FF2B5EF4-FFF2-40B4-BE49-F238E27FC236}">
              <a16:creationId xmlns:a16="http://schemas.microsoft.com/office/drawing/2014/main" id="{3D649004-8F6D-44EB-AA12-CBA1B954147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9" name="Text Box 15">
          <a:extLst>
            <a:ext uri="{FF2B5EF4-FFF2-40B4-BE49-F238E27FC236}">
              <a16:creationId xmlns:a16="http://schemas.microsoft.com/office/drawing/2014/main" id="{7EC296B6-C481-474F-B2E7-CB4C376A8B6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60" name="Text Box 15">
          <a:extLst>
            <a:ext uri="{FF2B5EF4-FFF2-40B4-BE49-F238E27FC236}">
              <a16:creationId xmlns:a16="http://schemas.microsoft.com/office/drawing/2014/main" id="{8903D1EC-36C8-46F6-B9DB-9C0649C7D0E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61" name="Text Box 15">
          <a:extLst>
            <a:ext uri="{FF2B5EF4-FFF2-40B4-BE49-F238E27FC236}">
              <a16:creationId xmlns:a16="http://schemas.microsoft.com/office/drawing/2014/main" id="{C2B69884-1776-4114-A12D-D342760669E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62" name="Text Box 15">
          <a:extLst>
            <a:ext uri="{FF2B5EF4-FFF2-40B4-BE49-F238E27FC236}">
              <a16:creationId xmlns:a16="http://schemas.microsoft.com/office/drawing/2014/main" id="{AE43677F-953B-47B0-B411-3F82A9FCAB7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63" name="Text Box 15">
          <a:extLst>
            <a:ext uri="{FF2B5EF4-FFF2-40B4-BE49-F238E27FC236}">
              <a16:creationId xmlns:a16="http://schemas.microsoft.com/office/drawing/2014/main" id="{825C67A5-DB2C-4A33-B0FD-4212736F794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64" name="Text Box 15">
          <a:extLst>
            <a:ext uri="{FF2B5EF4-FFF2-40B4-BE49-F238E27FC236}">
              <a16:creationId xmlns:a16="http://schemas.microsoft.com/office/drawing/2014/main" id="{CD5B687E-C670-4CDF-9F31-BD6955240FE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65" name="Text Box 15">
          <a:extLst>
            <a:ext uri="{FF2B5EF4-FFF2-40B4-BE49-F238E27FC236}">
              <a16:creationId xmlns:a16="http://schemas.microsoft.com/office/drawing/2014/main" id="{B3D6F706-0A8C-4905-848E-655F67243B8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66" name="Text Box 15">
          <a:extLst>
            <a:ext uri="{FF2B5EF4-FFF2-40B4-BE49-F238E27FC236}">
              <a16:creationId xmlns:a16="http://schemas.microsoft.com/office/drawing/2014/main" id="{62F01F91-F518-421B-9C03-756CF100745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67" name="Text Box 15">
          <a:extLst>
            <a:ext uri="{FF2B5EF4-FFF2-40B4-BE49-F238E27FC236}">
              <a16:creationId xmlns:a16="http://schemas.microsoft.com/office/drawing/2014/main" id="{B1F6703E-17AD-4D6E-BC88-1DCA815362A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68" name="Text Box 15">
          <a:extLst>
            <a:ext uri="{FF2B5EF4-FFF2-40B4-BE49-F238E27FC236}">
              <a16:creationId xmlns:a16="http://schemas.microsoft.com/office/drawing/2014/main" id="{4F935F47-259C-4DF5-8AB7-7269667610D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69" name="Text Box 15">
          <a:extLst>
            <a:ext uri="{FF2B5EF4-FFF2-40B4-BE49-F238E27FC236}">
              <a16:creationId xmlns:a16="http://schemas.microsoft.com/office/drawing/2014/main" id="{35E63D5F-8D03-44C9-BEEF-5369425427E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70" name="Text Box 15">
          <a:extLst>
            <a:ext uri="{FF2B5EF4-FFF2-40B4-BE49-F238E27FC236}">
              <a16:creationId xmlns:a16="http://schemas.microsoft.com/office/drawing/2014/main" id="{5BFF7F16-39F8-443B-AE4C-81B7853E61B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71" name="Text Box 15">
          <a:extLst>
            <a:ext uri="{FF2B5EF4-FFF2-40B4-BE49-F238E27FC236}">
              <a16:creationId xmlns:a16="http://schemas.microsoft.com/office/drawing/2014/main" id="{C6F9A417-D73F-483D-9B19-5FBC0DE43B6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72" name="Text Box 15">
          <a:extLst>
            <a:ext uri="{FF2B5EF4-FFF2-40B4-BE49-F238E27FC236}">
              <a16:creationId xmlns:a16="http://schemas.microsoft.com/office/drawing/2014/main" id="{0D4D207C-1058-48EB-968F-7B4A66A1883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373" name="Text Box 15">
          <a:extLst>
            <a:ext uri="{FF2B5EF4-FFF2-40B4-BE49-F238E27FC236}">
              <a16:creationId xmlns:a16="http://schemas.microsoft.com/office/drawing/2014/main" id="{83A8CD8E-82D5-403A-ABAA-5F66B6E34AD3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74" name="Text Box 15">
          <a:extLst>
            <a:ext uri="{FF2B5EF4-FFF2-40B4-BE49-F238E27FC236}">
              <a16:creationId xmlns:a16="http://schemas.microsoft.com/office/drawing/2014/main" id="{22D63E15-2EEF-401E-A1D3-9CAC38AC8D1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75" name="Text Box 15">
          <a:extLst>
            <a:ext uri="{FF2B5EF4-FFF2-40B4-BE49-F238E27FC236}">
              <a16:creationId xmlns:a16="http://schemas.microsoft.com/office/drawing/2014/main" id="{6D35F526-898E-4551-9431-59C5B94292C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id="{613977B1-CB76-4DDD-B1EE-56AD471EDA6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77" name="Text Box 15">
          <a:extLst>
            <a:ext uri="{FF2B5EF4-FFF2-40B4-BE49-F238E27FC236}">
              <a16:creationId xmlns:a16="http://schemas.microsoft.com/office/drawing/2014/main" id="{E70DE09A-682B-4B8D-A928-532710C0AFD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78" name="Text Box 15">
          <a:extLst>
            <a:ext uri="{FF2B5EF4-FFF2-40B4-BE49-F238E27FC236}">
              <a16:creationId xmlns:a16="http://schemas.microsoft.com/office/drawing/2014/main" id="{CD201FCE-1A59-4416-A691-1AFC2C7BA78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79" name="Text Box 15">
          <a:extLst>
            <a:ext uri="{FF2B5EF4-FFF2-40B4-BE49-F238E27FC236}">
              <a16:creationId xmlns:a16="http://schemas.microsoft.com/office/drawing/2014/main" id="{62553754-56BB-457F-BC92-572E8403F1E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80" name="Text Box 15">
          <a:extLst>
            <a:ext uri="{FF2B5EF4-FFF2-40B4-BE49-F238E27FC236}">
              <a16:creationId xmlns:a16="http://schemas.microsoft.com/office/drawing/2014/main" id="{EC68CD03-199A-4812-AE98-FBDC567312B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81" name="Text Box 15">
          <a:extLst>
            <a:ext uri="{FF2B5EF4-FFF2-40B4-BE49-F238E27FC236}">
              <a16:creationId xmlns:a16="http://schemas.microsoft.com/office/drawing/2014/main" id="{B3C0AD12-87D7-48A3-B449-53881D0DCEF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82" name="Text Box 15">
          <a:extLst>
            <a:ext uri="{FF2B5EF4-FFF2-40B4-BE49-F238E27FC236}">
              <a16:creationId xmlns:a16="http://schemas.microsoft.com/office/drawing/2014/main" id="{07D01C62-6E67-4B4C-A10A-C7B5BB81F14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83" name="Text Box 15">
          <a:extLst>
            <a:ext uri="{FF2B5EF4-FFF2-40B4-BE49-F238E27FC236}">
              <a16:creationId xmlns:a16="http://schemas.microsoft.com/office/drawing/2014/main" id="{D4FB6BFC-893E-4A3A-82A5-7BEDC4E7045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84" name="Text Box 15">
          <a:extLst>
            <a:ext uri="{FF2B5EF4-FFF2-40B4-BE49-F238E27FC236}">
              <a16:creationId xmlns:a16="http://schemas.microsoft.com/office/drawing/2014/main" id="{AEE29002-F0F2-40DB-BC67-676C0A4DE11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85" name="Text Box 15">
          <a:extLst>
            <a:ext uri="{FF2B5EF4-FFF2-40B4-BE49-F238E27FC236}">
              <a16:creationId xmlns:a16="http://schemas.microsoft.com/office/drawing/2014/main" id="{09962D60-FDC8-4ACF-9B1E-F88DF534C9E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86" name="Text Box 15">
          <a:extLst>
            <a:ext uri="{FF2B5EF4-FFF2-40B4-BE49-F238E27FC236}">
              <a16:creationId xmlns:a16="http://schemas.microsoft.com/office/drawing/2014/main" id="{A8B11CBA-DF5B-48C3-A7D0-2B1EDA9AB94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87" name="Text Box 15">
          <a:extLst>
            <a:ext uri="{FF2B5EF4-FFF2-40B4-BE49-F238E27FC236}">
              <a16:creationId xmlns:a16="http://schemas.microsoft.com/office/drawing/2014/main" id="{F19520F2-8F30-45C7-85ED-7025A5A3287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88" name="Text Box 15">
          <a:extLst>
            <a:ext uri="{FF2B5EF4-FFF2-40B4-BE49-F238E27FC236}">
              <a16:creationId xmlns:a16="http://schemas.microsoft.com/office/drawing/2014/main" id="{FBEE4CD8-36CF-47A6-AE6C-A8F631C37AB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89" name="Text Box 15">
          <a:extLst>
            <a:ext uri="{FF2B5EF4-FFF2-40B4-BE49-F238E27FC236}">
              <a16:creationId xmlns:a16="http://schemas.microsoft.com/office/drawing/2014/main" id="{10B79761-2BE2-46A0-9410-937AB74BE91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90" name="Text Box 15">
          <a:extLst>
            <a:ext uri="{FF2B5EF4-FFF2-40B4-BE49-F238E27FC236}">
              <a16:creationId xmlns:a16="http://schemas.microsoft.com/office/drawing/2014/main" id="{CE3ED435-6A1D-4736-A5DE-85B901AF683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91" name="Text Box 15">
          <a:extLst>
            <a:ext uri="{FF2B5EF4-FFF2-40B4-BE49-F238E27FC236}">
              <a16:creationId xmlns:a16="http://schemas.microsoft.com/office/drawing/2014/main" id="{E0885889-EED5-4222-BD5A-90424AAEE82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92" name="Text Box 15">
          <a:extLst>
            <a:ext uri="{FF2B5EF4-FFF2-40B4-BE49-F238E27FC236}">
              <a16:creationId xmlns:a16="http://schemas.microsoft.com/office/drawing/2014/main" id="{1B069AEB-2CD7-40A5-9349-EAC5AB79CE5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93" name="Text Box 15">
          <a:extLst>
            <a:ext uri="{FF2B5EF4-FFF2-40B4-BE49-F238E27FC236}">
              <a16:creationId xmlns:a16="http://schemas.microsoft.com/office/drawing/2014/main" id="{7BA6B378-3949-4056-A435-CE6B7DB9EDF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94" name="Text Box 15">
          <a:extLst>
            <a:ext uri="{FF2B5EF4-FFF2-40B4-BE49-F238E27FC236}">
              <a16:creationId xmlns:a16="http://schemas.microsoft.com/office/drawing/2014/main" id="{30ED25A2-AD4C-416F-8B61-11984CC83A6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95" name="Text Box 15">
          <a:extLst>
            <a:ext uri="{FF2B5EF4-FFF2-40B4-BE49-F238E27FC236}">
              <a16:creationId xmlns:a16="http://schemas.microsoft.com/office/drawing/2014/main" id="{2AB95D1A-6D97-410F-81AD-516D90205F2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96" name="Text Box 15">
          <a:extLst>
            <a:ext uri="{FF2B5EF4-FFF2-40B4-BE49-F238E27FC236}">
              <a16:creationId xmlns:a16="http://schemas.microsoft.com/office/drawing/2014/main" id="{E98EEA19-DC53-41D1-8D00-E4A04E86700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97" name="Text Box 15">
          <a:extLst>
            <a:ext uri="{FF2B5EF4-FFF2-40B4-BE49-F238E27FC236}">
              <a16:creationId xmlns:a16="http://schemas.microsoft.com/office/drawing/2014/main" id="{47818960-E530-4AC0-BA79-6B280A4B419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98" name="Text Box 15">
          <a:extLst>
            <a:ext uri="{FF2B5EF4-FFF2-40B4-BE49-F238E27FC236}">
              <a16:creationId xmlns:a16="http://schemas.microsoft.com/office/drawing/2014/main" id="{CC6A9E3C-3D16-433C-860E-7766C0B2777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99" name="Text Box 15">
          <a:extLst>
            <a:ext uri="{FF2B5EF4-FFF2-40B4-BE49-F238E27FC236}">
              <a16:creationId xmlns:a16="http://schemas.microsoft.com/office/drawing/2014/main" id="{4CA21615-1371-4D40-B2CD-EFDEA68B2C4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00" name="Text Box 15">
          <a:extLst>
            <a:ext uri="{FF2B5EF4-FFF2-40B4-BE49-F238E27FC236}">
              <a16:creationId xmlns:a16="http://schemas.microsoft.com/office/drawing/2014/main" id="{7E4C1737-54BE-45F8-8C15-83EE30ADEF1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01" name="Text Box 15">
          <a:extLst>
            <a:ext uri="{FF2B5EF4-FFF2-40B4-BE49-F238E27FC236}">
              <a16:creationId xmlns:a16="http://schemas.microsoft.com/office/drawing/2014/main" id="{64076D18-73E7-41C8-8129-2AF3E12752D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02" name="Text Box 15">
          <a:extLst>
            <a:ext uri="{FF2B5EF4-FFF2-40B4-BE49-F238E27FC236}">
              <a16:creationId xmlns:a16="http://schemas.microsoft.com/office/drawing/2014/main" id="{DA33DCA3-814B-47E4-9485-784D0776DA5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03" name="Text Box 15">
          <a:extLst>
            <a:ext uri="{FF2B5EF4-FFF2-40B4-BE49-F238E27FC236}">
              <a16:creationId xmlns:a16="http://schemas.microsoft.com/office/drawing/2014/main" id="{4CC250F6-ECE1-42B6-9241-94A2E98E204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04" name="Text Box 15">
          <a:extLst>
            <a:ext uri="{FF2B5EF4-FFF2-40B4-BE49-F238E27FC236}">
              <a16:creationId xmlns:a16="http://schemas.microsoft.com/office/drawing/2014/main" id="{C3203794-C3A9-4E27-8AE8-BF943C077A6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05" name="Text Box 15">
          <a:extLst>
            <a:ext uri="{FF2B5EF4-FFF2-40B4-BE49-F238E27FC236}">
              <a16:creationId xmlns:a16="http://schemas.microsoft.com/office/drawing/2014/main" id="{EAA740BE-569D-4900-9260-8389A7618C8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06" name="Text Box 15">
          <a:extLst>
            <a:ext uri="{FF2B5EF4-FFF2-40B4-BE49-F238E27FC236}">
              <a16:creationId xmlns:a16="http://schemas.microsoft.com/office/drawing/2014/main" id="{AFDE4746-B2CB-4FE9-B75B-7BE849EE3B9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07" name="Text Box 15">
          <a:extLst>
            <a:ext uri="{FF2B5EF4-FFF2-40B4-BE49-F238E27FC236}">
              <a16:creationId xmlns:a16="http://schemas.microsoft.com/office/drawing/2014/main" id="{C56EAF83-56BB-4940-A3B0-CD0ADC4A45A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08" name="Text Box 15">
          <a:extLst>
            <a:ext uri="{FF2B5EF4-FFF2-40B4-BE49-F238E27FC236}">
              <a16:creationId xmlns:a16="http://schemas.microsoft.com/office/drawing/2014/main" id="{ED511B85-59C2-46AF-9B20-C91321DA2D9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09" name="Text Box 15">
          <a:extLst>
            <a:ext uri="{FF2B5EF4-FFF2-40B4-BE49-F238E27FC236}">
              <a16:creationId xmlns:a16="http://schemas.microsoft.com/office/drawing/2014/main" id="{A7BE2924-4C60-4F48-9E30-5774A2D93F7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10" name="Text Box 15">
          <a:extLst>
            <a:ext uri="{FF2B5EF4-FFF2-40B4-BE49-F238E27FC236}">
              <a16:creationId xmlns:a16="http://schemas.microsoft.com/office/drawing/2014/main" id="{900C8DA3-1751-468A-B3BA-E4A1AD79A9E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11" name="Text Box 15">
          <a:extLst>
            <a:ext uri="{FF2B5EF4-FFF2-40B4-BE49-F238E27FC236}">
              <a16:creationId xmlns:a16="http://schemas.microsoft.com/office/drawing/2014/main" id="{BA88A650-BB12-4D4A-BAC4-730D886977D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12" name="Text Box 15">
          <a:extLst>
            <a:ext uri="{FF2B5EF4-FFF2-40B4-BE49-F238E27FC236}">
              <a16:creationId xmlns:a16="http://schemas.microsoft.com/office/drawing/2014/main" id="{18A11474-2DA8-4D2B-9586-DD05FE18780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13" name="Text Box 15">
          <a:extLst>
            <a:ext uri="{FF2B5EF4-FFF2-40B4-BE49-F238E27FC236}">
              <a16:creationId xmlns:a16="http://schemas.microsoft.com/office/drawing/2014/main" id="{E8776E7F-6587-4B50-AF32-9254A33ED03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14" name="Text Box 15">
          <a:extLst>
            <a:ext uri="{FF2B5EF4-FFF2-40B4-BE49-F238E27FC236}">
              <a16:creationId xmlns:a16="http://schemas.microsoft.com/office/drawing/2014/main" id="{25D02AD1-DFC3-4602-8642-9127343A5B2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15" name="Text Box 15">
          <a:extLst>
            <a:ext uri="{FF2B5EF4-FFF2-40B4-BE49-F238E27FC236}">
              <a16:creationId xmlns:a16="http://schemas.microsoft.com/office/drawing/2014/main" id="{25CD7362-82B0-4904-863F-B3B282C06F0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16" name="Text Box 15">
          <a:extLst>
            <a:ext uri="{FF2B5EF4-FFF2-40B4-BE49-F238E27FC236}">
              <a16:creationId xmlns:a16="http://schemas.microsoft.com/office/drawing/2014/main" id="{D9748EB8-DB36-4A55-A508-919D6C947AD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17" name="Text Box 15">
          <a:extLst>
            <a:ext uri="{FF2B5EF4-FFF2-40B4-BE49-F238E27FC236}">
              <a16:creationId xmlns:a16="http://schemas.microsoft.com/office/drawing/2014/main" id="{8B0FAFC1-1A91-4BAC-A6BE-9EC62EC8778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18" name="Text Box 15">
          <a:extLst>
            <a:ext uri="{FF2B5EF4-FFF2-40B4-BE49-F238E27FC236}">
              <a16:creationId xmlns:a16="http://schemas.microsoft.com/office/drawing/2014/main" id="{7B7481E6-3382-417A-9CCC-2190502E128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19" name="Text Box 15">
          <a:extLst>
            <a:ext uri="{FF2B5EF4-FFF2-40B4-BE49-F238E27FC236}">
              <a16:creationId xmlns:a16="http://schemas.microsoft.com/office/drawing/2014/main" id="{060F4C97-9506-40E9-A1CE-6D7AF0858D4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20" name="Text Box 15">
          <a:extLst>
            <a:ext uri="{FF2B5EF4-FFF2-40B4-BE49-F238E27FC236}">
              <a16:creationId xmlns:a16="http://schemas.microsoft.com/office/drawing/2014/main" id="{CECDDC13-D8D1-49AE-B616-899F82B1F63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21" name="Text Box 15">
          <a:extLst>
            <a:ext uri="{FF2B5EF4-FFF2-40B4-BE49-F238E27FC236}">
              <a16:creationId xmlns:a16="http://schemas.microsoft.com/office/drawing/2014/main" id="{73B4B7C1-EFA8-4E8D-BEA0-78E11E1173E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22" name="Text Box 15">
          <a:extLst>
            <a:ext uri="{FF2B5EF4-FFF2-40B4-BE49-F238E27FC236}">
              <a16:creationId xmlns:a16="http://schemas.microsoft.com/office/drawing/2014/main" id="{1854B8A5-1A9E-4684-82BE-B4E4F463DDF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23" name="Text Box 15">
          <a:extLst>
            <a:ext uri="{FF2B5EF4-FFF2-40B4-BE49-F238E27FC236}">
              <a16:creationId xmlns:a16="http://schemas.microsoft.com/office/drawing/2014/main" id="{E85AE1F6-4519-4F8C-A8DF-A761800F771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24" name="Text Box 15">
          <a:extLst>
            <a:ext uri="{FF2B5EF4-FFF2-40B4-BE49-F238E27FC236}">
              <a16:creationId xmlns:a16="http://schemas.microsoft.com/office/drawing/2014/main" id="{C1D92714-DFBF-467F-B2C1-8AAEA15544F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25" name="Text Box 15">
          <a:extLst>
            <a:ext uri="{FF2B5EF4-FFF2-40B4-BE49-F238E27FC236}">
              <a16:creationId xmlns:a16="http://schemas.microsoft.com/office/drawing/2014/main" id="{214FF251-798B-4AC6-9939-BB08F74B506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26" name="Text Box 15">
          <a:extLst>
            <a:ext uri="{FF2B5EF4-FFF2-40B4-BE49-F238E27FC236}">
              <a16:creationId xmlns:a16="http://schemas.microsoft.com/office/drawing/2014/main" id="{A8DECE97-36A2-4579-B91E-A8C928ADD88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27" name="Text Box 15">
          <a:extLst>
            <a:ext uri="{FF2B5EF4-FFF2-40B4-BE49-F238E27FC236}">
              <a16:creationId xmlns:a16="http://schemas.microsoft.com/office/drawing/2014/main" id="{7BFB60FF-E652-485D-96EA-597FC30F1FE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28" name="Text Box 15">
          <a:extLst>
            <a:ext uri="{FF2B5EF4-FFF2-40B4-BE49-F238E27FC236}">
              <a16:creationId xmlns:a16="http://schemas.microsoft.com/office/drawing/2014/main" id="{65CED2D8-EEB9-4F46-9992-BAC5926131F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29" name="Text Box 15">
          <a:extLst>
            <a:ext uri="{FF2B5EF4-FFF2-40B4-BE49-F238E27FC236}">
              <a16:creationId xmlns:a16="http://schemas.microsoft.com/office/drawing/2014/main" id="{3F95E613-B8FB-4A05-8DE2-3E26A5A4269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30" name="Text Box 15">
          <a:extLst>
            <a:ext uri="{FF2B5EF4-FFF2-40B4-BE49-F238E27FC236}">
              <a16:creationId xmlns:a16="http://schemas.microsoft.com/office/drawing/2014/main" id="{4C3B767F-D3EA-4606-B3D3-8BAEEB767CD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31" name="Text Box 15">
          <a:extLst>
            <a:ext uri="{FF2B5EF4-FFF2-40B4-BE49-F238E27FC236}">
              <a16:creationId xmlns:a16="http://schemas.microsoft.com/office/drawing/2014/main" id="{B5686C8B-AC4F-4386-8D3B-EF362CB7D86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32" name="Text Box 15">
          <a:extLst>
            <a:ext uri="{FF2B5EF4-FFF2-40B4-BE49-F238E27FC236}">
              <a16:creationId xmlns:a16="http://schemas.microsoft.com/office/drawing/2014/main" id="{E3ED2B85-0784-4C1A-8AE8-19C7BCE889E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33" name="Text Box 15">
          <a:extLst>
            <a:ext uri="{FF2B5EF4-FFF2-40B4-BE49-F238E27FC236}">
              <a16:creationId xmlns:a16="http://schemas.microsoft.com/office/drawing/2014/main" id="{F3B49722-9EC9-4AC5-8826-80D101765EE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34" name="Text Box 15">
          <a:extLst>
            <a:ext uri="{FF2B5EF4-FFF2-40B4-BE49-F238E27FC236}">
              <a16:creationId xmlns:a16="http://schemas.microsoft.com/office/drawing/2014/main" id="{C717FB9A-9F85-477D-950B-A463FFDE736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35" name="Text Box 15">
          <a:extLst>
            <a:ext uri="{FF2B5EF4-FFF2-40B4-BE49-F238E27FC236}">
              <a16:creationId xmlns:a16="http://schemas.microsoft.com/office/drawing/2014/main" id="{F57C2AAF-5DD4-42F6-AA61-9EE9477B303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36" name="Text Box 15">
          <a:extLst>
            <a:ext uri="{FF2B5EF4-FFF2-40B4-BE49-F238E27FC236}">
              <a16:creationId xmlns:a16="http://schemas.microsoft.com/office/drawing/2014/main" id="{E007FD5A-70E2-4633-80BF-461A08958D5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37" name="Text Box 15">
          <a:extLst>
            <a:ext uri="{FF2B5EF4-FFF2-40B4-BE49-F238E27FC236}">
              <a16:creationId xmlns:a16="http://schemas.microsoft.com/office/drawing/2014/main" id="{2E102B13-3B0B-485F-9F4B-A65AC67E3F8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38" name="Text Box 15">
          <a:extLst>
            <a:ext uri="{FF2B5EF4-FFF2-40B4-BE49-F238E27FC236}">
              <a16:creationId xmlns:a16="http://schemas.microsoft.com/office/drawing/2014/main" id="{0C57DAAF-B4A8-49BF-933D-F491E217F27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39" name="Text Box 15">
          <a:extLst>
            <a:ext uri="{FF2B5EF4-FFF2-40B4-BE49-F238E27FC236}">
              <a16:creationId xmlns:a16="http://schemas.microsoft.com/office/drawing/2014/main" id="{DCD4EC41-68AB-432F-B2D4-7C1B3A7DE9D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40" name="Text Box 15">
          <a:extLst>
            <a:ext uri="{FF2B5EF4-FFF2-40B4-BE49-F238E27FC236}">
              <a16:creationId xmlns:a16="http://schemas.microsoft.com/office/drawing/2014/main" id="{40AF236D-7DF4-4F73-8366-F730A4ABD03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41" name="Text Box 15">
          <a:extLst>
            <a:ext uri="{FF2B5EF4-FFF2-40B4-BE49-F238E27FC236}">
              <a16:creationId xmlns:a16="http://schemas.microsoft.com/office/drawing/2014/main" id="{D782FBE8-B109-4273-B2BF-F2661A11DB6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42" name="Text Box 15">
          <a:extLst>
            <a:ext uri="{FF2B5EF4-FFF2-40B4-BE49-F238E27FC236}">
              <a16:creationId xmlns:a16="http://schemas.microsoft.com/office/drawing/2014/main" id="{984F3FAB-665A-4A4C-A207-9214A5C1622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43" name="Text Box 15">
          <a:extLst>
            <a:ext uri="{FF2B5EF4-FFF2-40B4-BE49-F238E27FC236}">
              <a16:creationId xmlns:a16="http://schemas.microsoft.com/office/drawing/2014/main" id="{21433A33-5CCF-472D-A8F2-90074E281B2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44" name="Text Box 15">
          <a:extLst>
            <a:ext uri="{FF2B5EF4-FFF2-40B4-BE49-F238E27FC236}">
              <a16:creationId xmlns:a16="http://schemas.microsoft.com/office/drawing/2014/main" id="{3642A0D7-1CC5-479A-8DB4-F1A75A0F7FB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45" name="Text Box 15">
          <a:extLst>
            <a:ext uri="{FF2B5EF4-FFF2-40B4-BE49-F238E27FC236}">
              <a16:creationId xmlns:a16="http://schemas.microsoft.com/office/drawing/2014/main" id="{FEC98BC4-847B-4878-A98A-A622B58A373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446" name="Text Box 15">
          <a:extLst>
            <a:ext uri="{FF2B5EF4-FFF2-40B4-BE49-F238E27FC236}">
              <a16:creationId xmlns:a16="http://schemas.microsoft.com/office/drawing/2014/main" id="{980342CE-1541-49A1-9CB9-5D4196E6761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447" name="Text Box 15">
          <a:extLst>
            <a:ext uri="{FF2B5EF4-FFF2-40B4-BE49-F238E27FC236}">
              <a16:creationId xmlns:a16="http://schemas.microsoft.com/office/drawing/2014/main" id="{198F49DB-9D2F-410E-9FB1-4416675B037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448" name="Text Box 15">
          <a:extLst>
            <a:ext uri="{FF2B5EF4-FFF2-40B4-BE49-F238E27FC236}">
              <a16:creationId xmlns:a16="http://schemas.microsoft.com/office/drawing/2014/main" id="{B75F0AAF-ABDF-4186-A054-D5EA45F8BDD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449" name="Text Box 15">
          <a:extLst>
            <a:ext uri="{FF2B5EF4-FFF2-40B4-BE49-F238E27FC236}">
              <a16:creationId xmlns:a16="http://schemas.microsoft.com/office/drawing/2014/main" id="{7254492E-1A9F-4FE9-BD76-EE3EFAD7CEF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450" name="Text Box 15">
          <a:extLst>
            <a:ext uri="{FF2B5EF4-FFF2-40B4-BE49-F238E27FC236}">
              <a16:creationId xmlns:a16="http://schemas.microsoft.com/office/drawing/2014/main" id="{3F2EE4AD-44C9-4224-8654-D3CBC88DB51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451" name="Text Box 15">
          <a:extLst>
            <a:ext uri="{FF2B5EF4-FFF2-40B4-BE49-F238E27FC236}">
              <a16:creationId xmlns:a16="http://schemas.microsoft.com/office/drawing/2014/main" id="{499CB746-21E8-43AC-940A-356725A5C297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452" name="Text Box 15">
          <a:extLst>
            <a:ext uri="{FF2B5EF4-FFF2-40B4-BE49-F238E27FC236}">
              <a16:creationId xmlns:a16="http://schemas.microsoft.com/office/drawing/2014/main" id="{4726FA2A-4F19-49B8-817B-656303C353E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453" name="Text Box 15">
          <a:extLst>
            <a:ext uri="{FF2B5EF4-FFF2-40B4-BE49-F238E27FC236}">
              <a16:creationId xmlns:a16="http://schemas.microsoft.com/office/drawing/2014/main" id="{BB7EABD2-5D76-4AF0-A13E-CB954933FD3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454" name="Text Box 15">
          <a:extLst>
            <a:ext uri="{FF2B5EF4-FFF2-40B4-BE49-F238E27FC236}">
              <a16:creationId xmlns:a16="http://schemas.microsoft.com/office/drawing/2014/main" id="{9E9EC994-7C67-48A0-938F-975F8CD730D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455" name="Text Box 15">
          <a:extLst>
            <a:ext uri="{FF2B5EF4-FFF2-40B4-BE49-F238E27FC236}">
              <a16:creationId xmlns:a16="http://schemas.microsoft.com/office/drawing/2014/main" id="{1778CAFC-4F9E-4290-A37D-5BAFEC4E4BC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id="{79E0A6B2-7008-4742-8975-D998C38A67F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457" name="Text Box 15">
          <a:extLst>
            <a:ext uri="{FF2B5EF4-FFF2-40B4-BE49-F238E27FC236}">
              <a16:creationId xmlns:a16="http://schemas.microsoft.com/office/drawing/2014/main" id="{0B906AC2-C9B0-4649-BA55-E1E8016F2FA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458" name="Text Box 15">
          <a:extLst>
            <a:ext uri="{FF2B5EF4-FFF2-40B4-BE49-F238E27FC236}">
              <a16:creationId xmlns:a16="http://schemas.microsoft.com/office/drawing/2014/main" id="{FE4C3A94-D035-411C-9BB6-443A27189D56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459" name="Text Box 15">
          <a:extLst>
            <a:ext uri="{FF2B5EF4-FFF2-40B4-BE49-F238E27FC236}">
              <a16:creationId xmlns:a16="http://schemas.microsoft.com/office/drawing/2014/main" id="{5732AEC0-8369-49B3-B086-3BF21A3DC37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460" name="Text Box 15">
          <a:extLst>
            <a:ext uri="{FF2B5EF4-FFF2-40B4-BE49-F238E27FC236}">
              <a16:creationId xmlns:a16="http://schemas.microsoft.com/office/drawing/2014/main" id="{6F1429DF-20F4-4404-B7FE-F1E368D0077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461" name="Text Box 15">
          <a:extLst>
            <a:ext uri="{FF2B5EF4-FFF2-40B4-BE49-F238E27FC236}">
              <a16:creationId xmlns:a16="http://schemas.microsoft.com/office/drawing/2014/main" id="{FE2E6178-380A-49DD-BB3B-C163E76A408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462" name="Text Box 15">
          <a:extLst>
            <a:ext uri="{FF2B5EF4-FFF2-40B4-BE49-F238E27FC236}">
              <a16:creationId xmlns:a16="http://schemas.microsoft.com/office/drawing/2014/main" id="{E989FC91-B13B-477F-9745-506FF9717B6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463" name="Text Box 15">
          <a:extLst>
            <a:ext uri="{FF2B5EF4-FFF2-40B4-BE49-F238E27FC236}">
              <a16:creationId xmlns:a16="http://schemas.microsoft.com/office/drawing/2014/main" id="{DAD962F3-4E5C-49AB-B956-B6E24FFA25B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464" name="Text Box 15">
          <a:extLst>
            <a:ext uri="{FF2B5EF4-FFF2-40B4-BE49-F238E27FC236}">
              <a16:creationId xmlns:a16="http://schemas.microsoft.com/office/drawing/2014/main" id="{3FC36C31-5EE8-4952-9C65-4E459B826E4A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465" name="Text Box 15">
          <a:extLst>
            <a:ext uri="{FF2B5EF4-FFF2-40B4-BE49-F238E27FC236}">
              <a16:creationId xmlns:a16="http://schemas.microsoft.com/office/drawing/2014/main" id="{47A915E7-AA87-4C86-886A-FD4305814E2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466" name="Text Box 15">
          <a:extLst>
            <a:ext uri="{FF2B5EF4-FFF2-40B4-BE49-F238E27FC236}">
              <a16:creationId xmlns:a16="http://schemas.microsoft.com/office/drawing/2014/main" id="{DE12B709-3E6A-4130-96E6-703846750A4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467" name="Text Box 15">
          <a:extLst>
            <a:ext uri="{FF2B5EF4-FFF2-40B4-BE49-F238E27FC236}">
              <a16:creationId xmlns:a16="http://schemas.microsoft.com/office/drawing/2014/main" id="{475DC9E3-7D73-4D81-89EF-569A5EE0FE3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468" name="Text Box 15">
          <a:extLst>
            <a:ext uri="{FF2B5EF4-FFF2-40B4-BE49-F238E27FC236}">
              <a16:creationId xmlns:a16="http://schemas.microsoft.com/office/drawing/2014/main" id="{16972272-496B-41A3-B473-778D2448F2B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469" name="Text Box 15">
          <a:extLst>
            <a:ext uri="{FF2B5EF4-FFF2-40B4-BE49-F238E27FC236}">
              <a16:creationId xmlns:a16="http://schemas.microsoft.com/office/drawing/2014/main" id="{AB75BDAB-E264-47FE-A0EF-100AE4DCBE79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470" name="Text Box 15">
          <a:extLst>
            <a:ext uri="{FF2B5EF4-FFF2-40B4-BE49-F238E27FC236}">
              <a16:creationId xmlns:a16="http://schemas.microsoft.com/office/drawing/2014/main" id="{E550E5FB-2270-470A-80EC-4E912000A95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471" name="Text Box 15">
          <a:extLst>
            <a:ext uri="{FF2B5EF4-FFF2-40B4-BE49-F238E27FC236}">
              <a16:creationId xmlns:a16="http://schemas.microsoft.com/office/drawing/2014/main" id="{F77125D7-D522-47DF-A70E-7BB29F577F3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472" name="Text Box 15">
          <a:extLst>
            <a:ext uri="{FF2B5EF4-FFF2-40B4-BE49-F238E27FC236}">
              <a16:creationId xmlns:a16="http://schemas.microsoft.com/office/drawing/2014/main" id="{2E4099AD-D440-4333-8671-8BF2FC6E02DA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73" name="Text Box 15">
          <a:extLst>
            <a:ext uri="{FF2B5EF4-FFF2-40B4-BE49-F238E27FC236}">
              <a16:creationId xmlns:a16="http://schemas.microsoft.com/office/drawing/2014/main" id="{BC441261-E757-4441-9758-8ED40A9C8D7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74" name="Text Box 15">
          <a:extLst>
            <a:ext uri="{FF2B5EF4-FFF2-40B4-BE49-F238E27FC236}">
              <a16:creationId xmlns:a16="http://schemas.microsoft.com/office/drawing/2014/main" id="{C0C6AC1F-1F26-4CC1-90DF-FBE7A93C6A1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75" name="Text Box 15">
          <a:extLst>
            <a:ext uri="{FF2B5EF4-FFF2-40B4-BE49-F238E27FC236}">
              <a16:creationId xmlns:a16="http://schemas.microsoft.com/office/drawing/2014/main" id="{5133FC7F-E824-4961-9D4F-3509EF7E86D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76" name="Text Box 15">
          <a:extLst>
            <a:ext uri="{FF2B5EF4-FFF2-40B4-BE49-F238E27FC236}">
              <a16:creationId xmlns:a16="http://schemas.microsoft.com/office/drawing/2014/main" id="{D8B169C7-0795-42E4-81E3-EC9422E8153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77" name="Text Box 15">
          <a:extLst>
            <a:ext uri="{FF2B5EF4-FFF2-40B4-BE49-F238E27FC236}">
              <a16:creationId xmlns:a16="http://schemas.microsoft.com/office/drawing/2014/main" id="{2EE62EE8-4220-45DE-B0CC-AC65629DE06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78" name="Text Box 15">
          <a:extLst>
            <a:ext uri="{FF2B5EF4-FFF2-40B4-BE49-F238E27FC236}">
              <a16:creationId xmlns:a16="http://schemas.microsoft.com/office/drawing/2014/main" id="{946DEC99-81D4-48D0-BCE9-249FAFA04C8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79" name="Text Box 15">
          <a:extLst>
            <a:ext uri="{FF2B5EF4-FFF2-40B4-BE49-F238E27FC236}">
              <a16:creationId xmlns:a16="http://schemas.microsoft.com/office/drawing/2014/main" id="{0CE743E5-0FE1-492E-A7F6-2D57A430CE7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80" name="Text Box 15">
          <a:extLst>
            <a:ext uri="{FF2B5EF4-FFF2-40B4-BE49-F238E27FC236}">
              <a16:creationId xmlns:a16="http://schemas.microsoft.com/office/drawing/2014/main" id="{1ABFFF42-B34F-4B55-82CC-139F8B4C336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81" name="Text Box 15">
          <a:extLst>
            <a:ext uri="{FF2B5EF4-FFF2-40B4-BE49-F238E27FC236}">
              <a16:creationId xmlns:a16="http://schemas.microsoft.com/office/drawing/2014/main" id="{1B478683-16D8-4374-8A78-8B22E902907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82" name="Text Box 15">
          <a:extLst>
            <a:ext uri="{FF2B5EF4-FFF2-40B4-BE49-F238E27FC236}">
              <a16:creationId xmlns:a16="http://schemas.microsoft.com/office/drawing/2014/main" id="{D39F8D1F-D72E-4880-8FC6-31C7C0BB32D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83" name="Text Box 15">
          <a:extLst>
            <a:ext uri="{FF2B5EF4-FFF2-40B4-BE49-F238E27FC236}">
              <a16:creationId xmlns:a16="http://schemas.microsoft.com/office/drawing/2014/main" id="{638D4475-A5FF-4E8D-9F57-7BDABAF5538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84" name="Text Box 15">
          <a:extLst>
            <a:ext uri="{FF2B5EF4-FFF2-40B4-BE49-F238E27FC236}">
              <a16:creationId xmlns:a16="http://schemas.microsoft.com/office/drawing/2014/main" id="{A7951B8F-F6A3-416E-8CA7-BC28ADE6E36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85" name="Text Box 15">
          <a:extLst>
            <a:ext uri="{FF2B5EF4-FFF2-40B4-BE49-F238E27FC236}">
              <a16:creationId xmlns:a16="http://schemas.microsoft.com/office/drawing/2014/main" id="{57B6F5AC-E659-4875-927B-38F7774A23B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86" name="Text Box 15">
          <a:extLst>
            <a:ext uri="{FF2B5EF4-FFF2-40B4-BE49-F238E27FC236}">
              <a16:creationId xmlns:a16="http://schemas.microsoft.com/office/drawing/2014/main" id="{583F0A17-3120-4C77-A4AA-37E54FFE4D5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87" name="Text Box 15">
          <a:extLst>
            <a:ext uri="{FF2B5EF4-FFF2-40B4-BE49-F238E27FC236}">
              <a16:creationId xmlns:a16="http://schemas.microsoft.com/office/drawing/2014/main" id="{BE0679C6-1534-4AF6-8B1A-B730C81B53A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88" name="Text Box 15">
          <a:extLst>
            <a:ext uri="{FF2B5EF4-FFF2-40B4-BE49-F238E27FC236}">
              <a16:creationId xmlns:a16="http://schemas.microsoft.com/office/drawing/2014/main" id="{774DD42B-2A6B-4019-9F3D-305001EE881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89" name="Text Box 15">
          <a:extLst>
            <a:ext uri="{FF2B5EF4-FFF2-40B4-BE49-F238E27FC236}">
              <a16:creationId xmlns:a16="http://schemas.microsoft.com/office/drawing/2014/main" id="{9C94A48E-B573-4F1E-ACBF-13797C73E65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90" name="Text Box 15">
          <a:extLst>
            <a:ext uri="{FF2B5EF4-FFF2-40B4-BE49-F238E27FC236}">
              <a16:creationId xmlns:a16="http://schemas.microsoft.com/office/drawing/2014/main" id="{CF91543A-8A39-48D6-99E2-6BAE93721D8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91" name="Text Box 15">
          <a:extLst>
            <a:ext uri="{FF2B5EF4-FFF2-40B4-BE49-F238E27FC236}">
              <a16:creationId xmlns:a16="http://schemas.microsoft.com/office/drawing/2014/main" id="{67BE7034-2D3E-41FA-A00F-D9F99C49F3F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92" name="Text Box 15">
          <a:extLst>
            <a:ext uri="{FF2B5EF4-FFF2-40B4-BE49-F238E27FC236}">
              <a16:creationId xmlns:a16="http://schemas.microsoft.com/office/drawing/2014/main" id="{B796413F-6632-4640-8898-18E91C4C541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93" name="Text Box 15">
          <a:extLst>
            <a:ext uri="{FF2B5EF4-FFF2-40B4-BE49-F238E27FC236}">
              <a16:creationId xmlns:a16="http://schemas.microsoft.com/office/drawing/2014/main" id="{49845AC3-2209-453B-8852-D0403540235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94" name="Text Box 15">
          <a:extLst>
            <a:ext uri="{FF2B5EF4-FFF2-40B4-BE49-F238E27FC236}">
              <a16:creationId xmlns:a16="http://schemas.microsoft.com/office/drawing/2014/main" id="{4E7F6240-94CB-4B70-9171-02628B31623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95" name="Text Box 15">
          <a:extLst>
            <a:ext uri="{FF2B5EF4-FFF2-40B4-BE49-F238E27FC236}">
              <a16:creationId xmlns:a16="http://schemas.microsoft.com/office/drawing/2014/main" id="{791DE520-2809-4142-BF13-6F9FDB4A225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96" name="Text Box 15">
          <a:extLst>
            <a:ext uri="{FF2B5EF4-FFF2-40B4-BE49-F238E27FC236}">
              <a16:creationId xmlns:a16="http://schemas.microsoft.com/office/drawing/2014/main" id="{E2C2D630-7683-45FD-A9BF-C33E7ECBBE0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497" name="Text Box 15">
          <a:extLst>
            <a:ext uri="{FF2B5EF4-FFF2-40B4-BE49-F238E27FC236}">
              <a16:creationId xmlns:a16="http://schemas.microsoft.com/office/drawing/2014/main" id="{841E330C-4ABC-4736-97A3-D5DD2EDBE400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98" name="Text Box 15">
          <a:extLst>
            <a:ext uri="{FF2B5EF4-FFF2-40B4-BE49-F238E27FC236}">
              <a16:creationId xmlns:a16="http://schemas.microsoft.com/office/drawing/2014/main" id="{9B282DAF-B747-4EFA-93C1-FB72760E7E7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499" name="Text Box 15">
          <a:extLst>
            <a:ext uri="{FF2B5EF4-FFF2-40B4-BE49-F238E27FC236}">
              <a16:creationId xmlns:a16="http://schemas.microsoft.com/office/drawing/2014/main" id="{4A60B073-C150-499E-9885-4EBA5AC57D9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00" name="Text Box 15">
          <a:extLst>
            <a:ext uri="{FF2B5EF4-FFF2-40B4-BE49-F238E27FC236}">
              <a16:creationId xmlns:a16="http://schemas.microsoft.com/office/drawing/2014/main" id="{8B2DA548-AFF9-4BE3-BAC2-F380DBBB870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01" name="Text Box 15">
          <a:extLst>
            <a:ext uri="{FF2B5EF4-FFF2-40B4-BE49-F238E27FC236}">
              <a16:creationId xmlns:a16="http://schemas.microsoft.com/office/drawing/2014/main" id="{CC9D6264-F14D-4538-BD27-4BCA9DF5289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02" name="Text Box 15">
          <a:extLst>
            <a:ext uri="{FF2B5EF4-FFF2-40B4-BE49-F238E27FC236}">
              <a16:creationId xmlns:a16="http://schemas.microsoft.com/office/drawing/2014/main" id="{8CCC5BCC-E374-4C05-ABCB-38CE30FEC18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03" name="Text Box 15">
          <a:extLst>
            <a:ext uri="{FF2B5EF4-FFF2-40B4-BE49-F238E27FC236}">
              <a16:creationId xmlns:a16="http://schemas.microsoft.com/office/drawing/2014/main" id="{8026FC69-D96C-4D84-B409-FF8034C0D27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04" name="Text Box 15">
          <a:extLst>
            <a:ext uri="{FF2B5EF4-FFF2-40B4-BE49-F238E27FC236}">
              <a16:creationId xmlns:a16="http://schemas.microsoft.com/office/drawing/2014/main" id="{2A737C79-A38D-43C8-904E-F8BEDA7360F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05" name="Text Box 15">
          <a:extLst>
            <a:ext uri="{FF2B5EF4-FFF2-40B4-BE49-F238E27FC236}">
              <a16:creationId xmlns:a16="http://schemas.microsoft.com/office/drawing/2014/main" id="{BE4E8FFB-E019-4804-B919-3ECE6DCA409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06" name="Text Box 15">
          <a:extLst>
            <a:ext uri="{FF2B5EF4-FFF2-40B4-BE49-F238E27FC236}">
              <a16:creationId xmlns:a16="http://schemas.microsoft.com/office/drawing/2014/main" id="{FAF825F1-940F-43DC-9E14-E8E47D8100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07" name="Text Box 15">
          <a:extLst>
            <a:ext uri="{FF2B5EF4-FFF2-40B4-BE49-F238E27FC236}">
              <a16:creationId xmlns:a16="http://schemas.microsoft.com/office/drawing/2014/main" id="{010476C8-3E41-4E3C-A3CC-01CBD0E5C74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08" name="Text Box 15">
          <a:extLst>
            <a:ext uri="{FF2B5EF4-FFF2-40B4-BE49-F238E27FC236}">
              <a16:creationId xmlns:a16="http://schemas.microsoft.com/office/drawing/2014/main" id="{6549AD19-BE66-4CC0-B7EF-D180CC4E4B3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09" name="Text Box 15">
          <a:extLst>
            <a:ext uri="{FF2B5EF4-FFF2-40B4-BE49-F238E27FC236}">
              <a16:creationId xmlns:a16="http://schemas.microsoft.com/office/drawing/2014/main" id="{B194BFC3-44D8-4F42-BBE3-FD939B0AE74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0" name="Text Box 15">
          <a:extLst>
            <a:ext uri="{FF2B5EF4-FFF2-40B4-BE49-F238E27FC236}">
              <a16:creationId xmlns:a16="http://schemas.microsoft.com/office/drawing/2014/main" id="{7397D835-7A62-4D38-B4DD-8CB877FC2F3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1" name="Text Box 15">
          <a:extLst>
            <a:ext uri="{FF2B5EF4-FFF2-40B4-BE49-F238E27FC236}">
              <a16:creationId xmlns:a16="http://schemas.microsoft.com/office/drawing/2014/main" id="{591A757B-8443-4B91-AC39-1F59AA2F40E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2" name="Text Box 15">
          <a:extLst>
            <a:ext uri="{FF2B5EF4-FFF2-40B4-BE49-F238E27FC236}">
              <a16:creationId xmlns:a16="http://schemas.microsoft.com/office/drawing/2014/main" id="{C33A8C8E-8B57-47D6-8A79-2BE856BEC77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3" name="Text Box 15">
          <a:extLst>
            <a:ext uri="{FF2B5EF4-FFF2-40B4-BE49-F238E27FC236}">
              <a16:creationId xmlns:a16="http://schemas.microsoft.com/office/drawing/2014/main" id="{D24E8855-56FC-4046-A400-F49E1A62EAF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4" name="Text Box 15">
          <a:extLst>
            <a:ext uri="{FF2B5EF4-FFF2-40B4-BE49-F238E27FC236}">
              <a16:creationId xmlns:a16="http://schemas.microsoft.com/office/drawing/2014/main" id="{B6745340-5EE9-49BA-A14A-2B129F59F79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id="{2D783E30-12D1-47E5-BE5D-5C2A0ACE104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id="{7E60DEB2-F283-44F2-9EDC-93DBDCFE6B2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7" name="Text Box 15">
          <a:extLst>
            <a:ext uri="{FF2B5EF4-FFF2-40B4-BE49-F238E27FC236}">
              <a16:creationId xmlns:a16="http://schemas.microsoft.com/office/drawing/2014/main" id="{121DB071-47BD-4F9E-8C11-24555A266B7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8" name="Text Box 15">
          <a:extLst>
            <a:ext uri="{FF2B5EF4-FFF2-40B4-BE49-F238E27FC236}">
              <a16:creationId xmlns:a16="http://schemas.microsoft.com/office/drawing/2014/main" id="{3AABDB98-9DF9-40C9-8DAC-08F8658D3E5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9" name="Text Box 15">
          <a:extLst>
            <a:ext uri="{FF2B5EF4-FFF2-40B4-BE49-F238E27FC236}">
              <a16:creationId xmlns:a16="http://schemas.microsoft.com/office/drawing/2014/main" id="{5C682B6D-B75F-4550-9C51-113AAE812C5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0" name="Text Box 15">
          <a:extLst>
            <a:ext uri="{FF2B5EF4-FFF2-40B4-BE49-F238E27FC236}">
              <a16:creationId xmlns:a16="http://schemas.microsoft.com/office/drawing/2014/main" id="{A2683448-D0A7-4778-821F-686968AC39E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1" name="Text Box 15">
          <a:extLst>
            <a:ext uri="{FF2B5EF4-FFF2-40B4-BE49-F238E27FC236}">
              <a16:creationId xmlns:a16="http://schemas.microsoft.com/office/drawing/2014/main" id="{77B820F2-EB19-4280-93DD-29FA2D1AEAE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2" name="Text Box 15">
          <a:extLst>
            <a:ext uri="{FF2B5EF4-FFF2-40B4-BE49-F238E27FC236}">
              <a16:creationId xmlns:a16="http://schemas.microsoft.com/office/drawing/2014/main" id="{91DC5CAF-F44B-4C75-B225-37FED691065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3" name="Text Box 15">
          <a:extLst>
            <a:ext uri="{FF2B5EF4-FFF2-40B4-BE49-F238E27FC236}">
              <a16:creationId xmlns:a16="http://schemas.microsoft.com/office/drawing/2014/main" id="{CC2684D8-E78D-496B-B171-3D4AFE88A53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4" name="Text Box 15">
          <a:extLst>
            <a:ext uri="{FF2B5EF4-FFF2-40B4-BE49-F238E27FC236}">
              <a16:creationId xmlns:a16="http://schemas.microsoft.com/office/drawing/2014/main" id="{6E2E111F-E5FC-494B-B60B-D8AE31DCD41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5" name="Text Box 15">
          <a:extLst>
            <a:ext uri="{FF2B5EF4-FFF2-40B4-BE49-F238E27FC236}">
              <a16:creationId xmlns:a16="http://schemas.microsoft.com/office/drawing/2014/main" id="{F022F87E-EB1A-4B88-817B-5830F8F682D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6" name="Text Box 15">
          <a:extLst>
            <a:ext uri="{FF2B5EF4-FFF2-40B4-BE49-F238E27FC236}">
              <a16:creationId xmlns:a16="http://schemas.microsoft.com/office/drawing/2014/main" id="{75A49417-2E48-497C-AD1D-F2A7C341AA4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7" name="Text Box 15">
          <a:extLst>
            <a:ext uri="{FF2B5EF4-FFF2-40B4-BE49-F238E27FC236}">
              <a16:creationId xmlns:a16="http://schemas.microsoft.com/office/drawing/2014/main" id="{0C6BFB52-FB1E-4F4A-BEAD-A0AE9C31D8E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8" name="Text Box 15">
          <a:extLst>
            <a:ext uri="{FF2B5EF4-FFF2-40B4-BE49-F238E27FC236}">
              <a16:creationId xmlns:a16="http://schemas.microsoft.com/office/drawing/2014/main" id="{EE8E3CDD-A6A4-41A9-8A69-D173A8D612E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9" name="Text Box 15">
          <a:extLst>
            <a:ext uri="{FF2B5EF4-FFF2-40B4-BE49-F238E27FC236}">
              <a16:creationId xmlns:a16="http://schemas.microsoft.com/office/drawing/2014/main" id="{69BC0BF2-AE79-4B2D-A823-1D307073E66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0" name="Text Box 15">
          <a:extLst>
            <a:ext uri="{FF2B5EF4-FFF2-40B4-BE49-F238E27FC236}">
              <a16:creationId xmlns:a16="http://schemas.microsoft.com/office/drawing/2014/main" id="{9383746F-1838-4F6A-A29E-35D86570A1F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1" name="Text Box 15">
          <a:extLst>
            <a:ext uri="{FF2B5EF4-FFF2-40B4-BE49-F238E27FC236}">
              <a16:creationId xmlns:a16="http://schemas.microsoft.com/office/drawing/2014/main" id="{DAD661B3-6998-4C53-A105-BB289CCE473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2" name="Text Box 15">
          <a:extLst>
            <a:ext uri="{FF2B5EF4-FFF2-40B4-BE49-F238E27FC236}">
              <a16:creationId xmlns:a16="http://schemas.microsoft.com/office/drawing/2014/main" id="{471B5721-FF55-4F31-B90E-EB7EEB06FDE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3" name="Text Box 15">
          <a:extLst>
            <a:ext uri="{FF2B5EF4-FFF2-40B4-BE49-F238E27FC236}">
              <a16:creationId xmlns:a16="http://schemas.microsoft.com/office/drawing/2014/main" id="{365E3585-519C-4456-B0E5-47CC0889B49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4" name="Text Box 15">
          <a:extLst>
            <a:ext uri="{FF2B5EF4-FFF2-40B4-BE49-F238E27FC236}">
              <a16:creationId xmlns:a16="http://schemas.microsoft.com/office/drawing/2014/main" id="{8A153D61-D627-47D3-8F34-517E31EB23E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5" name="Text Box 15">
          <a:extLst>
            <a:ext uri="{FF2B5EF4-FFF2-40B4-BE49-F238E27FC236}">
              <a16:creationId xmlns:a16="http://schemas.microsoft.com/office/drawing/2014/main" id="{E6C68F80-21D5-4B0B-9990-A32761777AF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id="{E5BBA19F-040D-4240-8AB2-2A892100574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7" name="Text Box 15">
          <a:extLst>
            <a:ext uri="{FF2B5EF4-FFF2-40B4-BE49-F238E27FC236}">
              <a16:creationId xmlns:a16="http://schemas.microsoft.com/office/drawing/2014/main" id="{18109022-6BAB-4A9B-92F4-E59374DB9DB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8" name="Text Box 15">
          <a:extLst>
            <a:ext uri="{FF2B5EF4-FFF2-40B4-BE49-F238E27FC236}">
              <a16:creationId xmlns:a16="http://schemas.microsoft.com/office/drawing/2014/main" id="{498A4862-162C-4F4F-9151-9F2892578F1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9" name="Text Box 15">
          <a:extLst>
            <a:ext uri="{FF2B5EF4-FFF2-40B4-BE49-F238E27FC236}">
              <a16:creationId xmlns:a16="http://schemas.microsoft.com/office/drawing/2014/main" id="{57200815-B452-4810-B7C3-BE71F8B310D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0" name="Text Box 15">
          <a:extLst>
            <a:ext uri="{FF2B5EF4-FFF2-40B4-BE49-F238E27FC236}">
              <a16:creationId xmlns:a16="http://schemas.microsoft.com/office/drawing/2014/main" id="{A5DA6BED-C5B8-4AF5-821F-D58D73CF4B0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1" name="Text Box 15">
          <a:extLst>
            <a:ext uri="{FF2B5EF4-FFF2-40B4-BE49-F238E27FC236}">
              <a16:creationId xmlns:a16="http://schemas.microsoft.com/office/drawing/2014/main" id="{0B6AD13A-E32A-480A-81E0-D7035F65883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2" name="Text Box 15">
          <a:extLst>
            <a:ext uri="{FF2B5EF4-FFF2-40B4-BE49-F238E27FC236}">
              <a16:creationId xmlns:a16="http://schemas.microsoft.com/office/drawing/2014/main" id="{6F75E25A-CF84-4C08-A863-94E75B002D1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3" name="Text Box 15">
          <a:extLst>
            <a:ext uri="{FF2B5EF4-FFF2-40B4-BE49-F238E27FC236}">
              <a16:creationId xmlns:a16="http://schemas.microsoft.com/office/drawing/2014/main" id="{B2CB61C7-72D5-4F1A-882C-4E3EE4BD88A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4" name="Text Box 15">
          <a:extLst>
            <a:ext uri="{FF2B5EF4-FFF2-40B4-BE49-F238E27FC236}">
              <a16:creationId xmlns:a16="http://schemas.microsoft.com/office/drawing/2014/main" id="{E7A27538-ED5B-41A8-8788-BA13BC99D55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5" name="Text Box 15">
          <a:extLst>
            <a:ext uri="{FF2B5EF4-FFF2-40B4-BE49-F238E27FC236}">
              <a16:creationId xmlns:a16="http://schemas.microsoft.com/office/drawing/2014/main" id="{6424296C-FAFD-4573-A738-F7582406A44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6" name="Text Box 15">
          <a:extLst>
            <a:ext uri="{FF2B5EF4-FFF2-40B4-BE49-F238E27FC236}">
              <a16:creationId xmlns:a16="http://schemas.microsoft.com/office/drawing/2014/main" id="{9F81DCE6-5DEA-456F-9B6C-D22965BB9B2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7" name="Text Box 15">
          <a:extLst>
            <a:ext uri="{FF2B5EF4-FFF2-40B4-BE49-F238E27FC236}">
              <a16:creationId xmlns:a16="http://schemas.microsoft.com/office/drawing/2014/main" id="{48285A4C-F840-4285-9BA9-FCED39CA718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8" name="Text Box 15">
          <a:extLst>
            <a:ext uri="{FF2B5EF4-FFF2-40B4-BE49-F238E27FC236}">
              <a16:creationId xmlns:a16="http://schemas.microsoft.com/office/drawing/2014/main" id="{F5EF4AC8-30EA-4F44-9BA0-20D5B597251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9" name="Text Box 15">
          <a:extLst>
            <a:ext uri="{FF2B5EF4-FFF2-40B4-BE49-F238E27FC236}">
              <a16:creationId xmlns:a16="http://schemas.microsoft.com/office/drawing/2014/main" id="{64FA5DDD-53F3-431D-9E5E-E48548A84A7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0" name="Text Box 15">
          <a:extLst>
            <a:ext uri="{FF2B5EF4-FFF2-40B4-BE49-F238E27FC236}">
              <a16:creationId xmlns:a16="http://schemas.microsoft.com/office/drawing/2014/main" id="{177898B0-D678-44DF-8136-2F9CE537450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1" name="Text Box 15">
          <a:extLst>
            <a:ext uri="{FF2B5EF4-FFF2-40B4-BE49-F238E27FC236}">
              <a16:creationId xmlns:a16="http://schemas.microsoft.com/office/drawing/2014/main" id="{7837F2D9-1CAF-4762-A5FE-DF5436DCABF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2" name="Text Box 15">
          <a:extLst>
            <a:ext uri="{FF2B5EF4-FFF2-40B4-BE49-F238E27FC236}">
              <a16:creationId xmlns:a16="http://schemas.microsoft.com/office/drawing/2014/main" id="{79C5BC97-23B4-47C8-A18E-55076787046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3" name="Text Box 15">
          <a:extLst>
            <a:ext uri="{FF2B5EF4-FFF2-40B4-BE49-F238E27FC236}">
              <a16:creationId xmlns:a16="http://schemas.microsoft.com/office/drawing/2014/main" id="{59D0FCB4-BE17-4BEF-A9B9-2AE76DE7CBE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4" name="Text Box 15">
          <a:extLst>
            <a:ext uri="{FF2B5EF4-FFF2-40B4-BE49-F238E27FC236}">
              <a16:creationId xmlns:a16="http://schemas.microsoft.com/office/drawing/2014/main" id="{D4C51C8D-91D4-46D1-BE14-1D24D6FED9A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5" name="Text Box 15">
          <a:extLst>
            <a:ext uri="{FF2B5EF4-FFF2-40B4-BE49-F238E27FC236}">
              <a16:creationId xmlns:a16="http://schemas.microsoft.com/office/drawing/2014/main" id="{040E1D13-3FA5-4136-8F76-7200752DF63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6" name="Text Box 15">
          <a:extLst>
            <a:ext uri="{FF2B5EF4-FFF2-40B4-BE49-F238E27FC236}">
              <a16:creationId xmlns:a16="http://schemas.microsoft.com/office/drawing/2014/main" id="{8564F171-7720-4A08-B872-2DCD5C1C60D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7" name="Text Box 15">
          <a:extLst>
            <a:ext uri="{FF2B5EF4-FFF2-40B4-BE49-F238E27FC236}">
              <a16:creationId xmlns:a16="http://schemas.microsoft.com/office/drawing/2014/main" id="{6E443B78-49B2-4C4F-B9D5-3C2F4C5404F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8" name="Text Box 15">
          <a:extLst>
            <a:ext uri="{FF2B5EF4-FFF2-40B4-BE49-F238E27FC236}">
              <a16:creationId xmlns:a16="http://schemas.microsoft.com/office/drawing/2014/main" id="{9F77D746-6142-4AB8-88AE-626FCF9D0AC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9" name="Text Box 15">
          <a:extLst>
            <a:ext uri="{FF2B5EF4-FFF2-40B4-BE49-F238E27FC236}">
              <a16:creationId xmlns:a16="http://schemas.microsoft.com/office/drawing/2014/main" id="{35E1EC32-5E36-4D88-89DB-B52C8B9B0EB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0" name="Text Box 15">
          <a:extLst>
            <a:ext uri="{FF2B5EF4-FFF2-40B4-BE49-F238E27FC236}">
              <a16:creationId xmlns:a16="http://schemas.microsoft.com/office/drawing/2014/main" id="{76AD2CD7-7566-42EE-BE46-015AFAB702F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1" name="Text Box 15">
          <a:extLst>
            <a:ext uri="{FF2B5EF4-FFF2-40B4-BE49-F238E27FC236}">
              <a16:creationId xmlns:a16="http://schemas.microsoft.com/office/drawing/2014/main" id="{90C7101E-9073-4875-9069-A946592B949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2" name="Text Box 15">
          <a:extLst>
            <a:ext uri="{FF2B5EF4-FFF2-40B4-BE49-F238E27FC236}">
              <a16:creationId xmlns:a16="http://schemas.microsoft.com/office/drawing/2014/main" id="{0077B437-78D7-4A9F-82E3-2EC9864F231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3" name="Text Box 15">
          <a:extLst>
            <a:ext uri="{FF2B5EF4-FFF2-40B4-BE49-F238E27FC236}">
              <a16:creationId xmlns:a16="http://schemas.microsoft.com/office/drawing/2014/main" id="{518FFE5F-ECD7-4217-874A-A412B019B7E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4" name="Text Box 15">
          <a:extLst>
            <a:ext uri="{FF2B5EF4-FFF2-40B4-BE49-F238E27FC236}">
              <a16:creationId xmlns:a16="http://schemas.microsoft.com/office/drawing/2014/main" id="{BC983FCD-3F42-44A0-BA9C-B8E6886BF87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5" name="Text Box 15">
          <a:extLst>
            <a:ext uri="{FF2B5EF4-FFF2-40B4-BE49-F238E27FC236}">
              <a16:creationId xmlns:a16="http://schemas.microsoft.com/office/drawing/2014/main" id="{AC3E28BC-0AFF-451F-A5C8-E3F92E902B6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6" name="Text Box 15">
          <a:extLst>
            <a:ext uri="{FF2B5EF4-FFF2-40B4-BE49-F238E27FC236}">
              <a16:creationId xmlns:a16="http://schemas.microsoft.com/office/drawing/2014/main" id="{EE0D97A7-3A2B-49F7-BB46-31F68C6AA16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7" name="Text Box 15">
          <a:extLst>
            <a:ext uri="{FF2B5EF4-FFF2-40B4-BE49-F238E27FC236}">
              <a16:creationId xmlns:a16="http://schemas.microsoft.com/office/drawing/2014/main" id="{1886727B-687D-4323-93E3-686B7D9CD1D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8" name="Text Box 15">
          <a:extLst>
            <a:ext uri="{FF2B5EF4-FFF2-40B4-BE49-F238E27FC236}">
              <a16:creationId xmlns:a16="http://schemas.microsoft.com/office/drawing/2014/main" id="{E1821BEA-2CC2-4F7E-9B32-685E5D0A7AF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9" name="Text Box 15">
          <a:extLst>
            <a:ext uri="{FF2B5EF4-FFF2-40B4-BE49-F238E27FC236}">
              <a16:creationId xmlns:a16="http://schemas.microsoft.com/office/drawing/2014/main" id="{A065678F-47B9-4B32-B3CD-AFBB5EC6B73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70" name="Text Box 15">
          <a:extLst>
            <a:ext uri="{FF2B5EF4-FFF2-40B4-BE49-F238E27FC236}">
              <a16:creationId xmlns:a16="http://schemas.microsoft.com/office/drawing/2014/main" id="{DDDF9991-B487-443F-B590-5B3E112A98A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71" name="Text Box 15">
          <a:extLst>
            <a:ext uri="{FF2B5EF4-FFF2-40B4-BE49-F238E27FC236}">
              <a16:creationId xmlns:a16="http://schemas.microsoft.com/office/drawing/2014/main" id="{6CC15D9A-E43D-4EE1-88F6-81458ED0B81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72" name="Text Box 15">
          <a:extLst>
            <a:ext uri="{FF2B5EF4-FFF2-40B4-BE49-F238E27FC236}">
              <a16:creationId xmlns:a16="http://schemas.microsoft.com/office/drawing/2014/main" id="{F2520A88-6580-4385-BB71-7F6966B5238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73" name="Text Box 15">
          <a:extLst>
            <a:ext uri="{FF2B5EF4-FFF2-40B4-BE49-F238E27FC236}">
              <a16:creationId xmlns:a16="http://schemas.microsoft.com/office/drawing/2014/main" id="{57CCC074-AC63-4D7F-9396-BEDF3B510F3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74" name="Text Box 15">
          <a:extLst>
            <a:ext uri="{FF2B5EF4-FFF2-40B4-BE49-F238E27FC236}">
              <a16:creationId xmlns:a16="http://schemas.microsoft.com/office/drawing/2014/main" id="{50B0D14D-7CAE-4B66-8B6E-EA46D985BCB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575" name="Text Box 15">
          <a:extLst>
            <a:ext uri="{FF2B5EF4-FFF2-40B4-BE49-F238E27FC236}">
              <a16:creationId xmlns:a16="http://schemas.microsoft.com/office/drawing/2014/main" id="{A15F1855-733F-4B8B-B01D-43F511B9F52C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76" name="Text Box 15">
          <a:extLst>
            <a:ext uri="{FF2B5EF4-FFF2-40B4-BE49-F238E27FC236}">
              <a16:creationId xmlns:a16="http://schemas.microsoft.com/office/drawing/2014/main" id="{70A7581F-B4E1-4F50-A1D8-5FE40C3C826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77" name="Text Box 15">
          <a:extLst>
            <a:ext uri="{FF2B5EF4-FFF2-40B4-BE49-F238E27FC236}">
              <a16:creationId xmlns:a16="http://schemas.microsoft.com/office/drawing/2014/main" id="{16BAC4AD-AAF3-47CC-9906-74C328A066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78" name="Text Box 15">
          <a:extLst>
            <a:ext uri="{FF2B5EF4-FFF2-40B4-BE49-F238E27FC236}">
              <a16:creationId xmlns:a16="http://schemas.microsoft.com/office/drawing/2014/main" id="{0590298D-3760-4DB8-9BC9-117CEB337A9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79" name="Text Box 15">
          <a:extLst>
            <a:ext uri="{FF2B5EF4-FFF2-40B4-BE49-F238E27FC236}">
              <a16:creationId xmlns:a16="http://schemas.microsoft.com/office/drawing/2014/main" id="{D9A6B448-5214-42F9-8B80-9B5AAFCE2D9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80" name="Text Box 15">
          <a:extLst>
            <a:ext uri="{FF2B5EF4-FFF2-40B4-BE49-F238E27FC236}">
              <a16:creationId xmlns:a16="http://schemas.microsoft.com/office/drawing/2014/main" id="{DD0836D9-41C5-42A6-8FE7-433F5F4A8BAE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81" name="Text Box 15">
          <a:extLst>
            <a:ext uri="{FF2B5EF4-FFF2-40B4-BE49-F238E27FC236}">
              <a16:creationId xmlns:a16="http://schemas.microsoft.com/office/drawing/2014/main" id="{96FC3C12-619B-4A9F-88EB-9B1238A1F6C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82" name="Text Box 15">
          <a:extLst>
            <a:ext uri="{FF2B5EF4-FFF2-40B4-BE49-F238E27FC236}">
              <a16:creationId xmlns:a16="http://schemas.microsoft.com/office/drawing/2014/main" id="{98C8B0A5-C06C-4A2E-9289-959809B35BC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83" name="Text Box 15">
          <a:extLst>
            <a:ext uri="{FF2B5EF4-FFF2-40B4-BE49-F238E27FC236}">
              <a16:creationId xmlns:a16="http://schemas.microsoft.com/office/drawing/2014/main" id="{69F2D0B7-1544-444C-9F00-B0352F0F7A35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84" name="Text Box 15">
          <a:extLst>
            <a:ext uri="{FF2B5EF4-FFF2-40B4-BE49-F238E27FC236}">
              <a16:creationId xmlns:a16="http://schemas.microsoft.com/office/drawing/2014/main" id="{906EDF75-F52A-44E3-AF5F-43448DCC941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85" name="Text Box 15">
          <a:extLst>
            <a:ext uri="{FF2B5EF4-FFF2-40B4-BE49-F238E27FC236}">
              <a16:creationId xmlns:a16="http://schemas.microsoft.com/office/drawing/2014/main" id="{EC2922FA-A5DD-4CEE-A72E-AE250E93900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86" name="Text Box 15">
          <a:extLst>
            <a:ext uri="{FF2B5EF4-FFF2-40B4-BE49-F238E27FC236}">
              <a16:creationId xmlns:a16="http://schemas.microsoft.com/office/drawing/2014/main" id="{2961CDAF-AA26-4D11-A735-1982AF6E53C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87" name="Text Box 15">
          <a:extLst>
            <a:ext uri="{FF2B5EF4-FFF2-40B4-BE49-F238E27FC236}">
              <a16:creationId xmlns:a16="http://schemas.microsoft.com/office/drawing/2014/main" id="{AD8988AF-D4B9-4DD6-8031-542EA35B634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588" name="Text Box 15">
          <a:extLst>
            <a:ext uri="{FF2B5EF4-FFF2-40B4-BE49-F238E27FC236}">
              <a16:creationId xmlns:a16="http://schemas.microsoft.com/office/drawing/2014/main" id="{529026F0-DADE-4FFE-9400-89B7ADFA6561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89" name="Text Box 15">
          <a:extLst>
            <a:ext uri="{FF2B5EF4-FFF2-40B4-BE49-F238E27FC236}">
              <a16:creationId xmlns:a16="http://schemas.microsoft.com/office/drawing/2014/main" id="{E6214C8C-7BEB-41AD-9B3A-99DECC0587C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90" name="Text Box 15">
          <a:extLst>
            <a:ext uri="{FF2B5EF4-FFF2-40B4-BE49-F238E27FC236}">
              <a16:creationId xmlns:a16="http://schemas.microsoft.com/office/drawing/2014/main" id="{9D299804-F563-4EB4-8CF5-9963D12E707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91" name="Text Box 15">
          <a:extLst>
            <a:ext uri="{FF2B5EF4-FFF2-40B4-BE49-F238E27FC236}">
              <a16:creationId xmlns:a16="http://schemas.microsoft.com/office/drawing/2014/main" id="{7C47B5FB-4404-4745-AA73-852F1FCBBE6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92" name="Text Box 15">
          <a:extLst>
            <a:ext uri="{FF2B5EF4-FFF2-40B4-BE49-F238E27FC236}">
              <a16:creationId xmlns:a16="http://schemas.microsoft.com/office/drawing/2014/main" id="{561F2D9E-B58E-4644-96D2-AF763357880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93" name="Text Box 15">
          <a:extLst>
            <a:ext uri="{FF2B5EF4-FFF2-40B4-BE49-F238E27FC236}">
              <a16:creationId xmlns:a16="http://schemas.microsoft.com/office/drawing/2014/main" id="{C8EA00BA-527C-4F40-90AE-0FD0D624F125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94" name="Text Box 15">
          <a:extLst>
            <a:ext uri="{FF2B5EF4-FFF2-40B4-BE49-F238E27FC236}">
              <a16:creationId xmlns:a16="http://schemas.microsoft.com/office/drawing/2014/main" id="{4A944DF7-8E37-4F0F-94DA-FFB4BDDE7AC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95" name="Text Box 15">
          <a:extLst>
            <a:ext uri="{FF2B5EF4-FFF2-40B4-BE49-F238E27FC236}">
              <a16:creationId xmlns:a16="http://schemas.microsoft.com/office/drawing/2014/main" id="{5B9B1ABF-09D3-47E7-8DA2-8A8984F465D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596" name="Text Box 15">
          <a:extLst>
            <a:ext uri="{FF2B5EF4-FFF2-40B4-BE49-F238E27FC236}">
              <a16:creationId xmlns:a16="http://schemas.microsoft.com/office/drawing/2014/main" id="{18C8809D-A062-4D9C-AC1F-9E618234DCA7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7" name="Text Box 15">
          <a:extLst>
            <a:ext uri="{FF2B5EF4-FFF2-40B4-BE49-F238E27FC236}">
              <a16:creationId xmlns:a16="http://schemas.microsoft.com/office/drawing/2014/main" id="{558A6EC1-CB47-4709-9442-F827CED144D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8" name="Text Box 15">
          <a:extLst>
            <a:ext uri="{FF2B5EF4-FFF2-40B4-BE49-F238E27FC236}">
              <a16:creationId xmlns:a16="http://schemas.microsoft.com/office/drawing/2014/main" id="{C1EDBA18-2DF1-431E-A597-CFED0AFA1CB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9" name="Text Box 15">
          <a:extLst>
            <a:ext uri="{FF2B5EF4-FFF2-40B4-BE49-F238E27FC236}">
              <a16:creationId xmlns:a16="http://schemas.microsoft.com/office/drawing/2014/main" id="{4804A1E0-7BB8-4FBF-ABF2-1DF8B4C0603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0" name="Text Box 15">
          <a:extLst>
            <a:ext uri="{FF2B5EF4-FFF2-40B4-BE49-F238E27FC236}">
              <a16:creationId xmlns:a16="http://schemas.microsoft.com/office/drawing/2014/main" id="{27FEF45F-72C6-467D-9393-3C223A5F6B5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1" name="Text Box 15">
          <a:extLst>
            <a:ext uri="{FF2B5EF4-FFF2-40B4-BE49-F238E27FC236}">
              <a16:creationId xmlns:a16="http://schemas.microsoft.com/office/drawing/2014/main" id="{8454E4C2-F6E3-4BA8-86FC-F6AA694EC67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2" name="Text Box 15">
          <a:extLst>
            <a:ext uri="{FF2B5EF4-FFF2-40B4-BE49-F238E27FC236}">
              <a16:creationId xmlns:a16="http://schemas.microsoft.com/office/drawing/2014/main" id="{5F27E24C-A5E8-4D5B-AFA8-4F710FEF24C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3" name="Text Box 15">
          <a:extLst>
            <a:ext uri="{FF2B5EF4-FFF2-40B4-BE49-F238E27FC236}">
              <a16:creationId xmlns:a16="http://schemas.microsoft.com/office/drawing/2014/main" id="{D9429F6B-105D-4327-9899-0F067A2323E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4" name="Text Box 15">
          <a:extLst>
            <a:ext uri="{FF2B5EF4-FFF2-40B4-BE49-F238E27FC236}">
              <a16:creationId xmlns:a16="http://schemas.microsoft.com/office/drawing/2014/main" id="{12459194-1F1E-4A80-8184-E84F1420D62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5" name="Text Box 15">
          <a:extLst>
            <a:ext uri="{FF2B5EF4-FFF2-40B4-BE49-F238E27FC236}">
              <a16:creationId xmlns:a16="http://schemas.microsoft.com/office/drawing/2014/main" id="{F4A0C5C9-8974-4CA8-A6D1-EDDDB5DC8C0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6" name="Text Box 15">
          <a:extLst>
            <a:ext uri="{FF2B5EF4-FFF2-40B4-BE49-F238E27FC236}">
              <a16:creationId xmlns:a16="http://schemas.microsoft.com/office/drawing/2014/main" id="{3F84727F-5219-4EA5-A5CF-D31753EF542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7" name="Text Box 15">
          <a:extLst>
            <a:ext uri="{FF2B5EF4-FFF2-40B4-BE49-F238E27FC236}">
              <a16:creationId xmlns:a16="http://schemas.microsoft.com/office/drawing/2014/main" id="{D33FBEA8-F7E1-4253-8253-4B8CB475F06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8" name="Text Box 15">
          <a:extLst>
            <a:ext uri="{FF2B5EF4-FFF2-40B4-BE49-F238E27FC236}">
              <a16:creationId xmlns:a16="http://schemas.microsoft.com/office/drawing/2014/main" id="{0773C244-CA49-4475-BFA4-55CA60D4942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9" name="Text Box 15">
          <a:extLst>
            <a:ext uri="{FF2B5EF4-FFF2-40B4-BE49-F238E27FC236}">
              <a16:creationId xmlns:a16="http://schemas.microsoft.com/office/drawing/2014/main" id="{582C760E-D35D-4D0C-B235-6442DE5A6D4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10" name="Text Box 15">
          <a:extLst>
            <a:ext uri="{FF2B5EF4-FFF2-40B4-BE49-F238E27FC236}">
              <a16:creationId xmlns:a16="http://schemas.microsoft.com/office/drawing/2014/main" id="{834BA1B4-0877-45D3-94EC-E4F53301090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11" name="Text Box 15">
          <a:extLst>
            <a:ext uri="{FF2B5EF4-FFF2-40B4-BE49-F238E27FC236}">
              <a16:creationId xmlns:a16="http://schemas.microsoft.com/office/drawing/2014/main" id="{84BC2F70-5271-4742-8D7D-D3E4DD7EAEC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12" name="Text Box 15">
          <a:extLst>
            <a:ext uri="{FF2B5EF4-FFF2-40B4-BE49-F238E27FC236}">
              <a16:creationId xmlns:a16="http://schemas.microsoft.com/office/drawing/2014/main" id="{43EBFD2B-D4F3-43B9-B7BE-B95994DA157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13" name="Text Box 15">
          <a:extLst>
            <a:ext uri="{FF2B5EF4-FFF2-40B4-BE49-F238E27FC236}">
              <a16:creationId xmlns:a16="http://schemas.microsoft.com/office/drawing/2014/main" id="{58FF73DB-1CDB-48F1-9322-28D10D2D771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14" name="Text Box 15">
          <a:extLst>
            <a:ext uri="{FF2B5EF4-FFF2-40B4-BE49-F238E27FC236}">
              <a16:creationId xmlns:a16="http://schemas.microsoft.com/office/drawing/2014/main" id="{46DFA003-7D96-4C35-8117-434036234D9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15" name="Text Box 15">
          <a:extLst>
            <a:ext uri="{FF2B5EF4-FFF2-40B4-BE49-F238E27FC236}">
              <a16:creationId xmlns:a16="http://schemas.microsoft.com/office/drawing/2014/main" id="{27FC4AE7-6904-48BD-99EF-03837DF9C8B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16" name="Text Box 15">
          <a:extLst>
            <a:ext uri="{FF2B5EF4-FFF2-40B4-BE49-F238E27FC236}">
              <a16:creationId xmlns:a16="http://schemas.microsoft.com/office/drawing/2014/main" id="{34D3C21A-22DB-4582-AA83-B3284CFA85D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17" name="Text Box 15">
          <a:extLst>
            <a:ext uri="{FF2B5EF4-FFF2-40B4-BE49-F238E27FC236}">
              <a16:creationId xmlns:a16="http://schemas.microsoft.com/office/drawing/2014/main" id="{6FCACA9C-3966-413F-89C7-6BF55C868FD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18" name="Text Box 15">
          <a:extLst>
            <a:ext uri="{FF2B5EF4-FFF2-40B4-BE49-F238E27FC236}">
              <a16:creationId xmlns:a16="http://schemas.microsoft.com/office/drawing/2014/main" id="{3F672D73-9942-45A0-83EA-513C915E9EB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19" name="Text Box 15">
          <a:extLst>
            <a:ext uri="{FF2B5EF4-FFF2-40B4-BE49-F238E27FC236}">
              <a16:creationId xmlns:a16="http://schemas.microsoft.com/office/drawing/2014/main" id="{4C6EC45D-60D1-493C-9924-7AA20CD74F1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20" name="Text Box 15">
          <a:extLst>
            <a:ext uri="{FF2B5EF4-FFF2-40B4-BE49-F238E27FC236}">
              <a16:creationId xmlns:a16="http://schemas.microsoft.com/office/drawing/2014/main" id="{004C8C27-803B-4003-A5B1-4231EF2072D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621" name="Text Box 15">
          <a:extLst>
            <a:ext uri="{FF2B5EF4-FFF2-40B4-BE49-F238E27FC236}">
              <a16:creationId xmlns:a16="http://schemas.microsoft.com/office/drawing/2014/main" id="{61BA9CCE-FC36-4087-AFC5-16A9ABADCF64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22" name="Text Box 15">
          <a:extLst>
            <a:ext uri="{FF2B5EF4-FFF2-40B4-BE49-F238E27FC236}">
              <a16:creationId xmlns:a16="http://schemas.microsoft.com/office/drawing/2014/main" id="{CD9AEB6A-861C-42D4-9094-64660927B1B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23" name="Text Box 15">
          <a:extLst>
            <a:ext uri="{FF2B5EF4-FFF2-40B4-BE49-F238E27FC236}">
              <a16:creationId xmlns:a16="http://schemas.microsoft.com/office/drawing/2014/main" id="{4A7F752A-61B6-46AD-981A-DDECCE7D8EE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24" name="Text Box 15">
          <a:extLst>
            <a:ext uri="{FF2B5EF4-FFF2-40B4-BE49-F238E27FC236}">
              <a16:creationId xmlns:a16="http://schemas.microsoft.com/office/drawing/2014/main" id="{0993737F-7478-494D-A805-8CB83279CBF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25" name="Text Box 15">
          <a:extLst>
            <a:ext uri="{FF2B5EF4-FFF2-40B4-BE49-F238E27FC236}">
              <a16:creationId xmlns:a16="http://schemas.microsoft.com/office/drawing/2014/main" id="{8D002E2A-92F2-4DAC-943B-B4A53683183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26" name="Text Box 15">
          <a:extLst>
            <a:ext uri="{FF2B5EF4-FFF2-40B4-BE49-F238E27FC236}">
              <a16:creationId xmlns:a16="http://schemas.microsoft.com/office/drawing/2014/main" id="{7DA887FA-8AE0-4DF8-AA9C-96C1C81C45B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27" name="Text Box 15">
          <a:extLst>
            <a:ext uri="{FF2B5EF4-FFF2-40B4-BE49-F238E27FC236}">
              <a16:creationId xmlns:a16="http://schemas.microsoft.com/office/drawing/2014/main" id="{E344D4AD-6339-45C9-843C-AFB73B55DED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28" name="Text Box 15">
          <a:extLst>
            <a:ext uri="{FF2B5EF4-FFF2-40B4-BE49-F238E27FC236}">
              <a16:creationId xmlns:a16="http://schemas.microsoft.com/office/drawing/2014/main" id="{E92D55EA-31CA-4115-9F73-3C9781716FE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29" name="Text Box 15">
          <a:extLst>
            <a:ext uri="{FF2B5EF4-FFF2-40B4-BE49-F238E27FC236}">
              <a16:creationId xmlns:a16="http://schemas.microsoft.com/office/drawing/2014/main" id="{35B23EE1-B507-4CCD-9132-19540436AFB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30" name="Text Box 15">
          <a:extLst>
            <a:ext uri="{FF2B5EF4-FFF2-40B4-BE49-F238E27FC236}">
              <a16:creationId xmlns:a16="http://schemas.microsoft.com/office/drawing/2014/main" id="{4D5FD63D-282C-4837-8E3C-0F01D555D60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31" name="Text Box 15">
          <a:extLst>
            <a:ext uri="{FF2B5EF4-FFF2-40B4-BE49-F238E27FC236}">
              <a16:creationId xmlns:a16="http://schemas.microsoft.com/office/drawing/2014/main" id="{D9C509AC-E85D-4F61-A4DB-D78DD43D078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32" name="Text Box 15">
          <a:extLst>
            <a:ext uri="{FF2B5EF4-FFF2-40B4-BE49-F238E27FC236}">
              <a16:creationId xmlns:a16="http://schemas.microsoft.com/office/drawing/2014/main" id="{78113255-95D4-4167-9D4A-1444E2AA282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33" name="Text Box 15">
          <a:extLst>
            <a:ext uri="{FF2B5EF4-FFF2-40B4-BE49-F238E27FC236}">
              <a16:creationId xmlns:a16="http://schemas.microsoft.com/office/drawing/2014/main" id="{C265EC63-0DF8-4A67-BECF-AF8744315D8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34" name="Text Box 15">
          <a:extLst>
            <a:ext uri="{FF2B5EF4-FFF2-40B4-BE49-F238E27FC236}">
              <a16:creationId xmlns:a16="http://schemas.microsoft.com/office/drawing/2014/main" id="{8B6E4889-ACE3-4550-A215-2C42CB6C1BD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35" name="Text Box 15">
          <a:extLst>
            <a:ext uri="{FF2B5EF4-FFF2-40B4-BE49-F238E27FC236}">
              <a16:creationId xmlns:a16="http://schemas.microsoft.com/office/drawing/2014/main" id="{CB95487F-E8FB-4E1D-92A4-F6CA05CE9D6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36" name="Text Box 15">
          <a:extLst>
            <a:ext uri="{FF2B5EF4-FFF2-40B4-BE49-F238E27FC236}">
              <a16:creationId xmlns:a16="http://schemas.microsoft.com/office/drawing/2014/main" id="{A43F0BF2-4232-4AF2-8F6A-22464C114AE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37" name="Text Box 15">
          <a:extLst>
            <a:ext uri="{FF2B5EF4-FFF2-40B4-BE49-F238E27FC236}">
              <a16:creationId xmlns:a16="http://schemas.microsoft.com/office/drawing/2014/main" id="{FEADA8D8-4312-4808-83CC-56604EB569B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38" name="Text Box 15">
          <a:extLst>
            <a:ext uri="{FF2B5EF4-FFF2-40B4-BE49-F238E27FC236}">
              <a16:creationId xmlns:a16="http://schemas.microsoft.com/office/drawing/2014/main" id="{A3FD317F-B75D-4189-811A-FE2BF82D374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39" name="Text Box 15">
          <a:extLst>
            <a:ext uri="{FF2B5EF4-FFF2-40B4-BE49-F238E27FC236}">
              <a16:creationId xmlns:a16="http://schemas.microsoft.com/office/drawing/2014/main" id="{AAAA358F-7B17-4E68-9AD5-9E19EEAC5D3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40" name="Text Box 15">
          <a:extLst>
            <a:ext uri="{FF2B5EF4-FFF2-40B4-BE49-F238E27FC236}">
              <a16:creationId xmlns:a16="http://schemas.microsoft.com/office/drawing/2014/main" id="{4B72ACF0-85F6-454B-95F2-234AC55D440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41" name="Text Box 15">
          <a:extLst>
            <a:ext uri="{FF2B5EF4-FFF2-40B4-BE49-F238E27FC236}">
              <a16:creationId xmlns:a16="http://schemas.microsoft.com/office/drawing/2014/main" id="{B3702DEF-2732-4612-8AFE-33D00F7C7C3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42" name="Text Box 15">
          <a:extLst>
            <a:ext uri="{FF2B5EF4-FFF2-40B4-BE49-F238E27FC236}">
              <a16:creationId xmlns:a16="http://schemas.microsoft.com/office/drawing/2014/main" id="{8DF17F47-A6BD-42FD-A393-B80DC189167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43" name="Text Box 15">
          <a:extLst>
            <a:ext uri="{FF2B5EF4-FFF2-40B4-BE49-F238E27FC236}">
              <a16:creationId xmlns:a16="http://schemas.microsoft.com/office/drawing/2014/main" id="{394BC0B0-68DE-4F2D-8953-3557C1F8BDE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44" name="Text Box 15">
          <a:extLst>
            <a:ext uri="{FF2B5EF4-FFF2-40B4-BE49-F238E27FC236}">
              <a16:creationId xmlns:a16="http://schemas.microsoft.com/office/drawing/2014/main" id="{19FBECA3-202E-4508-BE20-E3E232E9269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45" name="Text Box 15">
          <a:extLst>
            <a:ext uri="{FF2B5EF4-FFF2-40B4-BE49-F238E27FC236}">
              <a16:creationId xmlns:a16="http://schemas.microsoft.com/office/drawing/2014/main" id="{2C117CC9-A416-4949-B039-041431C5A4A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46" name="Text Box 15">
          <a:extLst>
            <a:ext uri="{FF2B5EF4-FFF2-40B4-BE49-F238E27FC236}">
              <a16:creationId xmlns:a16="http://schemas.microsoft.com/office/drawing/2014/main" id="{6EC103C7-AB42-4ED4-B734-17B02AB93D3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47" name="Text Box 15">
          <a:extLst>
            <a:ext uri="{FF2B5EF4-FFF2-40B4-BE49-F238E27FC236}">
              <a16:creationId xmlns:a16="http://schemas.microsoft.com/office/drawing/2014/main" id="{1A0D2105-C3B7-4F80-B26F-277B84CF425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48" name="Text Box 15">
          <a:extLst>
            <a:ext uri="{FF2B5EF4-FFF2-40B4-BE49-F238E27FC236}">
              <a16:creationId xmlns:a16="http://schemas.microsoft.com/office/drawing/2014/main" id="{2AF7D964-13F0-416F-B5AB-E74A6646758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49" name="Text Box 15">
          <a:extLst>
            <a:ext uri="{FF2B5EF4-FFF2-40B4-BE49-F238E27FC236}">
              <a16:creationId xmlns:a16="http://schemas.microsoft.com/office/drawing/2014/main" id="{B64B4AAE-B808-4E06-945C-C4F38D76090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50" name="Text Box 15">
          <a:extLst>
            <a:ext uri="{FF2B5EF4-FFF2-40B4-BE49-F238E27FC236}">
              <a16:creationId xmlns:a16="http://schemas.microsoft.com/office/drawing/2014/main" id="{18557597-5333-4B3D-B4C9-9B09E394CDE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51" name="Text Box 15">
          <a:extLst>
            <a:ext uri="{FF2B5EF4-FFF2-40B4-BE49-F238E27FC236}">
              <a16:creationId xmlns:a16="http://schemas.microsoft.com/office/drawing/2014/main" id="{8BB95AD4-A781-43DA-A49D-AF412E22EC8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52" name="Text Box 15">
          <a:extLst>
            <a:ext uri="{FF2B5EF4-FFF2-40B4-BE49-F238E27FC236}">
              <a16:creationId xmlns:a16="http://schemas.microsoft.com/office/drawing/2014/main" id="{40927AED-DBC6-49A7-A196-630662413F9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53" name="Text Box 15">
          <a:extLst>
            <a:ext uri="{FF2B5EF4-FFF2-40B4-BE49-F238E27FC236}">
              <a16:creationId xmlns:a16="http://schemas.microsoft.com/office/drawing/2014/main" id="{6D033EDA-234F-41CB-B834-88123AFE2B4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54" name="Text Box 15">
          <a:extLst>
            <a:ext uri="{FF2B5EF4-FFF2-40B4-BE49-F238E27FC236}">
              <a16:creationId xmlns:a16="http://schemas.microsoft.com/office/drawing/2014/main" id="{1BB5B88A-BB27-4E92-AE9A-79BED20F8E0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55" name="Text Box 15">
          <a:extLst>
            <a:ext uri="{FF2B5EF4-FFF2-40B4-BE49-F238E27FC236}">
              <a16:creationId xmlns:a16="http://schemas.microsoft.com/office/drawing/2014/main" id="{2F33AF3A-60E3-45B8-92B4-58AF317BFDD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56" name="Text Box 15">
          <a:extLst>
            <a:ext uri="{FF2B5EF4-FFF2-40B4-BE49-F238E27FC236}">
              <a16:creationId xmlns:a16="http://schemas.microsoft.com/office/drawing/2014/main" id="{48618248-D0FC-4654-92A3-DBE6E25BE1F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57" name="Text Box 15">
          <a:extLst>
            <a:ext uri="{FF2B5EF4-FFF2-40B4-BE49-F238E27FC236}">
              <a16:creationId xmlns:a16="http://schemas.microsoft.com/office/drawing/2014/main" id="{CE93ED52-AB86-4646-88D2-56002088B1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58" name="Text Box 15">
          <a:extLst>
            <a:ext uri="{FF2B5EF4-FFF2-40B4-BE49-F238E27FC236}">
              <a16:creationId xmlns:a16="http://schemas.microsoft.com/office/drawing/2014/main" id="{BC710BD8-C486-4722-A818-925AB6EDD78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59" name="Text Box 15">
          <a:extLst>
            <a:ext uri="{FF2B5EF4-FFF2-40B4-BE49-F238E27FC236}">
              <a16:creationId xmlns:a16="http://schemas.microsoft.com/office/drawing/2014/main" id="{95C3D987-333A-4536-BB0C-DD43AFEB80D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60" name="Text Box 15">
          <a:extLst>
            <a:ext uri="{FF2B5EF4-FFF2-40B4-BE49-F238E27FC236}">
              <a16:creationId xmlns:a16="http://schemas.microsoft.com/office/drawing/2014/main" id="{EF632E63-5F7C-46A0-A785-2CD2690869F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61" name="Text Box 15">
          <a:extLst>
            <a:ext uri="{FF2B5EF4-FFF2-40B4-BE49-F238E27FC236}">
              <a16:creationId xmlns:a16="http://schemas.microsoft.com/office/drawing/2014/main" id="{B226E043-F494-499C-93FB-9BED1293B4B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62" name="Text Box 15">
          <a:extLst>
            <a:ext uri="{FF2B5EF4-FFF2-40B4-BE49-F238E27FC236}">
              <a16:creationId xmlns:a16="http://schemas.microsoft.com/office/drawing/2014/main" id="{3847892E-FE3F-4C52-83E9-D3CE7A3929E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63" name="Text Box 15">
          <a:extLst>
            <a:ext uri="{FF2B5EF4-FFF2-40B4-BE49-F238E27FC236}">
              <a16:creationId xmlns:a16="http://schemas.microsoft.com/office/drawing/2014/main" id="{49BABBFE-BE87-40D9-9299-EAC03B90F38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64" name="Text Box 15">
          <a:extLst>
            <a:ext uri="{FF2B5EF4-FFF2-40B4-BE49-F238E27FC236}">
              <a16:creationId xmlns:a16="http://schemas.microsoft.com/office/drawing/2014/main" id="{66471EA1-FB61-4662-B01B-AFB1A27C492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65" name="Text Box 15">
          <a:extLst>
            <a:ext uri="{FF2B5EF4-FFF2-40B4-BE49-F238E27FC236}">
              <a16:creationId xmlns:a16="http://schemas.microsoft.com/office/drawing/2014/main" id="{1D7E1B37-9018-4E9B-B6FA-67EA4D5A1FC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66" name="Text Box 15">
          <a:extLst>
            <a:ext uri="{FF2B5EF4-FFF2-40B4-BE49-F238E27FC236}">
              <a16:creationId xmlns:a16="http://schemas.microsoft.com/office/drawing/2014/main" id="{B2196A47-1F63-48AD-9B13-9681F849DBB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67" name="Text Box 15">
          <a:extLst>
            <a:ext uri="{FF2B5EF4-FFF2-40B4-BE49-F238E27FC236}">
              <a16:creationId xmlns:a16="http://schemas.microsoft.com/office/drawing/2014/main" id="{5AFC9BB5-B360-48EA-BA10-1AB2A3606E3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68" name="Text Box 15">
          <a:extLst>
            <a:ext uri="{FF2B5EF4-FFF2-40B4-BE49-F238E27FC236}">
              <a16:creationId xmlns:a16="http://schemas.microsoft.com/office/drawing/2014/main" id="{5F805027-81B8-46C4-9C14-0F4329A7287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69" name="Text Box 15">
          <a:extLst>
            <a:ext uri="{FF2B5EF4-FFF2-40B4-BE49-F238E27FC236}">
              <a16:creationId xmlns:a16="http://schemas.microsoft.com/office/drawing/2014/main" id="{F6986158-82E8-4C05-9DAF-2480F82366A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70" name="Text Box 15">
          <a:extLst>
            <a:ext uri="{FF2B5EF4-FFF2-40B4-BE49-F238E27FC236}">
              <a16:creationId xmlns:a16="http://schemas.microsoft.com/office/drawing/2014/main" id="{2E96B8D8-F92C-46AA-9FE7-3A03919B077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71" name="Text Box 15">
          <a:extLst>
            <a:ext uri="{FF2B5EF4-FFF2-40B4-BE49-F238E27FC236}">
              <a16:creationId xmlns:a16="http://schemas.microsoft.com/office/drawing/2014/main" id="{3CC3A830-6280-4260-8EBB-B8DFB50B1C8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72" name="Text Box 15">
          <a:extLst>
            <a:ext uri="{FF2B5EF4-FFF2-40B4-BE49-F238E27FC236}">
              <a16:creationId xmlns:a16="http://schemas.microsoft.com/office/drawing/2014/main" id="{953CC10E-0C1F-4AC1-B6B4-E57992F9423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73" name="Text Box 15">
          <a:extLst>
            <a:ext uri="{FF2B5EF4-FFF2-40B4-BE49-F238E27FC236}">
              <a16:creationId xmlns:a16="http://schemas.microsoft.com/office/drawing/2014/main" id="{34588198-5B55-4793-9FA3-8B6782CB115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74" name="Text Box 15">
          <a:extLst>
            <a:ext uri="{FF2B5EF4-FFF2-40B4-BE49-F238E27FC236}">
              <a16:creationId xmlns:a16="http://schemas.microsoft.com/office/drawing/2014/main" id="{2F048757-42D5-49B7-8983-3C7E012DDF4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75" name="Text Box 15">
          <a:extLst>
            <a:ext uri="{FF2B5EF4-FFF2-40B4-BE49-F238E27FC236}">
              <a16:creationId xmlns:a16="http://schemas.microsoft.com/office/drawing/2014/main" id="{68DB2043-9638-4465-8B06-F91D88EBBC1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76" name="Text Box 15">
          <a:extLst>
            <a:ext uri="{FF2B5EF4-FFF2-40B4-BE49-F238E27FC236}">
              <a16:creationId xmlns:a16="http://schemas.microsoft.com/office/drawing/2014/main" id="{EAF9D51B-B021-4A91-B934-1C64B4D64F4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77" name="Text Box 15">
          <a:extLst>
            <a:ext uri="{FF2B5EF4-FFF2-40B4-BE49-F238E27FC236}">
              <a16:creationId xmlns:a16="http://schemas.microsoft.com/office/drawing/2014/main" id="{871274CC-8DBD-44A8-877C-BFF3F49CD7C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78" name="Text Box 15">
          <a:extLst>
            <a:ext uri="{FF2B5EF4-FFF2-40B4-BE49-F238E27FC236}">
              <a16:creationId xmlns:a16="http://schemas.microsoft.com/office/drawing/2014/main" id="{C2E93D5A-4268-4AF0-B281-175E31DFC52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79" name="Text Box 15">
          <a:extLst>
            <a:ext uri="{FF2B5EF4-FFF2-40B4-BE49-F238E27FC236}">
              <a16:creationId xmlns:a16="http://schemas.microsoft.com/office/drawing/2014/main" id="{9217575E-89E4-41A8-8167-3BD2F0A296E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80" name="Text Box 15">
          <a:extLst>
            <a:ext uri="{FF2B5EF4-FFF2-40B4-BE49-F238E27FC236}">
              <a16:creationId xmlns:a16="http://schemas.microsoft.com/office/drawing/2014/main" id="{6FC4D9C5-3872-4FA0-B0B7-98405A8AE63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81" name="Text Box 15">
          <a:extLst>
            <a:ext uri="{FF2B5EF4-FFF2-40B4-BE49-F238E27FC236}">
              <a16:creationId xmlns:a16="http://schemas.microsoft.com/office/drawing/2014/main" id="{DA458FFC-BFDC-40DE-B645-D19BC8FE5CC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82" name="Text Box 15">
          <a:extLst>
            <a:ext uri="{FF2B5EF4-FFF2-40B4-BE49-F238E27FC236}">
              <a16:creationId xmlns:a16="http://schemas.microsoft.com/office/drawing/2014/main" id="{1579B1B5-31F2-4FD5-9EA5-90160EF5403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83" name="Text Box 15">
          <a:extLst>
            <a:ext uri="{FF2B5EF4-FFF2-40B4-BE49-F238E27FC236}">
              <a16:creationId xmlns:a16="http://schemas.microsoft.com/office/drawing/2014/main" id="{4AD06849-AE2E-46C3-A0AA-55F7A45735B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84" name="Text Box 15">
          <a:extLst>
            <a:ext uri="{FF2B5EF4-FFF2-40B4-BE49-F238E27FC236}">
              <a16:creationId xmlns:a16="http://schemas.microsoft.com/office/drawing/2014/main" id="{59D87D48-6CA3-4EDF-A4BD-18BDDE171CA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85" name="Text Box 15">
          <a:extLst>
            <a:ext uri="{FF2B5EF4-FFF2-40B4-BE49-F238E27FC236}">
              <a16:creationId xmlns:a16="http://schemas.microsoft.com/office/drawing/2014/main" id="{7A6DB184-6B99-4C2F-9B33-8181F3913C5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86" name="Text Box 15">
          <a:extLst>
            <a:ext uri="{FF2B5EF4-FFF2-40B4-BE49-F238E27FC236}">
              <a16:creationId xmlns:a16="http://schemas.microsoft.com/office/drawing/2014/main" id="{8AE5B978-51E4-4CFD-930F-30842C20AA1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87" name="Text Box 15">
          <a:extLst>
            <a:ext uri="{FF2B5EF4-FFF2-40B4-BE49-F238E27FC236}">
              <a16:creationId xmlns:a16="http://schemas.microsoft.com/office/drawing/2014/main" id="{6F4698E4-62A5-43DA-AE32-A1CD242F637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88" name="Text Box 15">
          <a:extLst>
            <a:ext uri="{FF2B5EF4-FFF2-40B4-BE49-F238E27FC236}">
              <a16:creationId xmlns:a16="http://schemas.microsoft.com/office/drawing/2014/main" id="{C9D11FE8-5B1D-4835-8287-6F9459D58C3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89" name="Text Box 15">
          <a:extLst>
            <a:ext uri="{FF2B5EF4-FFF2-40B4-BE49-F238E27FC236}">
              <a16:creationId xmlns:a16="http://schemas.microsoft.com/office/drawing/2014/main" id="{F969ED78-1C42-4604-A825-BADB20D41D4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90" name="Text Box 15">
          <a:extLst>
            <a:ext uri="{FF2B5EF4-FFF2-40B4-BE49-F238E27FC236}">
              <a16:creationId xmlns:a16="http://schemas.microsoft.com/office/drawing/2014/main" id="{95D0DB11-BE37-42D6-BA21-9D75480A9C4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91" name="Text Box 15">
          <a:extLst>
            <a:ext uri="{FF2B5EF4-FFF2-40B4-BE49-F238E27FC236}">
              <a16:creationId xmlns:a16="http://schemas.microsoft.com/office/drawing/2014/main" id="{01BF4736-1B56-426C-9EA8-0EE96A36902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92" name="Text Box 15">
          <a:extLst>
            <a:ext uri="{FF2B5EF4-FFF2-40B4-BE49-F238E27FC236}">
              <a16:creationId xmlns:a16="http://schemas.microsoft.com/office/drawing/2014/main" id="{C014A9E3-1ADD-42E7-973E-82FC21E9245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93" name="Text Box 15">
          <a:extLst>
            <a:ext uri="{FF2B5EF4-FFF2-40B4-BE49-F238E27FC236}">
              <a16:creationId xmlns:a16="http://schemas.microsoft.com/office/drawing/2014/main" id="{C1A8079A-22A0-4FF2-BFFF-D0A0F1A9F44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94" name="Text Box 15">
          <a:extLst>
            <a:ext uri="{FF2B5EF4-FFF2-40B4-BE49-F238E27FC236}">
              <a16:creationId xmlns:a16="http://schemas.microsoft.com/office/drawing/2014/main" id="{688262B3-70D5-4421-A887-7BBB92CACB4E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95" name="Text Box 15">
          <a:extLst>
            <a:ext uri="{FF2B5EF4-FFF2-40B4-BE49-F238E27FC236}">
              <a16:creationId xmlns:a16="http://schemas.microsoft.com/office/drawing/2014/main" id="{E4261626-7F3D-4682-95CA-C0649233ABC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07D8CD79-99CA-4745-906A-4922740EEC2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97" name="Text Box 15">
          <a:extLst>
            <a:ext uri="{FF2B5EF4-FFF2-40B4-BE49-F238E27FC236}">
              <a16:creationId xmlns:a16="http://schemas.microsoft.com/office/drawing/2014/main" id="{742E4E33-D40B-47CC-9846-439452FF552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98" name="Text Box 15">
          <a:extLst>
            <a:ext uri="{FF2B5EF4-FFF2-40B4-BE49-F238E27FC236}">
              <a16:creationId xmlns:a16="http://schemas.microsoft.com/office/drawing/2014/main" id="{C249301B-5D37-4921-8451-DEC02DB1C39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699" name="Text Box 15">
          <a:extLst>
            <a:ext uri="{FF2B5EF4-FFF2-40B4-BE49-F238E27FC236}">
              <a16:creationId xmlns:a16="http://schemas.microsoft.com/office/drawing/2014/main" id="{7AF77467-BADB-4C8F-A89B-FAC43B412256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00" name="Text Box 15">
          <a:extLst>
            <a:ext uri="{FF2B5EF4-FFF2-40B4-BE49-F238E27FC236}">
              <a16:creationId xmlns:a16="http://schemas.microsoft.com/office/drawing/2014/main" id="{E6583DDC-589F-4BCD-9AD1-98EBB7EA29B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01" name="Text Box 15">
          <a:extLst>
            <a:ext uri="{FF2B5EF4-FFF2-40B4-BE49-F238E27FC236}">
              <a16:creationId xmlns:a16="http://schemas.microsoft.com/office/drawing/2014/main" id="{BFC4EA82-1A6C-41F3-AE68-B5ECC2467DC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02" name="Text Box 15">
          <a:extLst>
            <a:ext uri="{FF2B5EF4-FFF2-40B4-BE49-F238E27FC236}">
              <a16:creationId xmlns:a16="http://schemas.microsoft.com/office/drawing/2014/main" id="{B8E33886-2529-4961-B803-65FA3EA57FC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03" name="Text Box 15">
          <a:extLst>
            <a:ext uri="{FF2B5EF4-FFF2-40B4-BE49-F238E27FC236}">
              <a16:creationId xmlns:a16="http://schemas.microsoft.com/office/drawing/2014/main" id="{AF877F90-4660-4ED9-8963-7B6590958E6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704" name="Text Box 15">
          <a:extLst>
            <a:ext uri="{FF2B5EF4-FFF2-40B4-BE49-F238E27FC236}">
              <a16:creationId xmlns:a16="http://schemas.microsoft.com/office/drawing/2014/main" id="{E44F1107-DBAD-4FDD-A289-A72849C9940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05" name="Text Box 15">
          <a:extLst>
            <a:ext uri="{FF2B5EF4-FFF2-40B4-BE49-F238E27FC236}">
              <a16:creationId xmlns:a16="http://schemas.microsoft.com/office/drawing/2014/main" id="{03C1962F-2FAD-4DF2-9888-CCF886052D0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706" name="Text Box 15">
          <a:extLst>
            <a:ext uri="{FF2B5EF4-FFF2-40B4-BE49-F238E27FC236}">
              <a16:creationId xmlns:a16="http://schemas.microsoft.com/office/drawing/2014/main" id="{333CFB4D-AB20-4912-9F6A-4C9E6C1E2FB7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707" name="Text Box 15">
          <a:extLst>
            <a:ext uri="{FF2B5EF4-FFF2-40B4-BE49-F238E27FC236}">
              <a16:creationId xmlns:a16="http://schemas.microsoft.com/office/drawing/2014/main" id="{0D50C118-44E7-4E0F-B239-5DAAE312EED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08" name="Text Box 15">
          <a:extLst>
            <a:ext uri="{FF2B5EF4-FFF2-40B4-BE49-F238E27FC236}">
              <a16:creationId xmlns:a16="http://schemas.microsoft.com/office/drawing/2014/main" id="{54482535-7A14-4EB7-AC5A-AA24DA9A4AB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09" name="Text Box 15">
          <a:extLst>
            <a:ext uri="{FF2B5EF4-FFF2-40B4-BE49-F238E27FC236}">
              <a16:creationId xmlns:a16="http://schemas.microsoft.com/office/drawing/2014/main" id="{72F45E98-2425-473E-B0CA-11AAB39A803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10" name="Text Box 15">
          <a:extLst>
            <a:ext uri="{FF2B5EF4-FFF2-40B4-BE49-F238E27FC236}">
              <a16:creationId xmlns:a16="http://schemas.microsoft.com/office/drawing/2014/main" id="{53696B97-2D0F-4039-9C9A-432BEBC320B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11" name="Text Box 15">
          <a:extLst>
            <a:ext uri="{FF2B5EF4-FFF2-40B4-BE49-F238E27FC236}">
              <a16:creationId xmlns:a16="http://schemas.microsoft.com/office/drawing/2014/main" id="{A1729E68-1732-49FE-8286-28B70C103FC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712" name="Text Box 15">
          <a:extLst>
            <a:ext uri="{FF2B5EF4-FFF2-40B4-BE49-F238E27FC236}">
              <a16:creationId xmlns:a16="http://schemas.microsoft.com/office/drawing/2014/main" id="{EB6668E0-7FC4-4C4B-8ED4-9C8826E180CF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13" name="Text Box 15">
          <a:extLst>
            <a:ext uri="{FF2B5EF4-FFF2-40B4-BE49-F238E27FC236}">
              <a16:creationId xmlns:a16="http://schemas.microsoft.com/office/drawing/2014/main" id="{561F59CC-F9B1-417C-90A3-65EFFFFE70F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14" name="Text Box 15">
          <a:extLst>
            <a:ext uri="{FF2B5EF4-FFF2-40B4-BE49-F238E27FC236}">
              <a16:creationId xmlns:a16="http://schemas.microsoft.com/office/drawing/2014/main" id="{8BFEB043-38DB-449D-9EF0-5361FF171FA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15" name="Text Box 15">
          <a:extLst>
            <a:ext uri="{FF2B5EF4-FFF2-40B4-BE49-F238E27FC236}">
              <a16:creationId xmlns:a16="http://schemas.microsoft.com/office/drawing/2014/main" id="{7DD794DA-DF8E-4E7E-A8F9-100FFF15C15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16" name="Text Box 15">
          <a:extLst>
            <a:ext uri="{FF2B5EF4-FFF2-40B4-BE49-F238E27FC236}">
              <a16:creationId xmlns:a16="http://schemas.microsoft.com/office/drawing/2014/main" id="{63259602-8CAE-4FFD-9343-21CB73C184A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717" name="Text Box 15">
          <a:extLst>
            <a:ext uri="{FF2B5EF4-FFF2-40B4-BE49-F238E27FC236}">
              <a16:creationId xmlns:a16="http://schemas.microsoft.com/office/drawing/2014/main" id="{4CFC1FBF-41A2-4903-93F9-3D6DC4A2F90E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18" name="Text Box 15">
          <a:extLst>
            <a:ext uri="{FF2B5EF4-FFF2-40B4-BE49-F238E27FC236}">
              <a16:creationId xmlns:a16="http://schemas.microsoft.com/office/drawing/2014/main" id="{29BE8ED7-3F92-4DF9-AF52-8F811A21133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719" name="Text Box 15">
          <a:extLst>
            <a:ext uri="{FF2B5EF4-FFF2-40B4-BE49-F238E27FC236}">
              <a16:creationId xmlns:a16="http://schemas.microsoft.com/office/drawing/2014/main" id="{7096C7D9-D8DF-44FB-A0E5-AA610CC11FC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720" name="Text Box 15">
          <a:extLst>
            <a:ext uri="{FF2B5EF4-FFF2-40B4-BE49-F238E27FC236}">
              <a16:creationId xmlns:a16="http://schemas.microsoft.com/office/drawing/2014/main" id="{AE8B2649-5D33-4E41-A630-3727156658A7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21" name="Text Box 15">
          <a:extLst>
            <a:ext uri="{FF2B5EF4-FFF2-40B4-BE49-F238E27FC236}">
              <a16:creationId xmlns:a16="http://schemas.microsoft.com/office/drawing/2014/main" id="{A14B2B62-544D-4FE5-8377-FDC8585EF93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22" name="Text Box 15">
          <a:extLst>
            <a:ext uri="{FF2B5EF4-FFF2-40B4-BE49-F238E27FC236}">
              <a16:creationId xmlns:a16="http://schemas.microsoft.com/office/drawing/2014/main" id="{267A4541-3273-4D2D-A83B-2DECCBADE73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23" name="Text Box 15">
          <a:extLst>
            <a:ext uri="{FF2B5EF4-FFF2-40B4-BE49-F238E27FC236}">
              <a16:creationId xmlns:a16="http://schemas.microsoft.com/office/drawing/2014/main" id="{1C1BA982-B9DE-4F45-B850-F1F2D244F65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24" name="Text Box 15">
          <a:extLst>
            <a:ext uri="{FF2B5EF4-FFF2-40B4-BE49-F238E27FC236}">
              <a16:creationId xmlns:a16="http://schemas.microsoft.com/office/drawing/2014/main" id="{868A14C7-CFF5-484F-AD19-EC448227EAA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25" name="Text Box 15">
          <a:extLst>
            <a:ext uri="{FF2B5EF4-FFF2-40B4-BE49-F238E27FC236}">
              <a16:creationId xmlns:a16="http://schemas.microsoft.com/office/drawing/2014/main" id="{F6FAA37E-6671-46B1-8749-306D87FF16E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26" name="Text Box 15">
          <a:extLst>
            <a:ext uri="{FF2B5EF4-FFF2-40B4-BE49-F238E27FC236}">
              <a16:creationId xmlns:a16="http://schemas.microsoft.com/office/drawing/2014/main" id="{3EAA7DFB-E1FF-4870-92D3-E1B7600B367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27" name="Text Box 15">
          <a:extLst>
            <a:ext uri="{FF2B5EF4-FFF2-40B4-BE49-F238E27FC236}">
              <a16:creationId xmlns:a16="http://schemas.microsoft.com/office/drawing/2014/main" id="{A61E5E11-0D6F-41FF-96EB-1DD1609D79B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28" name="Text Box 15">
          <a:extLst>
            <a:ext uri="{FF2B5EF4-FFF2-40B4-BE49-F238E27FC236}">
              <a16:creationId xmlns:a16="http://schemas.microsoft.com/office/drawing/2014/main" id="{1F5EFA41-8DAC-47FC-8D6F-A4790BC687E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29" name="Text Box 15">
          <a:extLst>
            <a:ext uri="{FF2B5EF4-FFF2-40B4-BE49-F238E27FC236}">
              <a16:creationId xmlns:a16="http://schemas.microsoft.com/office/drawing/2014/main" id="{7F0D5093-DBCC-45DB-861E-211D21D9B84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30" name="Text Box 15">
          <a:extLst>
            <a:ext uri="{FF2B5EF4-FFF2-40B4-BE49-F238E27FC236}">
              <a16:creationId xmlns:a16="http://schemas.microsoft.com/office/drawing/2014/main" id="{BF8BC552-1C94-41D7-BFE6-85CBA998AE4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31" name="Text Box 15">
          <a:extLst>
            <a:ext uri="{FF2B5EF4-FFF2-40B4-BE49-F238E27FC236}">
              <a16:creationId xmlns:a16="http://schemas.microsoft.com/office/drawing/2014/main" id="{29C58673-E97D-4430-AD9F-4737E08EB88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32" name="Text Box 15">
          <a:extLst>
            <a:ext uri="{FF2B5EF4-FFF2-40B4-BE49-F238E27FC236}">
              <a16:creationId xmlns:a16="http://schemas.microsoft.com/office/drawing/2014/main" id="{B7C23DA6-367D-48F8-A9D3-37A52693066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33" name="Text Box 15">
          <a:extLst>
            <a:ext uri="{FF2B5EF4-FFF2-40B4-BE49-F238E27FC236}">
              <a16:creationId xmlns:a16="http://schemas.microsoft.com/office/drawing/2014/main" id="{C00084D9-6963-4F10-9825-51FB95D5C3F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34" name="Text Box 15">
          <a:extLst>
            <a:ext uri="{FF2B5EF4-FFF2-40B4-BE49-F238E27FC236}">
              <a16:creationId xmlns:a16="http://schemas.microsoft.com/office/drawing/2014/main" id="{4E259B00-E547-4151-B9D8-088F0F30874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35" name="Text Box 15">
          <a:extLst>
            <a:ext uri="{FF2B5EF4-FFF2-40B4-BE49-F238E27FC236}">
              <a16:creationId xmlns:a16="http://schemas.microsoft.com/office/drawing/2014/main" id="{7B1D910D-38B0-40A6-AC24-9C8A6F977F3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id="{9DABA3C9-589B-4B6A-A655-38618EC9960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37" name="Text Box 15">
          <a:extLst>
            <a:ext uri="{FF2B5EF4-FFF2-40B4-BE49-F238E27FC236}">
              <a16:creationId xmlns:a16="http://schemas.microsoft.com/office/drawing/2014/main" id="{A66BD7EA-03F2-4F82-828F-5852AB527E3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38" name="Text Box 15">
          <a:extLst>
            <a:ext uri="{FF2B5EF4-FFF2-40B4-BE49-F238E27FC236}">
              <a16:creationId xmlns:a16="http://schemas.microsoft.com/office/drawing/2014/main" id="{C3DE2703-5399-4C4A-86E2-0742D1E39EA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39" name="Text Box 15">
          <a:extLst>
            <a:ext uri="{FF2B5EF4-FFF2-40B4-BE49-F238E27FC236}">
              <a16:creationId xmlns:a16="http://schemas.microsoft.com/office/drawing/2014/main" id="{FE9C61E3-A832-4156-9417-86FD1D75341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40" name="Text Box 15">
          <a:extLst>
            <a:ext uri="{FF2B5EF4-FFF2-40B4-BE49-F238E27FC236}">
              <a16:creationId xmlns:a16="http://schemas.microsoft.com/office/drawing/2014/main" id="{C43F87F7-5CF5-4ED8-846B-52DC6DBCF58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41" name="Text Box 15">
          <a:extLst>
            <a:ext uri="{FF2B5EF4-FFF2-40B4-BE49-F238E27FC236}">
              <a16:creationId xmlns:a16="http://schemas.microsoft.com/office/drawing/2014/main" id="{B231EE19-BF69-4E62-B968-E7299BEE06B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42" name="Text Box 15">
          <a:extLst>
            <a:ext uri="{FF2B5EF4-FFF2-40B4-BE49-F238E27FC236}">
              <a16:creationId xmlns:a16="http://schemas.microsoft.com/office/drawing/2014/main" id="{E05A5C7B-61D1-4D54-A202-22A31C4E668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43" name="Text Box 15">
          <a:extLst>
            <a:ext uri="{FF2B5EF4-FFF2-40B4-BE49-F238E27FC236}">
              <a16:creationId xmlns:a16="http://schemas.microsoft.com/office/drawing/2014/main" id="{9C8BAAFC-01E2-4D10-ABC0-9D5A0AE5B72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44" name="Text Box 15">
          <a:extLst>
            <a:ext uri="{FF2B5EF4-FFF2-40B4-BE49-F238E27FC236}">
              <a16:creationId xmlns:a16="http://schemas.microsoft.com/office/drawing/2014/main" id="{13488016-D730-4478-BCCB-FCE13C2F7D2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745" name="Text Box 15">
          <a:extLst>
            <a:ext uri="{FF2B5EF4-FFF2-40B4-BE49-F238E27FC236}">
              <a16:creationId xmlns:a16="http://schemas.microsoft.com/office/drawing/2014/main" id="{7F144514-BB15-459C-AF3E-B74FB5C09D03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46" name="Text Box 15">
          <a:extLst>
            <a:ext uri="{FF2B5EF4-FFF2-40B4-BE49-F238E27FC236}">
              <a16:creationId xmlns:a16="http://schemas.microsoft.com/office/drawing/2014/main" id="{D630F41E-F081-4508-9AB1-F00BD75BC10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47" name="Text Box 15">
          <a:extLst>
            <a:ext uri="{FF2B5EF4-FFF2-40B4-BE49-F238E27FC236}">
              <a16:creationId xmlns:a16="http://schemas.microsoft.com/office/drawing/2014/main" id="{8924DB0C-26BB-46D5-B10C-4E9FC3346D9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48" name="Text Box 15">
          <a:extLst>
            <a:ext uri="{FF2B5EF4-FFF2-40B4-BE49-F238E27FC236}">
              <a16:creationId xmlns:a16="http://schemas.microsoft.com/office/drawing/2014/main" id="{B34FE778-F520-4341-B6AC-2B40837D510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49" name="Text Box 15">
          <a:extLst>
            <a:ext uri="{FF2B5EF4-FFF2-40B4-BE49-F238E27FC236}">
              <a16:creationId xmlns:a16="http://schemas.microsoft.com/office/drawing/2014/main" id="{D99A2E48-40B3-47CA-AC69-F5B9DB8E050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50" name="Text Box 15">
          <a:extLst>
            <a:ext uri="{FF2B5EF4-FFF2-40B4-BE49-F238E27FC236}">
              <a16:creationId xmlns:a16="http://schemas.microsoft.com/office/drawing/2014/main" id="{A607E990-915C-412D-AF9F-C6FC88E3EB2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51" name="Text Box 15">
          <a:extLst>
            <a:ext uri="{FF2B5EF4-FFF2-40B4-BE49-F238E27FC236}">
              <a16:creationId xmlns:a16="http://schemas.microsoft.com/office/drawing/2014/main" id="{BEC235A9-DDDC-463A-9A43-5936A740873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52" name="Text Box 15">
          <a:extLst>
            <a:ext uri="{FF2B5EF4-FFF2-40B4-BE49-F238E27FC236}">
              <a16:creationId xmlns:a16="http://schemas.microsoft.com/office/drawing/2014/main" id="{6CC40436-93C9-4741-AB58-9DA6F5E7061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53" name="Text Box 15">
          <a:extLst>
            <a:ext uri="{FF2B5EF4-FFF2-40B4-BE49-F238E27FC236}">
              <a16:creationId xmlns:a16="http://schemas.microsoft.com/office/drawing/2014/main" id="{A933D825-678D-4B8B-A711-D9F1CE849E8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54" name="Text Box 15">
          <a:extLst>
            <a:ext uri="{FF2B5EF4-FFF2-40B4-BE49-F238E27FC236}">
              <a16:creationId xmlns:a16="http://schemas.microsoft.com/office/drawing/2014/main" id="{11C06436-1945-43A6-A091-0FC3BD3AAA5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55" name="Text Box 15">
          <a:extLst>
            <a:ext uri="{FF2B5EF4-FFF2-40B4-BE49-F238E27FC236}">
              <a16:creationId xmlns:a16="http://schemas.microsoft.com/office/drawing/2014/main" id="{7173452B-7636-4082-A851-BDE38E1AAE5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56" name="Text Box 15">
          <a:extLst>
            <a:ext uri="{FF2B5EF4-FFF2-40B4-BE49-F238E27FC236}">
              <a16:creationId xmlns:a16="http://schemas.microsoft.com/office/drawing/2014/main" id="{D4A56FCA-AC1A-4A1D-9F24-BFBD98D96C3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57" name="Text Box 15">
          <a:extLst>
            <a:ext uri="{FF2B5EF4-FFF2-40B4-BE49-F238E27FC236}">
              <a16:creationId xmlns:a16="http://schemas.microsoft.com/office/drawing/2014/main" id="{0873F04D-7973-47FB-B150-2EE1DE35E26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58" name="Text Box 15">
          <a:extLst>
            <a:ext uri="{FF2B5EF4-FFF2-40B4-BE49-F238E27FC236}">
              <a16:creationId xmlns:a16="http://schemas.microsoft.com/office/drawing/2014/main" id="{6F15EC63-A07B-4E9B-A055-5F1CC57BEEE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59" name="Text Box 15">
          <a:extLst>
            <a:ext uri="{FF2B5EF4-FFF2-40B4-BE49-F238E27FC236}">
              <a16:creationId xmlns:a16="http://schemas.microsoft.com/office/drawing/2014/main" id="{EAEB9DFC-B3D4-4A85-9395-7D0F7028E30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60" name="Text Box 15">
          <a:extLst>
            <a:ext uri="{FF2B5EF4-FFF2-40B4-BE49-F238E27FC236}">
              <a16:creationId xmlns:a16="http://schemas.microsoft.com/office/drawing/2014/main" id="{1E26C460-2695-4D88-A3BB-5A25C0E090E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61" name="Text Box 15">
          <a:extLst>
            <a:ext uri="{FF2B5EF4-FFF2-40B4-BE49-F238E27FC236}">
              <a16:creationId xmlns:a16="http://schemas.microsoft.com/office/drawing/2014/main" id="{DBE474E0-3DE9-4142-96A3-1CE9D83EBD3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62" name="Text Box 15">
          <a:extLst>
            <a:ext uri="{FF2B5EF4-FFF2-40B4-BE49-F238E27FC236}">
              <a16:creationId xmlns:a16="http://schemas.microsoft.com/office/drawing/2014/main" id="{5D82E633-EEAD-42A3-A1F0-D2AEB5E057E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63" name="Text Box 15">
          <a:extLst>
            <a:ext uri="{FF2B5EF4-FFF2-40B4-BE49-F238E27FC236}">
              <a16:creationId xmlns:a16="http://schemas.microsoft.com/office/drawing/2014/main" id="{FAF4DADC-45CC-46A0-BF8D-0597ADC4793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64" name="Text Box 15">
          <a:extLst>
            <a:ext uri="{FF2B5EF4-FFF2-40B4-BE49-F238E27FC236}">
              <a16:creationId xmlns:a16="http://schemas.microsoft.com/office/drawing/2014/main" id="{F179682E-F746-448E-989C-DAF2D0D42D3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65" name="Text Box 15">
          <a:extLst>
            <a:ext uri="{FF2B5EF4-FFF2-40B4-BE49-F238E27FC236}">
              <a16:creationId xmlns:a16="http://schemas.microsoft.com/office/drawing/2014/main" id="{C4ED2447-0492-42BC-BC60-0A4C357205D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66" name="Text Box 15">
          <a:extLst>
            <a:ext uri="{FF2B5EF4-FFF2-40B4-BE49-F238E27FC236}">
              <a16:creationId xmlns:a16="http://schemas.microsoft.com/office/drawing/2014/main" id="{B7172B85-7AB3-4C25-9F48-F36566E0572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67" name="Text Box 15">
          <a:extLst>
            <a:ext uri="{FF2B5EF4-FFF2-40B4-BE49-F238E27FC236}">
              <a16:creationId xmlns:a16="http://schemas.microsoft.com/office/drawing/2014/main" id="{B092F72D-E4BF-4DA4-9EE6-3858BF867B6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68" name="Text Box 15">
          <a:extLst>
            <a:ext uri="{FF2B5EF4-FFF2-40B4-BE49-F238E27FC236}">
              <a16:creationId xmlns:a16="http://schemas.microsoft.com/office/drawing/2014/main" id="{B4D7B740-0831-4A09-88C3-49660DD211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69" name="Text Box 15">
          <a:extLst>
            <a:ext uri="{FF2B5EF4-FFF2-40B4-BE49-F238E27FC236}">
              <a16:creationId xmlns:a16="http://schemas.microsoft.com/office/drawing/2014/main" id="{91B5AEE6-D086-439C-BFF1-E9B70C9CD1D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0" name="Text Box 15">
          <a:extLst>
            <a:ext uri="{FF2B5EF4-FFF2-40B4-BE49-F238E27FC236}">
              <a16:creationId xmlns:a16="http://schemas.microsoft.com/office/drawing/2014/main" id="{FD3C08F8-99A9-4002-BF1C-8F137E6C23C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1" name="Text Box 15">
          <a:extLst>
            <a:ext uri="{FF2B5EF4-FFF2-40B4-BE49-F238E27FC236}">
              <a16:creationId xmlns:a16="http://schemas.microsoft.com/office/drawing/2014/main" id="{93C9333F-EB09-40F0-A191-BECF14D7EFD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2" name="Text Box 15">
          <a:extLst>
            <a:ext uri="{FF2B5EF4-FFF2-40B4-BE49-F238E27FC236}">
              <a16:creationId xmlns:a16="http://schemas.microsoft.com/office/drawing/2014/main" id="{BC8A1BE7-46E6-42BE-8B51-66A9150752D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3" name="Text Box 15">
          <a:extLst>
            <a:ext uri="{FF2B5EF4-FFF2-40B4-BE49-F238E27FC236}">
              <a16:creationId xmlns:a16="http://schemas.microsoft.com/office/drawing/2014/main" id="{3D764B29-4B40-4A52-9093-38BB0F8D377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4" name="Text Box 15">
          <a:extLst>
            <a:ext uri="{FF2B5EF4-FFF2-40B4-BE49-F238E27FC236}">
              <a16:creationId xmlns:a16="http://schemas.microsoft.com/office/drawing/2014/main" id="{04394A19-9DD7-4A54-BB31-4CBAEDE2399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5" name="Text Box 15">
          <a:extLst>
            <a:ext uri="{FF2B5EF4-FFF2-40B4-BE49-F238E27FC236}">
              <a16:creationId xmlns:a16="http://schemas.microsoft.com/office/drawing/2014/main" id="{A83D0138-F239-4CD4-A866-2089E99BCF8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id="{CA843DF1-94F7-43EB-A9F3-26088BFE063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7" name="Text Box 15">
          <a:extLst>
            <a:ext uri="{FF2B5EF4-FFF2-40B4-BE49-F238E27FC236}">
              <a16:creationId xmlns:a16="http://schemas.microsoft.com/office/drawing/2014/main" id="{4B4EC989-2CAE-4989-AB7D-89B523903E1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8" name="Text Box 15">
          <a:extLst>
            <a:ext uri="{FF2B5EF4-FFF2-40B4-BE49-F238E27FC236}">
              <a16:creationId xmlns:a16="http://schemas.microsoft.com/office/drawing/2014/main" id="{08DB3FE6-806A-4E58-B425-DC0612433EC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9" name="Text Box 15">
          <a:extLst>
            <a:ext uri="{FF2B5EF4-FFF2-40B4-BE49-F238E27FC236}">
              <a16:creationId xmlns:a16="http://schemas.microsoft.com/office/drawing/2014/main" id="{C6E52C96-5C6C-4EED-AC44-9C98DCF991F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0" name="Text Box 15">
          <a:extLst>
            <a:ext uri="{FF2B5EF4-FFF2-40B4-BE49-F238E27FC236}">
              <a16:creationId xmlns:a16="http://schemas.microsoft.com/office/drawing/2014/main" id="{30860C7F-CB7B-40EF-AA7C-A05427CFD78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1" name="Text Box 15">
          <a:extLst>
            <a:ext uri="{FF2B5EF4-FFF2-40B4-BE49-F238E27FC236}">
              <a16:creationId xmlns:a16="http://schemas.microsoft.com/office/drawing/2014/main" id="{E6C31BFD-41C9-4CA6-9B38-FF90852AA2F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2" name="Text Box 15">
          <a:extLst>
            <a:ext uri="{FF2B5EF4-FFF2-40B4-BE49-F238E27FC236}">
              <a16:creationId xmlns:a16="http://schemas.microsoft.com/office/drawing/2014/main" id="{8C102140-90C0-42E4-AFFD-F001D75ED70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3" name="Text Box 15">
          <a:extLst>
            <a:ext uri="{FF2B5EF4-FFF2-40B4-BE49-F238E27FC236}">
              <a16:creationId xmlns:a16="http://schemas.microsoft.com/office/drawing/2014/main" id="{00C445B3-9912-4100-A84A-4D20041EE36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4" name="Text Box 15">
          <a:extLst>
            <a:ext uri="{FF2B5EF4-FFF2-40B4-BE49-F238E27FC236}">
              <a16:creationId xmlns:a16="http://schemas.microsoft.com/office/drawing/2014/main" id="{E51CA4F1-5650-4818-B3A3-20F3FBEFD3A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5" name="Text Box 15">
          <a:extLst>
            <a:ext uri="{FF2B5EF4-FFF2-40B4-BE49-F238E27FC236}">
              <a16:creationId xmlns:a16="http://schemas.microsoft.com/office/drawing/2014/main" id="{E025AC37-59F1-4080-AA16-DD35C8036D4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6" name="Text Box 15">
          <a:extLst>
            <a:ext uri="{FF2B5EF4-FFF2-40B4-BE49-F238E27FC236}">
              <a16:creationId xmlns:a16="http://schemas.microsoft.com/office/drawing/2014/main" id="{D0B0A111-FF08-4402-842A-1663C3AB528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7" name="Text Box 15">
          <a:extLst>
            <a:ext uri="{FF2B5EF4-FFF2-40B4-BE49-F238E27FC236}">
              <a16:creationId xmlns:a16="http://schemas.microsoft.com/office/drawing/2014/main" id="{4D69CDD6-14E3-44DA-857D-4A91E61BAD4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8" name="Text Box 15">
          <a:extLst>
            <a:ext uri="{FF2B5EF4-FFF2-40B4-BE49-F238E27FC236}">
              <a16:creationId xmlns:a16="http://schemas.microsoft.com/office/drawing/2014/main" id="{28838DB8-6166-46DA-9907-144C3742298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9" name="Text Box 15">
          <a:extLst>
            <a:ext uri="{FF2B5EF4-FFF2-40B4-BE49-F238E27FC236}">
              <a16:creationId xmlns:a16="http://schemas.microsoft.com/office/drawing/2014/main" id="{2B7A2481-88D7-4CAD-8B9D-6C907D8FC8E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0" name="Text Box 15">
          <a:extLst>
            <a:ext uri="{FF2B5EF4-FFF2-40B4-BE49-F238E27FC236}">
              <a16:creationId xmlns:a16="http://schemas.microsoft.com/office/drawing/2014/main" id="{2D59CB61-C836-4123-922A-B75093B5938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1" name="Text Box 15">
          <a:extLst>
            <a:ext uri="{FF2B5EF4-FFF2-40B4-BE49-F238E27FC236}">
              <a16:creationId xmlns:a16="http://schemas.microsoft.com/office/drawing/2014/main" id="{D294F1C9-8E3A-44B2-A70D-1A0978D17F0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2" name="Text Box 15">
          <a:extLst>
            <a:ext uri="{FF2B5EF4-FFF2-40B4-BE49-F238E27FC236}">
              <a16:creationId xmlns:a16="http://schemas.microsoft.com/office/drawing/2014/main" id="{61171FA5-5738-4F00-B101-5BD66486C94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3" name="Text Box 15">
          <a:extLst>
            <a:ext uri="{FF2B5EF4-FFF2-40B4-BE49-F238E27FC236}">
              <a16:creationId xmlns:a16="http://schemas.microsoft.com/office/drawing/2014/main" id="{D4C4F5DC-5BE7-4A06-BDA4-1F73A95C640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4" name="Text Box 15">
          <a:extLst>
            <a:ext uri="{FF2B5EF4-FFF2-40B4-BE49-F238E27FC236}">
              <a16:creationId xmlns:a16="http://schemas.microsoft.com/office/drawing/2014/main" id="{C8883C59-7DB6-447D-AFCC-D941CA46F9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5" name="Text Box 15">
          <a:extLst>
            <a:ext uri="{FF2B5EF4-FFF2-40B4-BE49-F238E27FC236}">
              <a16:creationId xmlns:a16="http://schemas.microsoft.com/office/drawing/2014/main" id="{4C05F964-D2E9-43E9-8374-32201A8841A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6" name="Text Box 15">
          <a:extLst>
            <a:ext uri="{FF2B5EF4-FFF2-40B4-BE49-F238E27FC236}">
              <a16:creationId xmlns:a16="http://schemas.microsoft.com/office/drawing/2014/main" id="{C3467C30-FB34-4603-ADA5-DFEDC7AFCE3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7" name="Text Box 15">
          <a:extLst>
            <a:ext uri="{FF2B5EF4-FFF2-40B4-BE49-F238E27FC236}">
              <a16:creationId xmlns:a16="http://schemas.microsoft.com/office/drawing/2014/main" id="{6D2EE274-9372-4404-AC96-8875F094BF4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8" name="Text Box 15">
          <a:extLst>
            <a:ext uri="{FF2B5EF4-FFF2-40B4-BE49-F238E27FC236}">
              <a16:creationId xmlns:a16="http://schemas.microsoft.com/office/drawing/2014/main" id="{A02F0E66-770B-4E97-9DB6-2B80C3C95D7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9" name="Text Box 15">
          <a:extLst>
            <a:ext uri="{FF2B5EF4-FFF2-40B4-BE49-F238E27FC236}">
              <a16:creationId xmlns:a16="http://schemas.microsoft.com/office/drawing/2014/main" id="{4C2319FC-E946-4A67-8569-487650834B7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0" name="Text Box 15">
          <a:extLst>
            <a:ext uri="{FF2B5EF4-FFF2-40B4-BE49-F238E27FC236}">
              <a16:creationId xmlns:a16="http://schemas.microsoft.com/office/drawing/2014/main" id="{7B42FEB4-9C70-42D0-9522-889F5754ADB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1" name="Text Box 15">
          <a:extLst>
            <a:ext uri="{FF2B5EF4-FFF2-40B4-BE49-F238E27FC236}">
              <a16:creationId xmlns:a16="http://schemas.microsoft.com/office/drawing/2014/main" id="{46886359-D956-4FF6-9876-14B2F00811B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2" name="Text Box 15">
          <a:extLst>
            <a:ext uri="{FF2B5EF4-FFF2-40B4-BE49-F238E27FC236}">
              <a16:creationId xmlns:a16="http://schemas.microsoft.com/office/drawing/2014/main" id="{8C220CE9-C429-47B5-A412-002CF00DD5C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3" name="Text Box 15">
          <a:extLst>
            <a:ext uri="{FF2B5EF4-FFF2-40B4-BE49-F238E27FC236}">
              <a16:creationId xmlns:a16="http://schemas.microsoft.com/office/drawing/2014/main" id="{B2738B2C-B3B7-49BE-A9F7-340237EE629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4" name="Text Box 15">
          <a:extLst>
            <a:ext uri="{FF2B5EF4-FFF2-40B4-BE49-F238E27FC236}">
              <a16:creationId xmlns:a16="http://schemas.microsoft.com/office/drawing/2014/main" id="{D46C74AC-6952-437F-99AF-AADC0C1B260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5" name="Text Box 15">
          <a:extLst>
            <a:ext uri="{FF2B5EF4-FFF2-40B4-BE49-F238E27FC236}">
              <a16:creationId xmlns:a16="http://schemas.microsoft.com/office/drawing/2014/main" id="{874DCCD4-A055-4ACB-8362-1D238833A44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6" name="Text Box 15">
          <a:extLst>
            <a:ext uri="{FF2B5EF4-FFF2-40B4-BE49-F238E27FC236}">
              <a16:creationId xmlns:a16="http://schemas.microsoft.com/office/drawing/2014/main" id="{9E7FC3C0-7CFF-41D2-A7C2-DBA5B3D01E9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7" name="Text Box 15">
          <a:extLst>
            <a:ext uri="{FF2B5EF4-FFF2-40B4-BE49-F238E27FC236}">
              <a16:creationId xmlns:a16="http://schemas.microsoft.com/office/drawing/2014/main" id="{EB61C8A9-7CF5-4BFE-93E2-CB64EA4A1C2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8" name="Text Box 15">
          <a:extLst>
            <a:ext uri="{FF2B5EF4-FFF2-40B4-BE49-F238E27FC236}">
              <a16:creationId xmlns:a16="http://schemas.microsoft.com/office/drawing/2014/main" id="{A7A73683-52AC-4AA5-BBD2-97ECC60A744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9" name="Text Box 15">
          <a:extLst>
            <a:ext uri="{FF2B5EF4-FFF2-40B4-BE49-F238E27FC236}">
              <a16:creationId xmlns:a16="http://schemas.microsoft.com/office/drawing/2014/main" id="{1D3262A7-776B-4D3F-8EC2-9D9539AA637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0" name="Text Box 15">
          <a:extLst>
            <a:ext uri="{FF2B5EF4-FFF2-40B4-BE49-F238E27FC236}">
              <a16:creationId xmlns:a16="http://schemas.microsoft.com/office/drawing/2014/main" id="{C102B632-6200-412B-AA0E-69E2A81DCB4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1" name="Text Box 15">
          <a:extLst>
            <a:ext uri="{FF2B5EF4-FFF2-40B4-BE49-F238E27FC236}">
              <a16:creationId xmlns:a16="http://schemas.microsoft.com/office/drawing/2014/main" id="{F378DA2A-0616-4874-B13C-9A6784B0591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2" name="Text Box 15">
          <a:extLst>
            <a:ext uri="{FF2B5EF4-FFF2-40B4-BE49-F238E27FC236}">
              <a16:creationId xmlns:a16="http://schemas.microsoft.com/office/drawing/2014/main" id="{86E2E355-0EBB-40C2-9228-71DD67BA05B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3" name="Text Box 15">
          <a:extLst>
            <a:ext uri="{FF2B5EF4-FFF2-40B4-BE49-F238E27FC236}">
              <a16:creationId xmlns:a16="http://schemas.microsoft.com/office/drawing/2014/main" id="{C0088096-EF4E-4906-B0AB-E15B2065DD6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4" name="Text Box 15">
          <a:extLst>
            <a:ext uri="{FF2B5EF4-FFF2-40B4-BE49-F238E27FC236}">
              <a16:creationId xmlns:a16="http://schemas.microsoft.com/office/drawing/2014/main" id="{DC994CBD-5EDC-4ED4-B577-E1C264D3676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5" name="Text Box 15">
          <a:extLst>
            <a:ext uri="{FF2B5EF4-FFF2-40B4-BE49-F238E27FC236}">
              <a16:creationId xmlns:a16="http://schemas.microsoft.com/office/drawing/2014/main" id="{214AFA7C-C6FB-446B-AB6B-1A28A0354A2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E88B0239-1C57-4CFE-A75B-8AA000A0557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7" name="Text Box 15">
          <a:extLst>
            <a:ext uri="{FF2B5EF4-FFF2-40B4-BE49-F238E27FC236}">
              <a16:creationId xmlns:a16="http://schemas.microsoft.com/office/drawing/2014/main" id="{5C3FAAF5-A8C4-4CD6-A2DE-CCD3F073937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18" name="Text Box 15">
          <a:extLst>
            <a:ext uri="{FF2B5EF4-FFF2-40B4-BE49-F238E27FC236}">
              <a16:creationId xmlns:a16="http://schemas.microsoft.com/office/drawing/2014/main" id="{77C6EEE7-527C-4C6F-88CA-B7103743FF9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19" name="Text Box 15">
          <a:extLst>
            <a:ext uri="{FF2B5EF4-FFF2-40B4-BE49-F238E27FC236}">
              <a16:creationId xmlns:a16="http://schemas.microsoft.com/office/drawing/2014/main" id="{E363E5A3-D22F-4187-A1EE-591539468D4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20" name="Text Box 15">
          <a:extLst>
            <a:ext uri="{FF2B5EF4-FFF2-40B4-BE49-F238E27FC236}">
              <a16:creationId xmlns:a16="http://schemas.microsoft.com/office/drawing/2014/main" id="{D1015972-57D0-4850-85B0-72E2EC7FA45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21" name="Text Box 15">
          <a:extLst>
            <a:ext uri="{FF2B5EF4-FFF2-40B4-BE49-F238E27FC236}">
              <a16:creationId xmlns:a16="http://schemas.microsoft.com/office/drawing/2014/main" id="{C031D526-4A53-4FD6-AE7B-D2B22738B2C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22" name="Text Box 15">
          <a:extLst>
            <a:ext uri="{FF2B5EF4-FFF2-40B4-BE49-F238E27FC236}">
              <a16:creationId xmlns:a16="http://schemas.microsoft.com/office/drawing/2014/main" id="{C7D44015-5FDD-47E2-A017-EA09CC3E517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id="{C249FA62-AEB6-4D6E-B520-F2FEC5ED0523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id="{A1B5973E-B92D-4488-BBE0-5C92AABA639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id="{91ABFA6C-7C9C-4F1F-B80A-834A8929B0E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26" name="Text Box 15">
          <a:extLst>
            <a:ext uri="{FF2B5EF4-FFF2-40B4-BE49-F238E27FC236}">
              <a16:creationId xmlns:a16="http://schemas.microsoft.com/office/drawing/2014/main" id="{621E6A35-0FD8-4A23-AAF5-FE663CD44FD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27" name="Text Box 15">
          <a:extLst>
            <a:ext uri="{FF2B5EF4-FFF2-40B4-BE49-F238E27FC236}">
              <a16:creationId xmlns:a16="http://schemas.microsoft.com/office/drawing/2014/main" id="{036A3214-3DD4-4656-84FA-47762EE122F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28" name="Text Box 15">
          <a:extLst>
            <a:ext uri="{FF2B5EF4-FFF2-40B4-BE49-F238E27FC236}">
              <a16:creationId xmlns:a16="http://schemas.microsoft.com/office/drawing/2014/main" id="{FAFFE0FE-2453-4300-B373-B9F79DC5D6B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29" name="Text Box 15">
          <a:extLst>
            <a:ext uri="{FF2B5EF4-FFF2-40B4-BE49-F238E27FC236}">
              <a16:creationId xmlns:a16="http://schemas.microsoft.com/office/drawing/2014/main" id="{A4A78D47-A2BD-433D-8E5A-E080973C77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30" name="Text Box 15">
          <a:extLst>
            <a:ext uri="{FF2B5EF4-FFF2-40B4-BE49-F238E27FC236}">
              <a16:creationId xmlns:a16="http://schemas.microsoft.com/office/drawing/2014/main" id="{7A8494CF-F272-4C66-80B5-01AA131F55DC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id="{FFD6021D-DDC3-42CE-92EC-9AA14BD0F06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32" name="Text Box 15">
          <a:extLst>
            <a:ext uri="{FF2B5EF4-FFF2-40B4-BE49-F238E27FC236}">
              <a16:creationId xmlns:a16="http://schemas.microsoft.com/office/drawing/2014/main" id="{19CC457C-A0D9-4FC1-AC2D-5B31BCD6763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33" name="Text Box 15">
          <a:extLst>
            <a:ext uri="{FF2B5EF4-FFF2-40B4-BE49-F238E27FC236}">
              <a16:creationId xmlns:a16="http://schemas.microsoft.com/office/drawing/2014/main" id="{BD945FCC-FAE3-459B-9C27-9CC64D60BA4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34" name="Text Box 15">
          <a:extLst>
            <a:ext uri="{FF2B5EF4-FFF2-40B4-BE49-F238E27FC236}">
              <a16:creationId xmlns:a16="http://schemas.microsoft.com/office/drawing/2014/main" id="{B71A6863-A63C-4716-8F2F-0555C8E2F67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35" name="Text Box 15">
          <a:extLst>
            <a:ext uri="{FF2B5EF4-FFF2-40B4-BE49-F238E27FC236}">
              <a16:creationId xmlns:a16="http://schemas.microsoft.com/office/drawing/2014/main" id="{E0AB53BD-3B97-4172-8E19-4E8CB371577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836" name="Text Box 15">
          <a:extLst>
            <a:ext uri="{FF2B5EF4-FFF2-40B4-BE49-F238E27FC236}">
              <a16:creationId xmlns:a16="http://schemas.microsoft.com/office/drawing/2014/main" id="{87FA5451-C242-4D5A-AEF0-45267F0611F7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37" name="Text Box 15">
          <a:extLst>
            <a:ext uri="{FF2B5EF4-FFF2-40B4-BE49-F238E27FC236}">
              <a16:creationId xmlns:a16="http://schemas.microsoft.com/office/drawing/2014/main" id="{8DC01E30-726D-4EF3-9F22-D29D4052FFA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38" name="Text Box 15">
          <a:extLst>
            <a:ext uri="{FF2B5EF4-FFF2-40B4-BE49-F238E27FC236}">
              <a16:creationId xmlns:a16="http://schemas.microsoft.com/office/drawing/2014/main" id="{57E3EF88-E847-4597-B638-E9D1D689877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39" name="Text Box 15">
          <a:extLst>
            <a:ext uri="{FF2B5EF4-FFF2-40B4-BE49-F238E27FC236}">
              <a16:creationId xmlns:a16="http://schemas.microsoft.com/office/drawing/2014/main" id="{A820CABD-B0D5-4E58-BB21-DF2FB2E9E3D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40" name="Text Box 15">
          <a:extLst>
            <a:ext uri="{FF2B5EF4-FFF2-40B4-BE49-F238E27FC236}">
              <a16:creationId xmlns:a16="http://schemas.microsoft.com/office/drawing/2014/main" id="{78A9D8BA-CACF-4DE8-8364-0D4657D0B5D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41" name="Text Box 15">
          <a:extLst>
            <a:ext uri="{FF2B5EF4-FFF2-40B4-BE49-F238E27FC236}">
              <a16:creationId xmlns:a16="http://schemas.microsoft.com/office/drawing/2014/main" id="{AED389A4-6BB8-4A71-84DF-D3C7C4E6B816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42" name="Text Box 15">
          <a:extLst>
            <a:ext uri="{FF2B5EF4-FFF2-40B4-BE49-F238E27FC236}">
              <a16:creationId xmlns:a16="http://schemas.microsoft.com/office/drawing/2014/main" id="{1F97CB99-6C63-4510-BA40-D464BB49CAF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43" name="Text Box 15">
          <a:extLst>
            <a:ext uri="{FF2B5EF4-FFF2-40B4-BE49-F238E27FC236}">
              <a16:creationId xmlns:a16="http://schemas.microsoft.com/office/drawing/2014/main" id="{C2E55271-58AD-46AF-B9BE-3ABCB43A4F0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844" name="Text Box 15">
          <a:extLst>
            <a:ext uri="{FF2B5EF4-FFF2-40B4-BE49-F238E27FC236}">
              <a16:creationId xmlns:a16="http://schemas.microsoft.com/office/drawing/2014/main" id="{ED96D7AE-6BFA-4919-9648-B304A3F6B640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5" name="Text Box 15">
          <a:extLst>
            <a:ext uri="{FF2B5EF4-FFF2-40B4-BE49-F238E27FC236}">
              <a16:creationId xmlns:a16="http://schemas.microsoft.com/office/drawing/2014/main" id="{0233C485-C9BF-43DB-BF68-F5A72DB1DB3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6" name="Text Box 15">
          <a:extLst>
            <a:ext uri="{FF2B5EF4-FFF2-40B4-BE49-F238E27FC236}">
              <a16:creationId xmlns:a16="http://schemas.microsoft.com/office/drawing/2014/main" id="{3D3F11B5-58AB-48F6-B11A-4974062A9CB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7" name="Text Box 15">
          <a:extLst>
            <a:ext uri="{FF2B5EF4-FFF2-40B4-BE49-F238E27FC236}">
              <a16:creationId xmlns:a16="http://schemas.microsoft.com/office/drawing/2014/main" id="{A2BB01E3-433C-4229-B9CB-BCCC129E800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8" name="Text Box 15">
          <a:extLst>
            <a:ext uri="{FF2B5EF4-FFF2-40B4-BE49-F238E27FC236}">
              <a16:creationId xmlns:a16="http://schemas.microsoft.com/office/drawing/2014/main" id="{63F9745E-6180-482D-B100-B4A0835242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9" name="Text Box 15">
          <a:extLst>
            <a:ext uri="{FF2B5EF4-FFF2-40B4-BE49-F238E27FC236}">
              <a16:creationId xmlns:a16="http://schemas.microsoft.com/office/drawing/2014/main" id="{C845BC49-F115-420F-A660-8885A8E8A0E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0" name="Text Box 15">
          <a:extLst>
            <a:ext uri="{FF2B5EF4-FFF2-40B4-BE49-F238E27FC236}">
              <a16:creationId xmlns:a16="http://schemas.microsoft.com/office/drawing/2014/main" id="{F94ACFD6-45AC-43A3-836C-E38F5626F09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1" name="Text Box 15">
          <a:extLst>
            <a:ext uri="{FF2B5EF4-FFF2-40B4-BE49-F238E27FC236}">
              <a16:creationId xmlns:a16="http://schemas.microsoft.com/office/drawing/2014/main" id="{577C7F74-2F0A-40A0-9A91-7DFDF8F064E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2" name="Text Box 15">
          <a:extLst>
            <a:ext uri="{FF2B5EF4-FFF2-40B4-BE49-F238E27FC236}">
              <a16:creationId xmlns:a16="http://schemas.microsoft.com/office/drawing/2014/main" id="{B4D8D763-FC3E-4602-8D8C-1F10132EDB4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3" name="Text Box 15">
          <a:extLst>
            <a:ext uri="{FF2B5EF4-FFF2-40B4-BE49-F238E27FC236}">
              <a16:creationId xmlns:a16="http://schemas.microsoft.com/office/drawing/2014/main" id="{0E14F268-D38E-4F4D-B91E-0546A72B4C7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4" name="Text Box 15">
          <a:extLst>
            <a:ext uri="{FF2B5EF4-FFF2-40B4-BE49-F238E27FC236}">
              <a16:creationId xmlns:a16="http://schemas.microsoft.com/office/drawing/2014/main" id="{EE18D023-A97F-4FA8-A9F9-29CFF345B63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id="{0D45ABC9-D3E2-43C8-9634-39FA9D837E9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id="{E9353A7B-6D5C-4228-BCB4-60FF460B8E2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7" name="Text Box 15">
          <a:extLst>
            <a:ext uri="{FF2B5EF4-FFF2-40B4-BE49-F238E27FC236}">
              <a16:creationId xmlns:a16="http://schemas.microsoft.com/office/drawing/2014/main" id="{931F485F-ECA2-40F4-AFF7-D97B7026D23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8" name="Text Box 15">
          <a:extLst>
            <a:ext uri="{FF2B5EF4-FFF2-40B4-BE49-F238E27FC236}">
              <a16:creationId xmlns:a16="http://schemas.microsoft.com/office/drawing/2014/main" id="{AD3107FA-0595-4794-A9D4-CD2F1A7FF49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9" name="Text Box 15">
          <a:extLst>
            <a:ext uri="{FF2B5EF4-FFF2-40B4-BE49-F238E27FC236}">
              <a16:creationId xmlns:a16="http://schemas.microsoft.com/office/drawing/2014/main" id="{72A5EFC0-7C91-4ADB-B6B6-32F6366DCE0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0" name="Text Box 15">
          <a:extLst>
            <a:ext uri="{FF2B5EF4-FFF2-40B4-BE49-F238E27FC236}">
              <a16:creationId xmlns:a16="http://schemas.microsoft.com/office/drawing/2014/main" id="{4510DAE2-FCC7-47CA-A43B-E67BCA29B6D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1" name="Text Box 15">
          <a:extLst>
            <a:ext uri="{FF2B5EF4-FFF2-40B4-BE49-F238E27FC236}">
              <a16:creationId xmlns:a16="http://schemas.microsoft.com/office/drawing/2014/main" id="{2D408846-360B-4584-9A69-23D1F0F20B4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2" name="Text Box 15">
          <a:extLst>
            <a:ext uri="{FF2B5EF4-FFF2-40B4-BE49-F238E27FC236}">
              <a16:creationId xmlns:a16="http://schemas.microsoft.com/office/drawing/2014/main" id="{2B401CDD-E91E-4614-8CE6-1DCE0D9C41F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3" name="Text Box 15">
          <a:extLst>
            <a:ext uri="{FF2B5EF4-FFF2-40B4-BE49-F238E27FC236}">
              <a16:creationId xmlns:a16="http://schemas.microsoft.com/office/drawing/2014/main" id="{14694C59-7E1C-4F77-8C37-4DA0BC48806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4" name="Text Box 15">
          <a:extLst>
            <a:ext uri="{FF2B5EF4-FFF2-40B4-BE49-F238E27FC236}">
              <a16:creationId xmlns:a16="http://schemas.microsoft.com/office/drawing/2014/main" id="{9D8B998B-334D-460F-9025-63C032D3E9F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5" name="Text Box 15">
          <a:extLst>
            <a:ext uri="{FF2B5EF4-FFF2-40B4-BE49-F238E27FC236}">
              <a16:creationId xmlns:a16="http://schemas.microsoft.com/office/drawing/2014/main" id="{19844A7B-7B81-4930-B873-9A9CBB2EBEA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6" name="Text Box 15">
          <a:extLst>
            <a:ext uri="{FF2B5EF4-FFF2-40B4-BE49-F238E27FC236}">
              <a16:creationId xmlns:a16="http://schemas.microsoft.com/office/drawing/2014/main" id="{D62CE547-D435-490E-8482-411F23D65ED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7" name="Text Box 15">
          <a:extLst>
            <a:ext uri="{FF2B5EF4-FFF2-40B4-BE49-F238E27FC236}">
              <a16:creationId xmlns:a16="http://schemas.microsoft.com/office/drawing/2014/main" id="{604EAD9A-90AF-44AE-8D0C-E5A324B108C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8" name="Text Box 15">
          <a:extLst>
            <a:ext uri="{FF2B5EF4-FFF2-40B4-BE49-F238E27FC236}">
              <a16:creationId xmlns:a16="http://schemas.microsoft.com/office/drawing/2014/main" id="{1462BBFF-FC3C-4D60-9908-2CD7937EBBB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869" name="Text Box 15">
          <a:extLst>
            <a:ext uri="{FF2B5EF4-FFF2-40B4-BE49-F238E27FC236}">
              <a16:creationId xmlns:a16="http://schemas.microsoft.com/office/drawing/2014/main" id="{56351D0B-F85C-43D9-B829-07DE1698FF6D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70" name="Text Box 15">
          <a:extLst>
            <a:ext uri="{FF2B5EF4-FFF2-40B4-BE49-F238E27FC236}">
              <a16:creationId xmlns:a16="http://schemas.microsoft.com/office/drawing/2014/main" id="{38271063-2E58-4A5F-9F04-3103025D328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71" name="Text Box 15">
          <a:extLst>
            <a:ext uri="{FF2B5EF4-FFF2-40B4-BE49-F238E27FC236}">
              <a16:creationId xmlns:a16="http://schemas.microsoft.com/office/drawing/2014/main" id="{3E127159-E9D3-4642-B4CB-F02B8F7A48A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72" name="Text Box 15">
          <a:extLst>
            <a:ext uri="{FF2B5EF4-FFF2-40B4-BE49-F238E27FC236}">
              <a16:creationId xmlns:a16="http://schemas.microsoft.com/office/drawing/2014/main" id="{0C40D5FD-0638-4BE4-B7B1-40E64F87810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73" name="Text Box 15">
          <a:extLst>
            <a:ext uri="{FF2B5EF4-FFF2-40B4-BE49-F238E27FC236}">
              <a16:creationId xmlns:a16="http://schemas.microsoft.com/office/drawing/2014/main" id="{28403605-D950-47C1-B634-6DE1AB4B220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74" name="Text Box 15">
          <a:extLst>
            <a:ext uri="{FF2B5EF4-FFF2-40B4-BE49-F238E27FC236}">
              <a16:creationId xmlns:a16="http://schemas.microsoft.com/office/drawing/2014/main" id="{D1061F2F-ED94-4A4A-A886-7EC655C8BBC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75" name="Text Box 15">
          <a:extLst>
            <a:ext uri="{FF2B5EF4-FFF2-40B4-BE49-F238E27FC236}">
              <a16:creationId xmlns:a16="http://schemas.microsoft.com/office/drawing/2014/main" id="{52CCAC45-9490-499D-8440-CF3B2593667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76" name="Text Box 15">
          <a:extLst>
            <a:ext uri="{FF2B5EF4-FFF2-40B4-BE49-F238E27FC236}">
              <a16:creationId xmlns:a16="http://schemas.microsoft.com/office/drawing/2014/main" id="{457BB9FD-7691-4799-8EBA-3CCC64EBC5A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77" name="Text Box 15">
          <a:extLst>
            <a:ext uri="{FF2B5EF4-FFF2-40B4-BE49-F238E27FC236}">
              <a16:creationId xmlns:a16="http://schemas.microsoft.com/office/drawing/2014/main" id="{71D1474A-D3E8-4B56-B367-50E50062082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78" name="Text Box 15">
          <a:extLst>
            <a:ext uri="{FF2B5EF4-FFF2-40B4-BE49-F238E27FC236}">
              <a16:creationId xmlns:a16="http://schemas.microsoft.com/office/drawing/2014/main" id="{653498AD-F368-4C15-9F59-13D6AC599D7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79" name="Text Box 15">
          <a:extLst>
            <a:ext uri="{FF2B5EF4-FFF2-40B4-BE49-F238E27FC236}">
              <a16:creationId xmlns:a16="http://schemas.microsoft.com/office/drawing/2014/main" id="{1A84694D-0AFD-4178-92C5-C36D362D95D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80" name="Text Box 15">
          <a:extLst>
            <a:ext uri="{FF2B5EF4-FFF2-40B4-BE49-F238E27FC236}">
              <a16:creationId xmlns:a16="http://schemas.microsoft.com/office/drawing/2014/main" id="{DC43086F-7662-40C2-BF02-225EDD52FED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81" name="Text Box 15">
          <a:extLst>
            <a:ext uri="{FF2B5EF4-FFF2-40B4-BE49-F238E27FC236}">
              <a16:creationId xmlns:a16="http://schemas.microsoft.com/office/drawing/2014/main" id="{03686555-3A3C-4265-A7FC-A73CAD13EC1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82" name="Text Box 15">
          <a:extLst>
            <a:ext uri="{FF2B5EF4-FFF2-40B4-BE49-F238E27FC236}">
              <a16:creationId xmlns:a16="http://schemas.microsoft.com/office/drawing/2014/main" id="{96E6AAF4-C0C6-4348-AFF5-6C29FFE4E84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83" name="Text Box 15">
          <a:extLst>
            <a:ext uri="{FF2B5EF4-FFF2-40B4-BE49-F238E27FC236}">
              <a16:creationId xmlns:a16="http://schemas.microsoft.com/office/drawing/2014/main" id="{2DF2074E-4366-4E46-B327-3A86D8DBC0E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84" name="Text Box 15">
          <a:extLst>
            <a:ext uri="{FF2B5EF4-FFF2-40B4-BE49-F238E27FC236}">
              <a16:creationId xmlns:a16="http://schemas.microsoft.com/office/drawing/2014/main" id="{EFF8210A-C1E7-4571-8086-0BCFB45EF82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85" name="Text Box 15">
          <a:extLst>
            <a:ext uri="{FF2B5EF4-FFF2-40B4-BE49-F238E27FC236}">
              <a16:creationId xmlns:a16="http://schemas.microsoft.com/office/drawing/2014/main" id="{B174441B-8FA0-4205-8E53-01410F13A5E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86" name="Text Box 15">
          <a:extLst>
            <a:ext uri="{FF2B5EF4-FFF2-40B4-BE49-F238E27FC236}">
              <a16:creationId xmlns:a16="http://schemas.microsoft.com/office/drawing/2014/main" id="{2C165F6C-E410-4364-95D4-34438D64663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87" name="Text Box 15">
          <a:extLst>
            <a:ext uri="{FF2B5EF4-FFF2-40B4-BE49-F238E27FC236}">
              <a16:creationId xmlns:a16="http://schemas.microsoft.com/office/drawing/2014/main" id="{F506C9C0-6D79-4D30-BFCB-63601648387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88" name="Text Box 15">
          <a:extLst>
            <a:ext uri="{FF2B5EF4-FFF2-40B4-BE49-F238E27FC236}">
              <a16:creationId xmlns:a16="http://schemas.microsoft.com/office/drawing/2014/main" id="{C00B0D4E-DD76-40DF-A5E0-B544255E285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89" name="Text Box 15">
          <a:extLst>
            <a:ext uri="{FF2B5EF4-FFF2-40B4-BE49-F238E27FC236}">
              <a16:creationId xmlns:a16="http://schemas.microsoft.com/office/drawing/2014/main" id="{F1F0D6F5-D850-4BDE-B1E9-C3DE27E5F79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90" name="Text Box 15">
          <a:extLst>
            <a:ext uri="{FF2B5EF4-FFF2-40B4-BE49-F238E27FC236}">
              <a16:creationId xmlns:a16="http://schemas.microsoft.com/office/drawing/2014/main" id="{FFF9E941-520B-4064-81EF-AF6D83CF747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91" name="Text Box 15">
          <a:extLst>
            <a:ext uri="{FF2B5EF4-FFF2-40B4-BE49-F238E27FC236}">
              <a16:creationId xmlns:a16="http://schemas.microsoft.com/office/drawing/2014/main" id="{B4F38085-2D15-4F46-BD3E-8C2D3B5A44D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92" name="Text Box 15">
          <a:extLst>
            <a:ext uri="{FF2B5EF4-FFF2-40B4-BE49-F238E27FC236}">
              <a16:creationId xmlns:a16="http://schemas.microsoft.com/office/drawing/2014/main" id="{98F57D4C-3126-45E4-9EB4-8997489FF94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93" name="Text Box 15">
          <a:extLst>
            <a:ext uri="{FF2B5EF4-FFF2-40B4-BE49-F238E27FC236}">
              <a16:creationId xmlns:a16="http://schemas.microsoft.com/office/drawing/2014/main" id="{B1AA5F2D-D01F-491A-836E-624D7E03C61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94" name="Text Box 15">
          <a:extLst>
            <a:ext uri="{FF2B5EF4-FFF2-40B4-BE49-F238E27FC236}">
              <a16:creationId xmlns:a16="http://schemas.microsoft.com/office/drawing/2014/main" id="{87DEDE4F-6977-47B5-ACE7-CA9291DDEDF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95" name="Text Box 15">
          <a:extLst>
            <a:ext uri="{FF2B5EF4-FFF2-40B4-BE49-F238E27FC236}">
              <a16:creationId xmlns:a16="http://schemas.microsoft.com/office/drawing/2014/main" id="{7F54E014-2BAE-4420-A937-75AEC025F02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96" name="Text Box 15">
          <a:extLst>
            <a:ext uri="{FF2B5EF4-FFF2-40B4-BE49-F238E27FC236}">
              <a16:creationId xmlns:a16="http://schemas.microsoft.com/office/drawing/2014/main" id="{D8B13A9C-69CF-46F2-B073-2D6D5A068A2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97" name="Text Box 15">
          <a:extLst>
            <a:ext uri="{FF2B5EF4-FFF2-40B4-BE49-F238E27FC236}">
              <a16:creationId xmlns:a16="http://schemas.microsoft.com/office/drawing/2014/main" id="{595B3395-0020-4652-92A9-FEEA1DE98AE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98" name="Text Box 15">
          <a:extLst>
            <a:ext uri="{FF2B5EF4-FFF2-40B4-BE49-F238E27FC236}">
              <a16:creationId xmlns:a16="http://schemas.microsoft.com/office/drawing/2014/main" id="{C82C2FE5-AF30-4E08-98EA-56B334870AA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99" name="Text Box 15">
          <a:extLst>
            <a:ext uri="{FF2B5EF4-FFF2-40B4-BE49-F238E27FC236}">
              <a16:creationId xmlns:a16="http://schemas.microsoft.com/office/drawing/2014/main" id="{7F3E1F64-8CE6-4A66-B2F7-9BD60E49C7A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00" name="Text Box 15">
          <a:extLst>
            <a:ext uri="{FF2B5EF4-FFF2-40B4-BE49-F238E27FC236}">
              <a16:creationId xmlns:a16="http://schemas.microsoft.com/office/drawing/2014/main" id="{C3FB7968-60A4-4E68-8D3E-4AA59E959A0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01" name="Text Box 15">
          <a:extLst>
            <a:ext uri="{FF2B5EF4-FFF2-40B4-BE49-F238E27FC236}">
              <a16:creationId xmlns:a16="http://schemas.microsoft.com/office/drawing/2014/main" id="{C18D334D-32C8-4C51-9EE0-83FF249DA66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02" name="Text Box 15">
          <a:extLst>
            <a:ext uri="{FF2B5EF4-FFF2-40B4-BE49-F238E27FC236}">
              <a16:creationId xmlns:a16="http://schemas.microsoft.com/office/drawing/2014/main" id="{58F240B3-C9D6-4221-BF2B-D8375847925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03" name="Text Box 15">
          <a:extLst>
            <a:ext uri="{FF2B5EF4-FFF2-40B4-BE49-F238E27FC236}">
              <a16:creationId xmlns:a16="http://schemas.microsoft.com/office/drawing/2014/main" id="{CEB99B88-30E4-4B9D-B047-45257C55CC2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04" name="Text Box 15">
          <a:extLst>
            <a:ext uri="{FF2B5EF4-FFF2-40B4-BE49-F238E27FC236}">
              <a16:creationId xmlns:a16="http://schemas.microsoft.com/office/drawing/2014/main" id="{9F983732-695D-4F18-8B39-A64A451003E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05" name="Text Box 15">
          <a:extLst>
            <a:ext uri="{FF2B5EF4-FFF2-40B4-BE49-F238E27FC236}">
              <a16:creationId xmlns:a16="http://schemas.microsoft.com/office/drawing/2014/main" id="{7F0C168C-F8B9-4EF5-A914-3C1F4CF4CB4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06" name="Text Box 15">
          <a:extLst>
            <a:ext uri="{FF2B5EF4-FFF2-40B4-BE49-F238E27FC236}">
              <a16:creationId xmlns:a16="http://schemas.microsoft.com/office/drawing/2014/main" id="{F22ABA81-A162-4874-A390-6C2F8BD2A34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07" name="Text Box 15">
          <a:extLst>
            <a:ext uri="{FF2B5EF4-FFF2-40B4-BE49-F238E27FC236}">
              <a16:creationId xmlns:a16="http://schemas.microsoft.com/office/drawing/2014/main" id="{AE2AAE89-0D43-48F6-9167-C2EC9F7B756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08" name="Text Box 15">
          <a:extLst>
            <a:ext uri="{FF2B5EF4-FFF2-40B4-BE49-F238E27FC236}">
              <a16:creationId xmlns:a16="http://schemas.microsoft.com/office/drawing/2014/main" id="{BB17A02F-CB37-4E49-8874-B2B04C4EC68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09" name="Text Box 15">
          <a:extLst>
            <a:ext uri="{FF2B5EF4-FFF2-40B4-BE49-F238E27FC236}">
              <a16:creationId xmlns:a16="http://schemas.microsoft.com/office/drawing/2014/main" id="{33E3303F-7F15-4D85-8636-62EA4960F59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10" name="Text Box 15">
          <a:extLst>
            <a:ext uri="{FF2B5EF4-FFF2-40B4-BE49-F238E27FC236}">
              <a16:creationId xmlns:a16="http://schemas.microsoft.com/office/drawing/2014/main" id="{33B91465-BE44-46F7-ADBE-74D8DEBE9C0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11" name="Text Box 15">
          <a:extLst>
            <a:ext uri="{FF2B5EF4-FFF2-40B4-BE49-F238E27FC236}">
              <a16:creationId xmlns:a16="http://schemas.microsoft.com/office/drawing/2014/main" id="{D74192D0-9CD3-43F3-93EB-650E5DD398A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12" name="Text Box 15">
          <a:extLst>
            <a:ext uri="{FF2B5EF4-FFF2-40B4-BE49-F238E27FC236}">
              <a16:creationId xmlns:a16="http://schemas.microsoft.com/office/drawing/2014/main" id="{6A19882E-7C4A-416F-992C-2E641845274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13" name="Text Box 15">
          <a:extLst>
            <a:ext uri="{FF2B5EF4-FFF2-40B4-BE49-F238E27FC236}">
              <a16:creationId xmlns:a16="http://schemas.microsoft.com/office/drawing/2014/main" id="{461204FC-98F0-48AB-896F-8095C0B6993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14" name="Text Box 15">
          <a:extLst>
            <a:ext uri="{FF2B5EF4-FFF2-40B4-BE49-F238E27FC236}">
              <a16:creationId xmlns:a16="http://schemas.microsoft.com/office/drawing/2014/main" id="{C4BA707B-F76C-41F8-BA28-4D7C4AEDF0D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15" name="Text Box 15">
          <a:extLst>
            <a:ext uri="{FF2B5EF4-FFF2-40B4-BE49-F238E27FC236}">
              <a16:creationId xmlns:a16="http://schemas.microsoft.com/office/drawing/2014/main" id="{F2FA7C22-8E02-451D-B340-2B146059AF8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16" name="Text Box 15">
          <a:extLst>
            <a:ext uri="{FF2B5EF4-FFF2-40B4-BE49-F238E27FC236}">
              <a16:creationId xmlns:a16="http://schemas.microsoft.com/office/drawing/2014/main" id="{520F440E-D259-437A-B020-E5F10209379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17" name="Text Box 15">
          <a:extLst>
            <a:ext uri="{FF2B5EF4-FFF2-40B4-BE49-F238E27FC236}">
              <a16:creationId xmlns:a16="http://schemas.microsoft.com/office/drawing/2014/main" id="{21B66B1B-B261-451E-B2A7-FE697F70110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18" name="Text Box 15">
          <a:extLst>
            <a:ext uri="{FF2B5EF4-FFF2-40B4-BE49-F238E27FC236}">
              <a16:creationId xmlns:a16="http://schemas.microsoft.com/office/drawing/2014/main" id="{6849BE78-BA6E-4704-972F-EF260FE2153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19" name="Text Box 15">
          <a:extLst>
            <a:ext uri="{FF2B5EF4-FFF2-40B4-BE49-F238E27FC236}">
              <a16:creationId xmlns:a16="http://schemas.microsoft.com/office/drawing/2014/main" id="{9C4E8AD8-D203-4B67-ADB0-A4B3EC100E2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20" name="Text Box 15">
          <a:extLst>
            <a:ext uri="{FF2B5EF4-FFF2-40B4-BE49-F238E27FC236}">
              <a16:creationId xmlns:a16="http://schemas.microsoft.com/office/drawing/2014/main" id="{02249DE2-EBB7-4464-A4DE-6DDCD2964B1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21" name="Text Box 15">
          <a:extLst>
            <a:ext uri="{FF2B5EF4-FFF2-40B4-BE49-F238E27FC236}">
              <a16:creationId xmlns:a16="http://schemas.microsoft.com/office/drawing/2014/main" id="{3E1F18FA-259A-4DD7-8EFF-A800E94B4F5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22" name="Text Box 15">
          <a:extLst>
            <a:ext uri="{FF2B5EF4-FFF2-40B4-BE49-F238E27FC236}">
              <a16:creationId xmlns:a16="http://schemas.microsoft.com/office/drawing/2014/main" id="{01BA7301-83D6-4A5E-83E8-D485FE1AAD6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23" name="Text Box 15">
          <a:extLst>
            <a:ext uri="{FF2B5EF4-FFF2-40B4-BE49-F238E27FC236}">
              <a16:creationId xmlns:a16="http://schemas.microsoft.com/office/drawing/2014/main" id="{B0A3265C-5508-460D-822D-F95F7CF7D5C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24" name="Text Box 15">
          <a:extLst>
            <a:ext uri="{FF2B5EF4-FFF2-40B4-BE49-F238E27FC236}">
              <a16:creationId xmlns:a16="http://schemas.microsoft.com/office/drawing/2014/main" id="{A16A0743-169B-4120-8DF9-79782B83606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25" name="Text Box 15">
          <a:extLst>
            <a:ext uri="{FF2B5EF4-FFF2-40B4-BE49-F238E27FC236}">
              <a16:creationId xmlns:a16="http://schemas.microsoft.com/office/drawing/2014/main" id="{F5CC98B0-38A0-4F23-B12B-5B414474CA8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26" name="Text Box 15">
          <a:extLst>
            <a:ext uri="{FF2B5EF4-FFF2-40B4-BE49-F238E27FC236}">
              <a16:creationId xmlns:a16="http://schemas.microsoft.com/office/drawing/2014/main" id="{3615A69C-617D-4AB9-8FAE-5219088F58C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27" name="Text Box 15">
          <a:extLst>
            <a:ext uri="{FF2B5EF4-FFF2-40B4-BE49-F238E27FC236}">
              <a16:creationId xmlns:a16="http://schemas.microsoft.com/office/drawing/2014/main" id="{7295FF68-6CF3-42ED-9351-516AB815F64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28" name="Text Box 15">
          <a:extLst>
            <a:ext uri="{FF2B5EF4-FFF2-40B4-BE49-F238E27FC236}">
              <a16:creationId xmlns:a16="http://schemas.microsoft.com/office/drawing/2014/main" id="{20CFA20C-7599-4C1D-9866-CBDEA2D2E64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29" name="Text Box 15">
          <a:extLst>
            <a:ext uri="{FF2B5EF4-FFF2-40B4-BE49-F238E27FC236}">
              <a16:creationId xmlns:a16="http://schemas.microsoft.com/office/drawing/2014/main" id="{E8F50F1D-AE13-4981-A8BC-D9AFFCB818A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30" name="Text Box 15">
          <a:extLst>
            <a:ext uri="{FF2B5EF4-FFF2-40B4-BE49-F238E27FC236}">
              <a16:creationId xmlns:a16="http://schemas.microsoft.com/office/drawing/2014/main" id="{B692D4D2-9C7B-4B5B-A0DB-2D37F7FC29D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31" name="Text Box 15">
          <a:extLst>
            <a:ext uri="{FF2B5EF4-FFF2-40B4-BE49-F238E27FC236}">
              <a16:creationId xmlns:a16="http://schemas.microsoft.com/office/drawing/2014/main" id="{0E54D6C5-B373-48F5-A2CA-341D7DE839C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32" name="Text Box 15">
          <a:extLst>
            <a:ext uri="{FF2B5EF4-FFF2-40B4-BE49-F238E27FC236}">
              <a16:creationId xmlns:a16="http://schemas.microsoft.com/office/drawing/2014/main" id="{AEA99762-42D1-4C14-8C85-8C684901EA0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33" name="Text Box 15">
          <a:extLst>
            <a:ext uri="{FF2B5EF4-FFF2-40B4-BE49-F238E27FC236}">
              <a16:creationId xmlns:a16="http://schemas.microsoft.com/office/drawing/2014/main" id="{4AEFEA4D-4644-47E2-824E-3C246E77A15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34" name="Text Box 15">
          <a:extLst>
            <a:ext uri="{FF2B5EF4-FFF2-40B4-BE49-F238E27FC236}">
              <a16:creationId xmlns:a16="http://schemas.microsoft.com/office/drawing/2014/main" id="{5CA89A89-4727-491E-ACED-E49E596CD3A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35" name="Text Box 15">
          <a:extLst>
            <a:ext uri="{FF2B5EF4-FFF2-40B4-BE49-F238E27FC236}">
              <a16:creationId xmlns:a16="http://schemas.microsoft.com/office/drawing/2014/main" id="{A2E5F93B-ED73-4E30-9C05-C7AA08DFA0A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id="{ACE9E542-8805-4B8D-B5A6-60A814F0334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37" name="Text Box 15">
          <a:extLst>
            <a:ext uri="{FF2B5EF4-FFF2-40B4-BE49-F238E27FC236}">
              <a16:creationId xmlns:a16="http://schemas.microsoft.com/office/drawing/2014/main" id="{E9561900-F87E-4501-8596-4AB2E6017C4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38" name="Text Box 15">
          <a:extLst>
            <a:ext uri="{FF2B5EF4-FFF2-40B4-BE49-F238E27FC236}">
              <a16:creationId xmlns:a16="http://schemas.microsoft.com/office/drawing/2014/main" id="{B51D3AEF-882D-4C0C-9F2A-E7DA5B6B801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39" name="Text Box 15">
          <a:extLst>
            <a:ext uri="{FF2B5EF4-FFF2-40B4-BE49-F238E27FC236}">
              <a16:creationId xmlns:a16="http://schemas.microsoft.com/office/drawing/2014/main" id="{D9AA1F68-FCB4-459A-918F-4502A1CE790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40" name="Text Box 15">
          <a:extLst>
            <a:ext uri="{FF2B5EF4-FFF2-40B4-BE49-F238E27FC236}">
              <a16:creationId xmlns:a16="http://schemas.microsoft.com/office/drawing/2014/main" id="{D7347EC9-796E-4336-818D-57583601784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41" name="Text Box 15">
          <a:extLst>
            <a:ext uri="{FF2B5EF4-FFF2-40B4-BE49-F238E27FC236}">
              <a16:creationId xmlns:a16="http://schemas.microsoft.com/office/drawing/2014/main" id="{C3CF47C8-B782-4480-841E-3E98C438E4E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942" name="Text Box 15">
          <a:extLst>
            <a:ext uri="{FF2B5EF4-FFF2-40B4-BE49-F238E27FC236}">
              <a16:creationId xmlns:a16="http://schemas.microsoft.com/office/drawing/2014/main" id="{E1368379-6637-46B4-AECC-18964E88A0AE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943" name="Text Box 15">
          <a:extLst>
            <a:ext uri="{FF2B5EF4-FFF2-40B4-BE49-F238E27FC236}">
              <a16:creationId xmlns:a16="http://schemas.microsoft.com/office/drawing/2014/main" id="{6C6B210F-6B8D-45B9-AB92-12273117F46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944" name="Text Box 15">
          <a:extLst>
            <a:ext uri="{FF2B5EF4-FFF2-40B4-BE49-F238E27FC236}">
              <a16:creationId xmlns:a16="http://schemas.microsoft.com/office/drawing/2014/main" id="{3AC47678-824B-40A2-91E7-00391D455FE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945" name="Text Box 15">
          <a:extLst>
            <a:ext uri="{FF2B5EF4-FFF2-40B4-BE49-F238E27FC236}">
              <a16:creationId xmlns:a16="http://schemas.microsoft.com/office/drawing/2014/main" id="{A2CCDD09-847F-49E7-B150-C3DF2EB088B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946" name="Text Box 15">
          <a:extLst>
            <a:ext uri="{FF2B5EF4-FFF2-40B4-BE49-F238E27FC236}">
              <a16:creationId xmlns:a16="http://schemas.microsoft.com/office/drawing/2014/main" id="{5D98EDD8-06A3-4D3A-8557-A2C34DA9AEA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947" name="Text Box 15">
          <a:extLst>
            <a:ext uri="{FF2B5EF4-FFF2-40B4-BE49-F238E27FC236}">
              <a16:creationId xmlns:a16="http://schemas.microsoft.com/office/drawing/2014/main" id="{E314107D-E779-46EC-AFCB-F336D8F018D1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948" name="Text Box 15">
          <a:extLst>
            <a:ext uri="{FF2B5EF4-FFF2-40B4-BE49-F238E27FC236}">
              <a16:creationId xmlns:a16="http://schemas.microsoft.com/office/drawing/2014/main" id="{91EED6E7-F3C0-477B-AD02-7191D8474F0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949" name="Text Box 15">
          <a:extLst>
            <a:ext uri="{FF2B5EF4-FFF2-40B4-BE49-F238E27FC236}">
              <a16:creationId xmlns:a16="http://schemas.microsoft.com/office/drawing/2014/main" id="{A0647F82-6677-4DC6-B0DA-2F30D573A76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950" name="Text Box 15">
          <a:extLst>
            <a:ext uri="{FF2B5EF4-FFF2-40B4-BE49-F238E27FC236}">
              <a16:creationId xmlns:a16="http://schemas.microsoft.com/office/drawing/2014/main" id="{2675DBFF-1BAC-4D72-8785-5BAB14C7951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951" name="Text Box 15">
          <a:extLst>
            <a:ext uri="{FF2B5EF4-FFF2-40B4-BE49-F238E27FC236}">
              <a16:creationId xmlns:a16="http://schemas.microsoft.com/office/drawing/2014/main" id="{7D171A4F-8E53-4E57-A930-978F0B96ED7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952" name="Text Box 15">
          <a:extLst>
            <a:ext uri="{FF2B5EF4-FFF2-40B4-BE49-F238E27FC236}">
              <a16:creationId xmlns:a16="http://schemas.microsoft.com/office/drawing/2014/main" id="{AA0DB2BD-F37B-4F4B-A6ED-DF2EF2EAAC4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953" name="Text Box 15">
          <a:extLst>
            <a:ext uri="{FF2B5EF4-FFF2-40B4-BE49-F238E27FC236}">
              <a16:creationId xmlns:a16="http://schemas.microsoft.com/office/drawing/2014/main" id="{3EDC3C79-C205-4673-9350-94F5D4057AE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954" name="Text Box 15">
          <a:extLst>
            <a:ext uri="{FF2B5EF4-FFF2-40B4-BE49-F238E27FC236}">
              <a16:creationId xmlns:a16="http://schemas.microsoft.com/office/drawing/2014/main" id="{096226FA-2213-4F8E-998A-53C64EC0E095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955" name="Text Box 15">
          <a:extLst>
            <a:ext uri="{FF2B5EF4-FFF2-40B4-BE49-F238E27FC236}">
              <a16:creationId xmlns:a16="http://schemas.microsoft.com/office/drawing/2014/main" id="{1D620FAD-4FEE-48AF-BBC8-B01B9B8E944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956" name="Text Box 15">
          <a:extLst>
            <a:ext uri="{FF2B5EF4-FFF2-40B4-BE49-F238E27FC236}">
              <a16:creationId xmlns:a16="http://schemas.microsoft.com/office/drawing/2014/main" id="{C3585864-D1B9-4F5D-BD65-E1C7B1D2B39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957" name="Text Box 15">
          <a:extLst>
            <a:ext uri="{FF2B5EF4-FFF2-40B4-BE49-F238E27FC236}">
              <a16:creationId xmlns:a16="http://schemas.microsoft.com/office/drawing/2014/main" id="{9C74CA30-13A7-4A7C-B5F5-51FE2C7B0D9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958" name="Text Box 15">
          <a:extLst>
            <a:ext uri="{FF2B5EF4-FFF2-40B4-BE49-F238E27FC236}">
              <a16:creationId xmlns:a16="http://schemas.microsoft.com/office/drawing/2014/main" id="{59554040-1527-48A7-8ABE-FB2D8AFC16D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959" name="Text Box 15">
          <a:extLst>
            <a:ext uri="{FF2B5EF4-FFF2-40B4-BE49-F238E27FC236}">
              <a16:creationId xmlns:a16="http://schemas.microsoft.com/office/drawing/2014/main" id="{B8235AF8-AEF9-4D59-89B0-DCBC2F6AE2D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960" name="Text Box 15">
          <a:extLst>
            <a:ext uri="{FF2B5EF4-FFF2-40B4-BE49-F238E27FC236}">
              <a16:creationId xmlns:a16="http://schemas.microsoft.com/office/drawing/2014/main" id="{32AD19CD-DBDC-471A-8E7D-9A94903E6933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961" name="Text Box 15">
          <a:extLst>
            <a:ext uri="{FF2B5EF4-FFF2-40B4-BE49-F238E27FC236}">
              <a16:creationId xmlns:a16="http://schemas.microsoft.com/office/drawing/2014/main" id="{24A40B98-7B29-4355-9005-5C2092714E1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962" name="Text Box 15">
          <a:extLst>
            <a:ext uri="{FF2B5EF4-FFF2-40B4-BE49-F238E27FC236}">
              <a16:creationId xmlns:a16="http://schemas.microsoft.com/office/drawing/2014/main" id="{48B702BC-0E77-4C05-A225-A27148BCB87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963" name="Text Box 15">
          <a:extLst>
            <a:ext uri="{FF2B5EF4-FFF2-40B4-BE49-F238E27FC236}">
              <a16:creationId xmlns:a16="http://schemas.microsoft.com/office/drawing/2014/main" id="{AE8EFE50-F596-41A4-B02B-3056C4ECEEA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964" name="Text Box 15">
          <a:extLst>
            <a:ext uri="{FF2B5EF4-FFF2-40B4-BE49-F238E27FC236}">
              <a16:creationId xmlns:a16="http://schemas.microsoft.com/office/drawing/2014/main" id="{6CA07FFB-E2EA-448F-8EEF-CFB491031A3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965" name="Text Box 15">
          <a:extLst>
            <a:ext uri="{FF2B5EF4-FFF2-40B4-BE49-F238E27FC236}">
              <a16:creationId xmlns:a16="http://schemas.microsoft.com/office/drawing/2014/main" id="{2C51E158-6991-42C4-9F78-041E4392A53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966" name="Text Box 15">
          <a:extLst>
            <a:ext uri="{FF2B5EF4-FFF2-40B4-BE49-F238E27FC236}">
              <a16:creationId xmlns:a16="http://schemas.microsoft.com/office/drawing/2014/main" id="{03A31EFC-80A6-4047-A77B-8C4FD94A163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967" name="Text Box 15">
          <a:extLst>
            <a:ext uri="{FF2B5EF4-FFF2-40B4-BE49-F238E27FC236}">
              <a16:creationId xmlns:a16="http://schemas.microsoft.com/office/drawing/2014/main" id="{47ED2995-1889-4E14-BE27-07B6CA0C1748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968" name="Text Box 15">
          <a:extLst>
            <a:ext uri="{FF2B5EF4-FFF2-40B4-BE49-F238E27FC236}">
              <a16:creationId xmlns:a16="http://schemas.microsoft.com/office/drawing/2014/main" id="{C3BF7E7D-344B-46D3-BEFF-B0182FA65AE7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69" name="Text Box 15">
          <a:extLst>
            <a:ext uri="{FF2B5EF4-FFF2-40B4-BE49-F238E27FC236}">
              <a16:creationId xmlns:a16="http://schemas.microsoft.com/office/drawing/2014/main" id="{E6970666-5C37-4C0E-B115-26FF790F17F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70" name="Text Box 15">
          <a:extLst>
            <a:ext uri="{FF2B5EF4-FFF2-40B4-BE49-F238E27FC236}">
              <a16:creationId xmlns:a16="http://schemas.microsoft.com/office/drawing/2014/main" id="{39F1EF5A-2960-4EA5-82F9-C88C7962010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71" name="Text Box 15">
          <a:extLst>
            <a:ext uri="{FF2B5EF4-FFF2-40B4-BE49-F238E27FC236}">
              <a16:creationId xmlns:a16="http://schemas.microsoft.com/office/drawing/2014/main" id="{72B144CC-C843-424A-A91D-FE82327051B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72" name="Text Box 15">
          <a:extLst>
            <a:ext uri="{FF2B5EF4-FFF2-40B4-BE49-F238E27FC236}">
              <a16:creationId xmlns:a16="http://schemas.microsoft.com/office/drawing/2014/main" id="{71918C86-E55B-4E28-AB1D-FCCD22BC86D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73" name="Text Box 15">
          <a:extLst>
            <a:ext uri="{FF2B5EF4-FFF2-40B4-BE49-F238E27FC236}">
              <a16:creationId xmlns:a16="http://schemas.microsoft.com/office/drawing/2014/main" id="{444172CC-7F99-4D57-9271-0F400E64DF1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74" name="Text Box 15">
          <a:extLst>
            <a:ext uri="{FF2B5EF4-FFF2-40B4-BE49-F238E27FC236}">
              <a16:creationId xmlns:a16="http://schemas.microsoft.com/office/drawing/2014/main" id="{232B3F2C-A87D-4669-8C28-14A1BBF23FC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75" name="Text Box 15">
          <a:extLst>
            <a:ext uri="{FF2B5EF4-FFF2-40B4-BE49-F238E27FC236}">
              <a16:creationId xmlns:a16="http://schemas.microsoft.com/office/drawing/2014/main" id="{0AFC3149-BA14-4C2D-81F6-E8F1B50E40C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76" name="Text Box 15">
          <a:extLst>
            <a:ext uri="{FF2B5EF4-FFF2-40B4-BE49-F238E27FC236}">
              <a16:creationId xmlns:a16="http://schemas.microsoft.com/office/drawing/2014/main" id="{17591BBE-182A-4105-AB58-0AAB841CB04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77" name="Text Box 15">
          <a:extLst>
            <a:ext uri="{FF2B5EF4-FFF2-40B4-BE49-F238E27FC236}">
              <a16:creationId xmlns:a16="http://schemas.microsoft.com/office/drawing/2014/main" id="{67904007-0FBA-4F7F-AB87-248FED3BD9C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78" name="Text Box 15">
          <a:extLst>
            <a:ext uri="{FF2B5EF4-FFF2-40B4-BE49-F238E27FC236}">
              <a16:creationId xmlns:a16="http://schemas.microsoft.com/office/drawing/2014/main" id="{91AAC933-7DF8-4D03-BACD-B3A64C370A2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79" name="Text Box 15">
          <a:extLst>
            <a:ext uri="{FF2B5EF4-FFF2-40B4-BE49-F238E27FC236}">
              <a16:creationId xmlns:a16="http://schemas.microsoft.com/office/drawing/2014/main" id="{1552BA77-3F70-4CFA-85F6-C7A2713CAA3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80" name="Text Box 15">
          <a:extLst>
            <a:ext uri="{FF2B5EF4-FFF2-40B4-BE49-F238E27FC236}">
              <a16:creationId xmlns:a16="http://schemas.microsoft.com/office/drawing/2014/main" id="{4E1BB27D-0AB7-483C-AA29-B0DED67C2FA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81" name="Text Box 15">
          <a:extLst>
            <a:ext uri="{FF2B5EF4-FFF2-40B4-BE49-F238E27FC236}">
              <a16:creationId xmlns:a16="http://schemas.microsoft.com/office/drawing/2014/main" id="{35EB6A1C-D10B-44F1-82D8-E58BC324D97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82" name="Text Box 15">
          <a:extLst>
            <a:ext uri="{FF2B5EF4-FFF2-40B4-BE49-F238E27FC236}">
              <a16:creationId xmlns:a16="http://schemas.microsoft.com/office/drawing/2014/main" id="{69039920-0822-4B84-8467-45FA2AD8E1F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83" name="Text Box 15">
          <a:extLst>
            <a:ext uri="{FF2B5EF4-FFF2-40B4-BE49-F238E27FC236}">
              <a16:creationId xmlns:a16="http://schemas.microsoft.com/office/drawing/2014/main" id="{8A4061B5-CC8B-48C0-93E0-C1A03D0D1D0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84" name="Text Box 15">
          <a:extLst>
            <a:ext uri="{FF2B5EF4-FFF2-40B4-BE49-F238E27FC236}">
              <a16:creationId xmlns:a16="http://schemas.microsoft.com/office/drawing/2014/main" id="{A6256D7B-ECAD-44C7-A0AC-336EE3BFF1D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85" name="Text Box 15">
          <a:extLst>
            <a:ext uri="{FF2B5EF4-FFF2-40B4-BE49-F238E27FC236}">
              <a16:creationId xmlns:a16="http://schemas.microsoft.com/office/drawing/2014/main" id="{E43B24D1-3D42-40C2-92CA-767CB29F8C9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86" name="Text Box 15">
          <a:extLst>
            <a:ext uri="{FF2B5EF4-FFF2-40B4-BE49-F238E27FC236}">
              <a16:creationId xmlns:a16="http://schemas.microsoft.com/office/drawing/2014/main" id="{A2DC0205-0944-49F9-923A-FC404886132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87" name="Text Box 15">
          <a:extLst>
            <a:ext uri="{FF2B5EF4-FFF2-40B4-BE49-F238E27FC236}">
              <a16:creationId xmlns:a16="http://schemas.microsoft.com/office/drawing/2014/main" id="{BCAFA2ED-ACC4-4E0A-B89F-9B7365EB28D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88" name="Text Box 15">
          <a:extLst>
            <a:ext uri="{FF2B5EF4-FFF2-40B4-BE49-F238E27FC236}">
              <a16:creationId xmlns:a16="http://schemas.microsoft.com/office/drawing/2014/main" id="{EBCCC80F-8D58-47B0-9F28-1603E49C6E8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89" name="Text Box 15">
          <a:extLst>
            <a:ext uri="{FF2B5EF4-FFF2-40B4-BE49-F238E27FC236}">
              <a16:creationId xmlns:a16="http://schemas.microsoft.com/office/drawing/2014/main" id="{0463D738-4066-4C9A-B149-BEC33273BF2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90" name="Text Box 15">
          <a:extLst>
            <a:ext uri="{FF2B5EF4-FFF2-40B4-BE49-F238E27FC236}">
              <a16:creationId xmlns:a16="http://schemas.microsoft.com/office/drawing/2014/main" id="{D6DEF79A-F549-4A06-9516-875F61B5010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91" name="Text Box 15">
          <a:extLst>
            <a:ext uri="{FF2B5EF4-FFF2-40B4-BE49-F238E27FC236}">
              <a16:creationId xmlns:a16="http://schemas.microsoft.com/office/drawing/2014/main" id="{A4975707-2A8D-472B-BC2D-6839804930F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992" name="Text Box 15">
          <a:extLst>
            <a:ext uri="{FF2B5EF4-FFF2-40B4-BE49-F238E27FC236}">
              <a16:creationId xmlns:a16="http://schemas.microsoft.com/office/drawing/2014/main" id="{1673E3DA-8C58-4F5F-86B1-1045427276D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993" name="Text Box 15">
          <a:extLst>
            <a:ext uri="{FF2B5EF4-FFF2-40B4-BE49-F238E27FC236}">
              <a16:creationId xmlns:a16="http://schemas.microsoft.com/office/drawing/2014/main" id="{AB1E4DD5-9751-485D-9F2E-D95C2E832C5D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995" name="Text Box 8">
          <a:extLst>
            <a:ext uri="{FF2B5EF4-FFF2-40B4-BE49-F238E27FC236}">
              <a16:creationId xmlns:a16="http://schemas.microsoft.com/office/drawing/2014/main" id="{215E4CDC-AC90-44F8-8D72-EC5B352C2126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996" name="Text Box 9">
          <a:extLst>
            <a:ext uri="{FF2B5EF4-FFF2-40B4-BE49-F238E27FC236}">
              <a16:creationId xmlns:a16="http://schemas.microsoft.com/office/drawing/2014/main" id="{AE351A3D-5AD1-458F-BB39-82904DA7CEF4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997" name="Text Box 8">
          <a:extLst>
            <a:ext uri="{FF2B5EF4-FFF2-40B4-BE49-F238E27FC236}">
              <a16:creationId xmlns:a16="http://schemas.microsoft.com/office/drawing/2014/main" id="{174E9370-14ED-4021-881D-8A1B5DDA739E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998" name="Text Box 9">
          <a:extLst>
            <a:ext uri="{FF2B5EF4-FFF2-40B4-BE49-F238E27FC236}">
              <a16:creationId xmlns:a16="http://schemas.microsoft.com/office/drawing/2014/main" id="{BDAD1C08-65EA-4A8D-8857-CC33C74DC4A0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999" name="Text Box 8">
          <a:extLst>
            <a:ext uri="{FF2B5EF4-FFF2-40B4-BE49-F238E27FC236}">
              <a16:creationId xmlns:a16="http://schemas.microsoft.com/office/drawing/2014/main" id="{F9D09B27-210E-4F35-9510-C20042FCDE73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00" name="Text Box 9">
          <a:extLst>
            <a:ext uri="{FF2B5EF4-FFF2-40B4-BE49-F238E27FC236}">
              <a16:creationId xmlns:a16="http://schemas.microsoft.com/office/drawing/2014/main" id="{973170C8-6568-4716-B050-0068BFDF7225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01" name="Text Box 8">
          <a:extLst>
            <a:ext uri="{FF2B5EF4-FFF2-40B4-BE49-F238E27FC236}">
              <a16:creationId xmlns:a16="http://schemas.microsoft.com/office/drawing/2014/main" id="{1606F7CE-6837-4E7B-A6FC-0F92BD1487C9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02" name="Text Box 9">
          <a:extLst>
            <a:ext uri="{FF2B5EF4-FFF2-40B4-BE49-F238E27FC236}">
              <a16:creationId xmlns:a16="http://schemas.microsoft.com/office/drawing/2014/main" id="{7A975202-23E5-4739-9F8A-01010CB60CD4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03" name="Text Box 8">
          <a:extLst>
            <a:ext uri="{FF2B5EF4-FFF2-40B4-BE49-F238E27FC236}">
              <a16:creationId xmlns:a16="http://schemas.microsoft.com/office/drawing/2014/main" id="{06C9670C-59EE-4B48-995D-712053073370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04" name="Text Box 9">
          <a:extLst>
            <a:ext uri="{FF2B5EF4-FFF2-40B4-BE49-F238E27FC236}">
              <a16:creationId xmlns:a16="http://schemas.microsoft.com/office/drawing/2014/main" id="{189FF760-D017-4ABF-B608-EAE2B312C311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05" name="Text Box 8">
          <a:extLst>
            <a:ext uri="{FF2B5EF4-FFF2-40B4-BE49-F238E27FC236}">
              <a16:creationId xmlns:a16="http://schemas.microsoft.com/office/drawing/2014/main" id="{EE192DDB-CAFB-4082-8AF4-D76BCA49F780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06" name="Text Box 9">
          <a:extLst>
            <a:ext uri="{FF2B5EF4-FFF2-40B4-BE49-F238E27FC236}">
              <a16:creationId xmlns:a16="http://schemas.microsoft.com/office/drawing/2014/main" id="{AFF39843-008F-491D-AF8F-9BA7EA0F1A6D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07" name="Text Box 8">
          <a:extLst>
            <a:ext uri="{FF2B5EF4-FFF2-40B4-BE49-F238E27FC236}">
              <a16:creationId xmlns:a16="http://schemas.microsoft.com/office/drawing/2014/main" id="{87E4FC90-0BDB-4E5D-88CF-CB9894A85F80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08" name="Text Box 9">
          <a:extLst>
            <a:ext uri="{FF2B5EF4-FFF2-40B4-BE49-F238E27FC236}">
              <a16:creationId xmlns:a16="http://schemas.microsoft.com/office/drawing/2014/main" id="{833C9D32-712C-4C65-908D-A2887CDD28A6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09" name="Text Box 8">
          <a:extLst>
            <a:ext uri="{FF2B5EF4-FFF2-40B4-BE49-F238E27FC236}">
              <a16:creationId xmlns:a16="http://schemas.microsoft.com/office/drawing/2014/main" id="{029CA185-20DD-4F5B-9C38-8C7DEE48300B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10" name="Text Box 9">
          <a:extLst>
            <a:ext uri="{FF2B5EF4-FFF2-40B4-BE49-F238E27FC236}">
              <a16:creationId xmlns:a16="http://schemas.microsoft.com/office/drawing/2014/main" id="{E47D480A-C563-4434-95C0-293BF28E0C6F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11" name="Text Box 8">
          <a:extLst>
            <a:ext uri="{FF2B5EF4-FFF2-40B4-BE49-F238E27FC236}">
              <a16:creationId xmlns:a16="http://schemas.microsoft.com/office/drawing/2014/main" id="{75E4738F-8F1E-4524-8D49-AED8E3CAFF75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12" name="Text Box 9">
          <a:extLst>
            <a:ext uri="{FF2B5EF4-FFF2-40B4-BE49-F238E27FC236}">
              <a16:creationId xmlns:a16="http://schemas.microsoft.com/office/drawing/2014/main" id="{2D8B285E-B2C4-4B1B-B125-D4B78CEA2588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13" name="Text Box 8">
          <a:extLst>
            <a:ext uri="{FF2B5EF4-FFF2-40B4-BE49-F238E27FC236}">
              <a16:creationId xmlns:a16="http://schemas.microsoft.com/office/drawing/2014/main" id="{934FF6A8-8C38-4AED-B43A-A98465EF0732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14" name="Text Box 9">
          <a:extLst>
            <a:ext uri="{FF2B5EF4-FFF2-40B4-BE49-F238E27FC236}">
              <a16:creationId xmlns:a16="http://schemas.microsoft.com/office/drawing/2014/main" id="{EEEA0D30-4ADE-42A4-A406-85BF28011C96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15" name="Text Box 8">
          <a:extLst>
            <a:ext uri="{FF2B5EF4-FFF2-40B4-BE49-F238E27FC236}">
              <a16:creationId xmlns:a16="http://schemas.microsoft.com/office/drawing/2014/main" id="{91FDC129-C9C3-4F26-8FFD-4A853304A900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16" name="Text Box 9">
          <a:extLst>
            <a:ext uri="{FF2B5EF4-FFF2-40B4-BE49-F238E27FC236}">
              <a16:creationId xmlns:a16="http://schemas.microsoft.com/office/drawing/2014/main" id="{9389E7EF-BAB8-4096-834A-849E03DABE78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17" name="Text Box 8">
          <a:extLst>
            <a:ext uri="{FF2B5EF4-FFF2-40B4-BE49-F238E27FC236}">
              <a16:creationId xmlns:a16="http://schemas.microsoft.com/office/drawing/2014/main" id="{F9E433C7-A4EE-4633-B5CB-783F4048BAD6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18" name="Text Box 9">
          <a:extLst>
            <a:ext uri="{FF2B5EF4-FFF2-40B4-BE49-F238E27FC236}">
              <a16:creationId xmlns:a16="http://schemas.microsoft.com/office/drawing/2014/main" id="{08893BCE-27C9-4A56-9D1B-65D7F589C29F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19" name="Text Box 8">
          <a:extLst>
            <a:ext uri="{FF2B5EF4-FFF2-40B4-BE49-F238E27FC236}">
              <a16:creationId xmlns:a16="http://schemas.microsoft.com/office/drawing/2014/main" id="{49C6527B-4527-478A-96F4-F9ACA03FC6D5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20" name="Text Box 9">
          <a:extLst>
            <a:ext uri="{FF2B5EF4-FFF2-40B4-BE49-F238E27FC236}">
              <a16:creationId xmlns:a16="http://schemas.microsoft.com/office/drawing/2014/main" id="{4BDE90BC-FCAE-4646-963C-FC4B9C256B1A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21" name="Text Box 8">
          <a:extLst>
            <a:ext uri="{FF2B5EF4-FFF2-40B4-BE49-F238E27FC236}">
              <a16:creationId xmlns:a16="http://schemas.microsoft.com/office/drawing/2014/main" id="{FFC0E9E5-3B9D-4B62-8FB9-50B9F876472D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22" name="Text Box 9">
          <a:extLst>
            <a:ext uri="{FF2B5EF4-FFF2-40B4-BE49-F238E27FC236}">
              <a16:creationId xmlns:a16="http://schemas.microsoft.com/office/drawing/2014/main" id="{24FABFBE-7B6C-4A6C-B340-1FB983FC96AA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23" name="Text Box 8">
          <a:extLst>
            <a:ext uri="{FF2B5EF4-FFF2-40B4-BE49-F238E27FC236}">
              <a16:creationId xmlns:a16="http://schemas.microsoft.com/office/drawing/2014/main" id="{24E0C85A-C844-4BF4-BB38-A819231EA616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24" name="Text Box 9">
          <a:extLst>
            <a:ext uri="{FF2B5EF4-FFF2-40B4-BE49-F238E27FC236}">
              <a16:creationId xmlns:a16="http://schemas.microsoft.com/office/drawing/2014/main" id="{3590D9C0-7A72-4ACA-BBA9-959130EC0A54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25" name="Text Box 8">
          <a:extLst>
            <a:ext uri="{FF2B5EF4-FFF2-40B4-BE49-F238E27FC236}">
              <a16:creationId xmlns:a16="http://schemas.microsoft.com/office/drawing/2014/main" id="{5969B0F4-8AD2-49AA-8354-6965D5DD5C97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26" name="Text Box 9">
          <a:extLst>
            <a:ext uri="{FF2B5EF4-FFF2-40B4-BE49-F238E27FC236}">
              <a16:creationId xmlns:a16="http://schemas.microsoft.com/office/drawing/2014/main" id="{F1010A04-3D4B-420D-B724-7E6AD11E4E39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27" name="Text Box 8">
          <a:extLst>
            <a:ext uri="{FF2B5EF4-FFF2-40B4-BE49-F238E27FC236}">
              <a16:creationId xmlns:a16="http://schemas.microsoft.com/office/drawing/2014/main" id="{14DFC3E0-557D-4DE2-A584-1BE9C82ED50D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28" name="Text Box 9">
          <a:extLst>
            <a:ext uri="{FF2B5EF4-FFF2-40B4-BE49-F238E27FC236}">
              <a16:creationId xmlns:a16="http://schemas.microsoft.com/office/drawing/2014/main" id="{9AE82855-1AA0-4C3C-9107-723D5234B997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29" name="Text Box 8">
          <a:extLst>
            <a:ext uri="{FF2B5EF4-FFF2-40B4-BE49-F238E27FC236}">
              <a16:creationId xmlns:a16="http://schemas.microsoft.com/office/drawing/2014/main" id="{2EEA1931-FCA1-479E-8156-DA6444652A24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30" name="Text Box 9">
          <a:extLst>
            <a:ext uri="{FF2B5EF4-FFF2-40B4-BE49-F238E27FC236}">
              <a16:creationId xmlns:a16="http://schemas.microsoft.com/office/drawing/2014/main" id="{73E4D3A7-856A-4347-9B5A-6C6B3E31594E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31" name="Text Box 8">
          <a:extLst>
            <a:ext uri="{FF2B5EF4-FFF2-40B4-BE49-F238E27FC236}">
              <a16:creationId xmlns:a16="http://schemas.microsoft.com/office/drawing/2014/main" id="{D956145D-DBDA-4BBC-A41F-5A06D97BC43F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32" name="Text Box 9">
          <a:extLst>
            <a:ext uri="{FF2B5EF4-FFF2-40B4-BE49-F238E27FC236}">
              <a16:creationId xmlns:a16="http://schemas.microsoft.com/office/drawing/2014/main" id="{763A214C-4479-41EC-BFFE-20F8CAF0E03A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33" name="Text Box 8">
          <a:extLst>
            <a:ext uri="{FF2B5EF4-FFF2-40B4-BE49-F238E27FC236}">
              <a16:creationId xmlns:a16="http://schemas.microsoft.com/office/drawing/2014/main" id="{8022ECB1-3792-4F76-98E8-C2F0E37975BF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34" name="Text Box 9">
          <a:extLst>
            <a:ext uri="{FF2B5EF4-FFF2-40B4-BE49-F238E27FC236}">
              <a16:creationId xmlns:a16="http://schemas.microsoft.com/office/drawing/2014/main" id="{5A7EA430-862F-4B1F-AA41-B63D38DD730D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35" name="Text Box 8">
          <a:extLst>
            <a:ext uri="{FF2B5EF4-FFF2-40B4-BE49-F238E27FC236}">
              <a16:creationId xmlns:a16="http://schemas.microsoft.com/office/drawing/2014/main" id="{DAB9F152-27AF-47FF-9D3C-1C8D8CDAE8C4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36" name="Text Box 9">
          <a:extLst>
            <a:ext uri="{FF2B5EF4-FFF2-40B4-BE49-F238E27FC236}">
              <a16:creationId xmlns:a16="http://schemas.microsoft.com/office/drawing/2014/main" id="{3276C71B-F9F2-47E5-A41B-02440C5192A3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37" name="Text Box 8">
          <a:extLst>
            <a:ext uri="{FF2B5EF4-FFF2-40B4-BE49-F238E27FC236}">
              <a16:creationId xmlns:a16="http://schemas.microsoft.com/office/drawing/2014/main" id="{368EC0F1-E709-4093-A3E5-4B67A4A8828D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38" name="Text Box 9">
          <a:extLst>
            <a:ext uri="{FF2B5EF4-FFF2-40B4-BE49-F238E27FC236}">
              <a16:creationId xmlns:a16="http://schemas.microsoft.com/office/drawing/2014/main" id="{6076A48D-1196-42EB-B00A-60A6004E25D2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39" name="Text Box 8">
          <a:extLst>
            <a:ext uri="{FF2B5EF4-FFF2-40B4-BE49-F238E27FC236}">
              <a16:creationId xmlns:a16="http://schemas.microsoft.com/office/drawing/2014/main" id="{96BC7325-8674-426C-B6FB-B4DE04A648B4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40" name="Text Box 9">
          <a:extLst>
            <a:ext uri="{FF2B5EF4-FFF2-40B4-BE49-F238E27FC236}">
              <a16:creationId xmlns:a16="http://schemas.microsoft.com/office/drawing/2014/main" id="{30B295A9-907A-4175-B066-8C159F49E2F1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41" name="Text Box 8">
          <a:extLst>
            <a:ext uri="{FF2B5EF4-FFF2-40B4-BE49-F238E27FC236}">
              <a16:creationId xmlns:a16="http://schemas.microsoft.com/office/drawing/2014/main" id="{26821EE0-9CB7-4A9E-8F0A-0D72265A1752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42" name="Text Box 9">
          <a:extLst>
            <a:ext uri="{FF2B5EF4-FFF2-40B4-BE49-F238E27FC236}">
              <a16:creationId xmlns:a16="http://schemas.microsoft.com/office/drawing/2014/main" id="{F990D262-3A67-4D3D-B139-C6FF7CA59F62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43" name="Text Box 8">
          <a:extLst>
            <a:ext uri="{FF2B5EF4-FFF2-40B4-BE49-F238E27FC236}">
              <a16:creationId xmlns:a16="http://schemas.microsoft.com/office/drawing/2014/main" id="{A6901B26-11BB-4006-9B4A-E579567D02BD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44" name="Text Box 9">
          <a:extLst>
            <a:ext uri="{FF2B5EF4-FFF2-40B4-BE49-F238E27FC236}">
              <a16:creationId xmlns:a16="http://schemas.microsoft.com/office/drawing/2014/main" id="{06B7DBC7-ADEA-48CD-B81A-533ACB2458AF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45" name="Text Box 8">
          <a:extLst>
            <a:ext uri="{FF2B5EF4-FFF2-40B4-BE49-F238E27FC236}">
              <a16:creationId xmlns:a16="http://schemas.microsoft.com/office/drawing/2014/main" id="{C5F4B1E7-6F28-4464-AE09-FC2457AB0B34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46" name="Text Box 9">
          <a:extLst>
            <a:ext uri="{FF2B5EF4-FFF2-40B4-BE49-F238E27FC236}">
              <a16:creationId xmlns:a16="http://schemas.microsoft.com/office/drawing/2014/main" id="{AFF1EB9C-3E02-4798-8D87-C2D2E32FEE2C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47" name="Text Box 8">
          <a:extLst>
            <a:ext uri="{FF2B5EF4-FFF2-40B4-BE49-F238E27FC236}">
              <a16:creationId xmlns:a16="http://schemas.microsoft.com/office/drawing/2014/main" id="{1E50A509-041C-4C20-9271-4D512797DDF9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48" name="Text Box 9">
          <a:extLst>
            <a:ext uri="{FF2B5EF4-FFF2-40B4-BE49-F238E27FC236}">
              <a16:creationId xmlns:a16="http://schemas.microsoft.com/office/drawing/2014/main" id="{EE77B83D-7E28-44C1-AD0E-4DE35EB246E1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49" name="Text Box 8">
          <a:extLst>
            <a:ext uri="{FF2B5EF4-FFF2-40B4-BE49-F238E27FC236}">
              <a16:creationId xmlns:a16="http://schemas.microsoft.com/office/drawing/2014/main" id="{30EED102-B930-4E3D-AF99-060A4E5C637C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50" name="Text Box 9">
          <a:extLst>
            <a:ext uri="{FF2B5EF4-FFF2-40B4-BE49-F238E27FC236}">
              <a16:creationId xmlns:a16="http://schemas.microsoft.com/office/drawing/2014/main" id="{43469247-9B56-4D79-98A8-314401A3696B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51" name="Text Box 8">
          <a:extLst>
            <a:ext uri="{FF2B5EF4-FFF2-40B4-BE49-F238E27FC236}">
              <a16:creationId xmlns:a16="http://schemas.microsoft.com/office/drawing/2014/main" id="{30EED425-4E1B-46CD-93D5-32BF06616048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52" name="Text Box 9">
          <a:extLst>
            <a:ext uri="{FF2B5EF4-FFF2-40B4-BE49-F238E27FC236}">
              <a16:creationId xmlns:a16="http://schemas.microsoft.com/office/drawing/2014/main" id="{EB63C9D2-4754-4CE1-99AD-0E51087786E9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53" name="Text Box 8">
          <a:extLst>
            <a:ext uri="{FF2B5EF4-FFF2-40B4-BE49-F238E27FC236}">
              <a16:creationId xmlns:a16="http://schemas.microsoft.com/office/drawing/2014/main" id="{6A9C4CD6-16DD-4C97-B319-EB5D62DA5C85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54" name="Text Box 9">
          <a:extLst>
            <a:ext uri="{FF2B5EF4-FFF2-40B4-BE49-F238E27FC236}">
              <a16:creationId xmlns:a16="http://schemas.microsoft.com/office/drawing/2014/main" id="{AB1965F5-54DF-4118-8CD9-1FA5A3EAC527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55" name="Text Box 8">
          <a:extLst>
            <a:ext uri="{FF2B5EF4-FFF2-40B4-BE49-F238E27FC236}">
              <a16:creationId xmlns:a16="http://schemas.microsoft.com/office/drawing/2014/main" id="{AE0EBE4A-125E-4129-B069-286608F29D98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56" name="Text Box 9">
          <a:extLst>
            <a:ext uri="{FF2B5EF4-FFF2-40B4-BE49-F238E27FC236}">
              <a16:creationId xmlns:a16="http://schemas.microsoft.com/office/drawing/2014/main" id="{49CB3DA6-F8BC-4E41-AC71-86E9D5651174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57" name="Text Box 8">
          <a:extLst>
            <a:ext uri="{FF2B5EF4-FFF2-40B4-BE49-F238E27FC236}">
              <a16:creationId xmlns:a16="http://schemas.microsoft.com/office/drawing/2014/main" id="{C97702C2-402A-4EA2-A43F-6C5B25343FE7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58" name="Text Box 9">
          <a:extLst>
            <a:ext uri="{FF2B5EF4-FFF2-40B4-BE49-F238E27FC236}">
              <a16:creationId xmlns:a16="http://schemas.microsoft.com/office/drawing/2014/main" id="{E4027665-0F3E-4353-A5F2-5F2BA244F1DC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59" name="Text Box 8">
          <a:extLst>
            <a:ext uri="{FF2B5EF4-FFF2-40B4-BE49-F238E27FC236}">
              <a16:creationId xmlns:a16="http://schemas.microsoft.com/office/drawing/2014/main" id="{628498B6-1BF1-4B0C-BA96-D00CCEDF085B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60" name="Text Box 9">
          <a:extLst>
            <a:ext uri="{FF2B5EF4-FFF2-40B4-BE49-F238E27FC236}">
              <a16:creationId xmlns:a16="http://schemas.microsoft.com/office/drawing/2014/main" id="{88D312DB-AADB-4767-A916-C084AB0D519F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61" name="Text Box 8">
          <a:extLst>
            <a:ext uri="{FF2B5EF4-FFF2-40B4-BE49-F238E27FC236}">
              <a16:creationId xmlns:a16="http://schemas.microsoft.com/office/drawing/2014/main" id="{6091D1AA-848B-42FB-B764-4C15DD643635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62" name="Text Box 9">
          <a:extLst>
            <a:ext uri="{FF2B5EF4-FFF2-40B4-BE49-F238E27FC236}">
              <a16:creationId xmlns:a16="http://schemas.microsoft.com/office/drawing/2014/main" id="{7D31216C-0EC0-430A-ABE3-F797C77461D4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63" name="Text Box 8">
          <a:extLst>
            <a:ext uri="{FF2B5EF4-FFF2-40B4-BE49-F238E27FC236}">
              <a16:creationId xmlns:a16="http://schemas.microsoft.com/office/drawing/2014/main" id="{E099D3C9-F4CF-42FA-AC9F-DD41D732D3BC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64" name="Text Box 9">
          <a:extLst>
            <a:ext uri="{FF2B5EF4-FFF2-40B4-BE49-F238E27FC236}">
              <a16:creationId xmlns:a16="http://schemas.microsoft.com/office/drawing/2014/main" id="{683516D8-A901-4ED1-83FC-D8781CEFB77D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65" name="Text Box 8">
          <a:extLst>
            <a:ext uri="{FF2B5EF4-FFF2-40B4-BE49-F238E27FC236}">
              <a16:creationId xmlns:a16="http://schemas.microsoft.com/office/drawing/2014/main" id="{6F9B8B98-761B-4A62-844F-83BA10F2D8A4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1066" name="Text Box 9">
          <a:extLst>
            <a:ext uri="{FF2B5EF4-FFF2-40B4-BE49-F238E27FC236}">
              <a16:creationId xmlns:a16="http://schemas.microsoft.com/office/drawing/2014/main" id="{23E9BACB-2A3C-4E8D-8801-DEBE6C2EC391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067" name="Text Box 15">
          <a:extLst>
            <a:ext uri="{FF2B5EF4-FFF2-40B4-BE49-F238E27FC236}">
              <a16:creationId xmlns:a16="http://schemas.microsoft.com/office/drawing/2014/main" id="{CC8BF519-0A1E-4BBB-86BE-E07E9E5BAAB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068" name="Text Box 15">
          <a:extLst>
            <a:ext uri="{FF2B5EF4-FFF2-40B4-BE49-F238E27FC236}">
              <a16:creationId xmlns:a16="http://schemas.microsoft.com/office/drawing/2014/main" id="{0AB7BB4D-A229-4CB4-874C-FD98817805B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069" name="Text Box 15">
          <a:extLst>
            <a:ext uri="{FF2B5EF4-FFF2-40B4-BE49-F238E27FC236}">
              <a16:creationId xmlns:a16="http://schemas.microsoft.com/office/drawing/2014/main" id="{5FA2F817-0F72-4EDC-8B1A-BE138BBA1AB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070" name="Text Box 15">
          <a:extLst>
            <a:ext uri="{FF2B5EF4-FFF2-40B4-BE49-F238E27FC236}">
              <a16:creationId xmlns:a16="http://schemas.microsoft.com/office/drawing/2014/main" id="{55A60FC5-3434-4CBC-8A2C-80681844B34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071" name="Text Box 15">
          <a:extLst>
            <a:ext uri="{FF2B5EF4-FFF2-40B4-BE49-F238E27FC236}">
              <a16:creationId xmlns:a16="http://schemas.microsoft.com/office/drawing/2014/main" id="{CB70ED64-E075-4540-B4CF-AA538696FD8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1072" name="Text Box 15">
          <a:extLst>
            <a:ext uri="{FF2B5EF4-FFF2-40B4-BE49-F238E27FC236}">
              <a16:creationId xmlns:a16="http://schemas.microsoft.com/office/drawing/2014/main" id="{C48CC9E6-F54C-4863-8BE5-C702CA400AC5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073" name="Text Box 15">
          <a:extLst>
            <a:ext uri="{FF2B5EF4-FFF2-40B4-BE49-F238E27FC236}">
              <a16:creationId xmlns:a16="http://schemas.microsoft.com/office/drawing/2014/main" id="{6753A490-984C-42C9-B6AF-44841BEDDF7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074" name="Text Box 15">
          <a:extLst>
            <a:ext uri="{FF2B5EF4-FFF2-40B4-BE49-F238E27FC236}">
              <a16:creationId xmlns:a16="http://schemas.microsoft.com/office/drawing/2014/main" id="{889B2B7B-84C4-4717-A45E-C92EA2E774E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075" name="Text Box 15">
          <a:extLst>
            <a:ext uri="{FF2B5EF4-FFF2-40B4-BE49-F238E27FC236}">
              <a16:creationId xmlns:a16="http://schemas.microsoft.com/office/drawing/2014/main" id="{CFF118A8-5608-4928-84FB-9878C3F2659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076" name="Text Box 15">
          <a:extLst>
            <a:ext uri="{FF2B5EF4-FFF2-40B4-BE49-F238E27FC236}">
              <a16:creationId xmlns:a16="http://schemas.microsoft.com/office/drawing/2014/main" id="{FBB58A1F-2CAA-4B34-AD4B-973916BEB5F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077" name="Text Box 15">
          <a:extLst>
            <a:ext uri="{FF2B5EF4-FFF2-40B4-BE49-F238E27FC236}">
              <a16:creationId xmlns:a16="http://schemas.microsoft.com/office/drawing/2014/main" id="{DC27334D-6217-474C-A444-6797ADC2E946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078" name="Text Box 15">
          <a:extLst>
            <a:ext uri="{FF2B5EF4-FFF2-40B4-BE49-F238E27FC236}">
              <a16:creationId xmlns:a16="http://schemas.microsoft.com/office/drawing/2014/main" id="{721A2533-FDFF-4192-BAC8-C9079A4ADD6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079" name="Text Box 15">
          <a:extLst>
            <a:ext uri="{FF2B5EF4-FFF2-40B4-BE49-F238E27FC236}">
              <a16:creationId xmlns:a16="http://schemas.microsoft.com/office/drawing/2014/main" id="{00D79767-33F9-4B74-8392-77F04FC5DEB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080" name="Text Box 15">
          <a:extLst>
            <a:ext uri="{FF2B5EF4-FFF2-40B4-BE49-F238E27FC236}">
              <a16:creationId xmlns:a16="http://schemas.microsoft.com/office/drawing/2014/main" id="{FCA32723-14DF-4D1F-A7E6-92A6DAC11F7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081" name="Text Box 15">
          <a:extLst>
            <a:ext uri="{FF2B5EF4-FFF2-40B4-BE49-F238E27FC236}">
              <a16:creationId xmlns:a16="http://schemas.microsoft.com/office/drawing/2014/main" id="{B7D8C9C4-0D9D-4EBF-8931-2424B5806E3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082" name="Text Box 15">
          <a:extLst>
            <a:ext uri="{FF2B5EF4-FFF2-40B4-BE49-F238E27FC236}">
              <a16:creationId xmlns:a16="http://schemas.microsoft.com/office/drawing/2014/main" id="{45F51C61-4EAD-4BE2-B859-F6AA3C5C012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083" name="Text Box 15">
          <a:extLst>
            <a:ext uri="{FF2B5EF4-FFF2-40B4-BE49-F238E27FC236}">
              <a16:creationId xmlns:a16="http://schemas.microsoft.com/office/drawing/2014/main" id="{AC5E5019-394B-4F18-AF27-FF1F700859D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084" name="Text Box 15">
          <a:extLst>
            <a:ext uri="{FF2B5EF4-FFF2-40B4-BE49-F238E27FC236}">
              <a16:creationId xmlns:a16="http://schemas.microsoft.com/office/drawing/2014/main" id="{22C2B192-7680-42B8-B8D3-7807FAABFDA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1085" name="Text Box 15">
          <a:extLst>
            <a:ext uri="{FF2B5EF4-FFF2-40B4-BE49-F238E27FC236}">
              <a16:creationId xmlns:a16="http://schemas.microsoft.com/office/drawing/2014/main" id="{B8149531-DB19-4098-985E-5E059A779C9E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086" name="Text Box 15">
          <a:extLst>
            <a:ext uri="{FF2B5EF4-FFF2-40B4-BE49-F238E27FC236}">
              <a16:creationId xmlns:a16="http://schemas.microsoft.com/office/drawing/2014/main" id="{AE893F77-18D3-4E3C-9123-E5B53140EFD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087" name="Text Box 15">
          <a:extLst>
            <a:ext uri="{FF2B5EF4-FFF2-40B4-BE49-F238E27FC236}">
              <a16:creationId xmlns:a16="http://schemas.microsoft.com/office/drawing/2014/main" id="{02E4D67B-F8E5-49EC-B0F5-767B1EAC022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088" name="Text Box 15">
          <a:extLst>
            <a:ext uri="{FF2B5EF4-FFF2-40B4-BE49-F238E27FC236}">
              <a16:creationId xmlns:a16="http://schemas.microsoft.com/office/drawing/2014/main" id="{5686EB01-67FD-46C2-ABB0-3ED4694091D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089" name="Text Box 15">
          <a:extLst>
            <a:ext uri="{FF2B5EF4-FFF2-40B4-BE49-F238E27FC236}">
              <a16:creationId xmlns:a16="http://schemas.microsoft.com/office/drawing/2014/main" id="{7817C905-3126-4F0C-BA81-CAAECD191FB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090" name="Text Box 15">
          <a:extLst>
            <a:ext uri="{FF2B5EF4-FFF2-40B4-BE49-F238E27FC236}">
              <a16:creationId xmlns:a16="http://schemas.microsoft.com/office/drawing/2014/main" id="{7CF59B24-F471-4FCA-BAD5-2E862EDDA85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091" name="Text Box 15">
          <a:extLst>
            <a:ext uri="{FF2B5EF4-FFF2-40B4-BE49-F238E27FC236}">
              <a16:creationId xmlns:a16="http://schemas.microsoft.com/office/drawing/2014/main" id="{DBAD01B0-B36C-4608-AF5B-33EB256B511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092" name="Text Box 15">
          <a:extLst>
            <a:ext uri="{FF2B5EF4-FFF2-40B4-BE49-F238E27FC236}">
              <a16:creationId xmlns:a16="http://schemas.microsoft.com/office/drawing/2014/main" id="{8EBE5840-B363-48C9-9222-554F2272356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1093" name="Text Box 15">
          <a:extLst>
            <a:ext uri="{FF2B5EF4-FFF2-40B4-BE49-F238E27FC236}">
              <a16:creationId xmlns:a16="http://schemas.microsoft.com/office/drawing/2014/main" id="{4F3A6B0F-F743-4294-8B6B-E7AD2FB0C732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1094" name="Text Box 15">
          <a:extLst>
            <a:ext uri="{FF2B5EF4-FFF2-40B4-BE49-F238E27FC236}">
              <a16:creationId xmlns:a16="http://schemas.microsoft.com/office/drawing/2014/main" id="{4A8874A8-1676-471B-A340-938C6C0BCD06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095" name="Text Box 15">
          <a:extLst>
            <a:ext uri="{FF2B5EF4-FFF2-40B4-BE49-F238E27FC236}">
              <a16:creationId xmlns:a16="http://schemas.microsoft.com/office/drawing/2014/main" id="{313226D2-0B8E-4827-A840-24DA0613E6A6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096" name="Text Box 15">
          <a:extLst>
            <a:ext uri="{FF2B5EF4-FFF2-40B4-BE49-F238E27FC236}">
              <a16:creationId xmlns:a16="http://schemas.microsoft.com/office/drawing/2014/main" id="{AD6BFF41-8CEE-45A2-BC8B-DF346A58CA8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097" name="Text Box 15">
          <a:extLst>
            <a:ext uri="{FF2B5EF4-FFF2-40B4-BE49-F238E27FC236}">
              <a16:creationId xmlns:a16="http://schemas.microsoft.com/office/drawing/2014/main" id="{9D993A68-C4F2-42EA-88B6-1A56BAFD693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098" name="Text Box 15">
          <a:extLst>
            <a:ext uri="{FF2B5EF4-FFF2-40B4-BE49-F238E27FC236}">
              <a16:creationId xmlns:a16="http://schemas.microsoft.com/office/drawing/2014/main" id="{884EB298-EECB-45B1-9E4E-DB7561F0426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099" name="Text Box 15">
          <a:extLst>
            <a:ext uri="{FF2B5EF4-FFF2-40B4-BE49-F238E27FC236}">
              <a16:creationId xmlns:a16="http://schemas.microsoft.com/office/drawing/2014/main" id="{84C74353-90F9-447C-81A9-58A8885396B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1100" name="Text Box 15">
          <a:extLst>
            <a:ext uri="{FF2B5EF4-FFF2-40B4-BE49-F238E27FC236}">
              <a16:creationId xmlns:a16="http://schemas.microsoft.com/office/drawing/2014/main" id="{0C3FF6F6-46D6-48E8-981D-72B34AB6B801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01" name="Text Box 15">
          <a:extLst>
            <a:ext uri="{FF2B5EF4-FFF2-40B4-BE49-F238E27FC236}">
              <a16:creationId xmlns:a16="http://schemas.microsoft.com/office/drawing/2014/main" id="{9D2B6BDC-E6E8-4430-80F2-A2F4EF9D5D5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02" name="Text Box 15">
          <a:extLst>
            <a:ext uri="{FF2B5EF4-FFF2-40B4-BE49-F238E27FC236}">
              <a16:creationId xmlns:a16="http://schemas.microsoft.com/office/drawing/2014/main" id="{7866B882-13C3-454C-8A08-C986076D5D8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03" name="Text Box 15">
          <a:extLst>
            <a:ext uri="{FF2B5EF4-FFF2-40B4-BE49-F238E27FC236}">
              <a16:creationId xmlns:a16="http://schemas.microsoft.com/office/drawing/2014/main" id="{9EC250F4-F15B-4B55-BD2C-63ABB38D71D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04" name="Text Box 15">
          <a:extLst>
            <a:ext uri="{FF2B5EF4-FFF2-40B4-BE49-F238E27FC236}">
              <a16:creationId xmlns:a16="http://schemas.microsoft.com/office/drawing/2014/main" id="{10C6AC0B-1B28-4039-AD43-DC075CA2398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105" name="Text Box 15">
          <a:extLst>
            <a:ext uri="{FF2B5EF4-FFF2-40B4-BE49-F238E27FC236}">
              <a16:creationId xmlns:a16="http://schemas.microsoft.com/office/drawing/2014/main" id="{162DB491-C000-4FF9-BA11-A1323240A168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06" name="Text Box 15">
          <a:extLst>
            <a:ext uri="{FF2B5EF4-FFF2-40B4-BE49-F238E27FC236}">
              <a16:creationId xmlns:a16="http://schemas.microsoft.com/office/drawing/2014/main" id="{F8615738-DACD-4C39-9526-F69513BE682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107" name="Text Box 15">
          <a:extLst>
            <a:ext uri="{FF2B5EF4-FFF2-40B4-BE49-F238E27FC236}">
              <a16:creationId xmlns:a16="http://schemas.microsoft.com/office/drawing/2014/main" id="{C703F524-49B7-49A7-8566-3D49895F881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108" name="Text Box 15">
          <a:extLst>
            <a:ext uri="{FF2B5EF4-FFF2-40B4-BE49-F238E27FC236}">
              <a16:creationId xmlns:a16="http://schemas.microsoft.com/office/drawing/2014/main" id="{BFD3F8C7-FD5A-46E5-AEA9-84734B14604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09" name="Text Box 15">
          <a:extLst>
            <a:ext uri="{FF2B5EF4-FFF2-40B4-BE49-F238E27FC236}">
              <a16:creationId xmlns:a16="http://schemas.microsoft.com/office/drawing/2014/main" id="{DDACA467-53F9-46B5-99A4-8D9086FFD75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10" name="Text Box 15">
          <a:extLst>
            <a:ext uri="{FF2B5EF4-FFF2-40B4-BE49-F238E27FC236}">
              <a16:creationId xmlns:a16="http://schemas.microsoft.com/office/drawing/2014/main" id="{93EFF525-24EC-4A50-BB9F-6FBD8A80019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11" name="Text Box 15">
          <a:extLst>
            <a:ext uri="{FF2B5EF4-FFF2-40B4-BE49-F238E27FC236}">
              <a16:creationId xmlns:a16="http://schemas.microsoft.com/office/drawing/2014/main" id="{92E4D315-56EB-4A7B-85BF-58F48071E2A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12" name="Text Box 15">
          <a:extLst>
            <a:ext uri="{FF2B5EF4-FFF2-40B4-BE49-F238E27FC236}">
              <a16:creationId xmlns:a16="http://schemas.microsoft.com/office/drawing/2014/main" id="{D0C0EE12-867C-4490-AA22-75C21AA6003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1113" name="Text Box 15">
          <a:extLst>
            <a:ext uri="{FF2B5EF4-FFF2-40B4-BE49-F238E27FC236}">
              <a16:creationId xmlns:a16="http://schemas.microsoft.com/office/drawing/2014/main" id="{033BA214-D9AA-4FBC-9371-0526D390F6D3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14" name="Text Box 15">
          <a:extLst>
            <a:ext uri="{FF2B5EF4-FFF2-40B4-BE49-F238E27FC236}">
              <a16:creationId xmlns:a16="http://schemas.microsoft.com/office/drawing/2014/main" id="{1D68EFF4-DD6B-4B74-9645-815FB988663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15" name="Text Box 15">
          <a:extLst>
            <a:ext uri="{FF2B5EF4-FFF2-40B4-BE49-F238E27FC236}">
              <a16:creationId xmlns:a16="http://schemas.microsoft.com/office/drawing/2014/main" id="{BAF8E7AA-8A97-493F-9501-3791B03C134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16" name="Text Box 15">
          <a:extLst>
            <a:ext uri="{FF2B5EF4-FFF2-40B4-BE49-F238E27FC236}">
              <a16:creationId xmlns:a16="http://schemas.microsoft.com/office/drawing/2014/main" id="{EF3CC5E1-533C-456C-AA9F-C167F728947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17" name="Text Box 15">
          <a:extLst>
            <a:ext uri="{FF2B5EF4-FFF2-40B4-BE49-F238E27FC236}">
              <a16:creationId xmlns:a16="http://schemas.microsoft.com/office/drawing/2014/main" id="{50CF1EC4-9874-4AC7-90E5-6AC903AA2A7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118" name="Text Box 15">
          <a:extLst>
            <a:ext uri="{FF2B5EF4-FFF2-40B4-BE49-F238E27FC236}">
              <a16:creationId xmlns:a16="http://schemas.microsoft.com/office/drawing/2014/main" id="{989F5512-B4AF-4F32-A760-88FB6B4D924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19" name="Text Box 15">
          <a:extLst>
            <a:ext uri="{FF2B5EF4-FFF2-40B4-BE49-F238E27FC236}">
              <a16:creationId xmlns:a16="http://schemas.microsoft.com/office/drawing/2014/main" id="{96A8B241-024E-4422-8339-83336819103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120" name="Text Box 15">
          <a:extLst>
            <a:ext uri="{FF2B5EF4-FFF2-40B4-BE49-F238E27FC236}">
              <a16:creationId xmlns:a16="http://schemas.microsoft.com/office/drawing/2014/main" id="{0268A2FB-0CC3-4728-A4F5-756ABAEF2A0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1121" name="Text Box 15">
          <a:extLst>
            <a:ext uri="{FF2B5EF4-FFF2-40B4-BE49-F238E27FC236}">
              <a16:creationId xmlns:a16="http://schemas.microsoft.com/office/drawing/2014/main" id="{8F443A73-BBCB-46D9-9D5D-C42AFFD7DA47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1122" name="Text Box 15">
          <a:extLst>
            <a:ext uri="{FF2B5EF4-FFF2-40B4-BE49-F238E27FC236}">
              <a16:creationId xmlns:a16="http://schemas.microsoft.com/office/drawing/2014/main" id="{AFA7EEA9-61FD-4C13-827E-405E80770AE2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123" name="Text Box 15">
          <a:extLst>
            <a:ext uri="{FF2B5EF4-FFF2-40B4-BE49-F238E27FC236}">
              <a16:creationId xmlns:a16="http://schemas.microsoft.com/office/drawing/2014/main" id="{D84C5DAB-3410-4784-9EE5-5F884F464386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24" name="Text Box 15">
          <a:extLst>
            <a:ext uri="{FF2B5EF4-FFF2-40B4-BE49-F238E27FC236}">
              <a16:creationId xmlns:a16="http://schemas.microsoft.com/office/drawing/2014/main" id="{86B4A82C-9545-4635-9EE9-353952C6A06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25" name="Text Box 15">
          <a:extLst>
            <a:ext uri="{FF2B5EF4-FFF2-40B4-BE49-F238E27FC236}">
              <a16:creationId xmlns:a16="http://schemas.microsoft.com/office/drawing/2014/main" id="{CE8407EB-1B36-41A4-A66E-D62EECE5B44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26" name="Text Box 15">
          <a:extLst>
            <a:ext uri="{FF2B5EF4-FFF2-40B4-BE49-F238E27FC236}">
              <a16:creationId xmlns:a16="http://schemas.microsoft.com/office/drawing/2014/main" id="{1879C995-89B0-4DB9-9B6E-A5DFD77CEDD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27" name="Text Box 15">
          <a:extLst>
            <a:ext uri="{FF2B5EF4-FFF2-40B4-BE49-F238E27FC236}">
              <a16:creationId xmlns:a16="http://schemas.microsoft.com/office/drawing/2014/main" id="{0D144165-0110-45C5-BFB2-A3D63421A2D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1128" name="Text Box 15">
          <a:extLst>
            <a:ext uri="{FF2B5EF4-FFF2-40B4-BE49-F238E27FC236}">
              <a16:creationId xmlns:a16="http://schemas.microsoft.com/office/drawing/2014/main" id="{328A8056-9D00-4C80-8765-2A9732B40BA4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29" name="Text Box 15">
          <a:extLst>
            <a:ext uri="{FF2B5EF4-FFF2-40B4-BE49-F238E27FC236}">
              <a16:creationId xmlns:a16="http://schemas.microsoft.com/office/drawing/2014/main" id="{710E6A8F-1059-4C0A-8DAE-65B1D12160E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30" name="Text Box 15">
          <a:extLst>
            <a:ext uri="{FF2B5EF4-FFF2-40B4-BE49-F238E27FC236}">
              <a16:creationId xmlns:a16="http://schemas.microsoft.com/office/drawing/2014/main" id="{6144B164-989C-4889-A283-E037842A907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31" name="Text Box 15">
          <a:extLst>
            <a:ext uri="{FF2B5EF4-FFF2-40B4-BE49-F238E27FC236}">
              <a16:creationId xmlns:a16="http://schemas.microsoft.com/office/drawing/2014/main" id="{E5431417-BBE9-47C6-8B70-BCFB96512B4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32" name="Text Box 15">
          <a:extLst>
            <a:ext uri="{FF2B5EF4-FFF2-40B4-BE49-F238E27FC236}">
              <a16:creationId xmlns:a16="http://schemas.microsoft.com/office/drawing/2014/main" id="{79C3ACB4-AF4C-46E7-B815-584F7FC93F7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133" name="Text Box 15">
          <a:extLst>
            <a:ext uri="{FF2B5EF4-FFF2-40B4-BE49-F238E27FC236}">
              <a16:creationId xmlns:a16="http://schemas.microsoft.com/office/drawing/2014/main" id="{771F64C1-ED06-4AA1-BE46-6F21B7D407A7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34" name="Text Box 15">
          <a:extLst>
            <a:ext uri="{FF2B5EF4-FFF2-40B4-BE49-F238E27FC236}">
              <a16:creationId xmlns:a16="http://schemas.microsoft.com/office/drawing/2014/main" id="{9222E49D-18D7-4BB1-91D3-8F0775837AA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135" name="Text Box 15">
          <a:extLst>
            <a:ext uri="{FF2B5EF4-FFF2-40B4-BE49-F238E27FC236}">
              <a16:creationId xmlns:a16="http://schemas.microsoft.com/office/drawing/2014/main" id="{ADCDADEA-FF8A-40DB-AC09-F8FBBE7D540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136" name="Text Box 15">
          <a:extLst>
            <a:ext uri="{FF2B5EF4-FFF2-40B4-BE49-F238E27FC236}">
              <a16:creationId xmlns:a16="http://schemas.microsoft.com/office/drawing/2014/main" id="{D4C387DF-3D2E-4877-ACAC-570E15BE770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37" name="Text Box 15">
          <a:extLst>
            <a:ext uri="{FF2B5EF4-FFF2-40B4-BE49-F238E27FC236}">
              <a16:creationId xmlns:a16="http://schemas.microsoft.com/office/drawing/2014/main" id="{1A18B38B-5908-4CB8-A108-901D6C7F925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38" name="Text Box 15">
          <a:extLst>
            <a:ext uri="{FF2B5EF4-FFF2-40B4-BE49-F238E27FC236}">
              <a16:creationId xmlns:a16="http://schemas.microsoft.com/office/drawing/2014/main" id="{F9228B1E-8A5B-4446-90F2-A8A7099F4D0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39" name="Text Box 15">
          <a:extLst>
            <a:ext uri="{FF2B5EF4-FFF2-40B4-BE49-F238E27FC236}">
              <a16:creationId xmlns:a16="http://schemas.microsoft.com/office/drawing/2014/main" id="{521D99AF-C0B3-4D80-AC49-B1A461FAEAE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40" name="Text Box 15">
          <a:extLst>
            <a:ext uri="{FF2B5EF4-FFF2-40B4-BE49-F238E27FC236}">
              <a16:creationId xmlns:a16="http://schemas.microsoft.com/office/drawing/2014/main" id="{0B9E98AF-4706-4BCE-8A36-BDEE63CCAC8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1141" name="Text Box 15">
          <a:extLst>
            <a:ext uri="{FF2B5EF4-FFF2-40B4-BE49-F238E27FC236}">
              <a16:creationId xmlns:a16="http://schemas.microsoft.com/office/drawing/2014/main" id="{005C2E6A-CB3B-45AC-A752-DB3D6587E6C8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42" name="Text Box 15">
          <a:extLst>
            <a:ext uri="{FF2B5EF4-FFF2-40B4-BE49-F238E27FC236}">
              <a16:creationId xmlns:a16="http://schemas.microsoft.com/office/drawing/2014/main" id="{348FE5B0-E370-4F19-A68C-5F29B1DD99A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43" name="Text Box 15">
          <a:extLst>
            <a:ext uri="{FF2B5EF4-FFF2-40B4-BE49-F238E27FC236}">
              <a16:creationId xmlns:a16="http://schemas.microsoft.com/office/drawing/2014/main" id="{F833FC47-7C74-4A39-AA52-468DF056E25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44" name="Text Box 15">
          <a:extLst>
            <a:ext uri="{FF2B5EF4-FFF2-40B4-BE49-F238E27FC236}">
              <a16:creationId xmlns:a16="http://schemas.microsoft.com/office/drawing/2014/main" id="{16E091B1-1F91-4FB1-ABF8-244A8201E14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45" name="Text Box 15">
          <a:extLst>
            <a:ext uri="{FF2B5EF4-FFF2-40B4-BE49-F238E27FC236}">
              <a16:creationId xmlns:a16="http://schemas.microsoft.com/office/drawing/2014/main" id="{A5270E28-141F-448D-9C42-FBB28F1CE2B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146" name="Text Box 15">
          <a:extLst>
            <a:ext uri="{FF2B5EF4-FFF2-40B4-BE49-F238E27FC236}">
              <a16:creationId xmlns:a16="http://schemas.microsoft.com/office/drawing/2014/main" id="{6DCF54C1-C2DD-4912-927C-8C76E4715D2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47" name="Text Box 15">
          <a:extLst>
            <a:ext uri="{FF2B5EF4-FFF2-40B4-BE49-F238E27FC236}">
              <a16:creationId xmlns:a16="http://schemas.microsoft.com/office/drawing/2014/main" id="{4AB42BD9-8A07-4994-86AB-624A0252560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148" name="Text Box 15">
          <a:extLst>
            <a:ext uri="{FF2B5EF4-FFF2-40B4-BE49-F238E27FC236}">
              <a16:creationId xmlns:a16="http://schemas.microsoft.com/office/drawing/2014/main" id="{EB963BF8-7A79-4FB7-AD6F-FFF38149D51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1149" name="Text Box 15">
          <a:extLst>
            <a:ext uri="{FF2B5EF4-FFF2-40B4-BE49-F238E27FC236}">
              <a16:creationId xmlns:a16="http://schemas.microsoft.com/office/drawing/2014/main" id="{CCF5778C-2D21-494E-90D2-EB474E873DC7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1150" name="Text Box 15">
          <a:extLst>
            <a:ext uri="{FF2B5EF4-FFF2-40B4-BE49-F238E27FC236}">
              <a16:creationId xmlns:a16="http://schemas.microsoft.com/office/drawing/2014/main" id="{639FCFBF-F0E5-4DB5-8FC5-C047EF1E7684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151" name="Text Box 15">
          <a:extLst>
            <a:ext uri="{FF2B5EF4-FFF2-40B4-BE49-F238E27FC236}">
              <a16:creationId xmlns:a16="http://schemas.microsoft.com/office/drawing/2014/main" id="{E24B5800-823D-4DAC-A7FB-095225759C4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52" name="Text Box 15">
          <a:extLst>
            <a:ext uri="{FF2B5EF4-FFF2-40B4-BE49-F238E27FC236}">
              <a16:creationId xmlns:a16="http://schemas.microsoft.com/office/drawing/2014/main" id="{DAA6446D-3891-4C63-9129-727C6F5437C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53" name="Text Box 15">
          <a:extLst>
            <a:ext uri="{FF2B5EF4-FFF2-40B4-BE49-F238E27FC236}">
              <a16:creationId xmlns:a16="http://schemas.microsoft.com/office/drawing/2014/main" id="{A5844C5B-4C9F-4AFC-A7F4-C7BE6E37B21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54" name="Text Box 15">
          <a:extLst>
            <a:ext uri="{FF2B5EF4-FFF2-40B4-BE49-F238E27FC236}">
              <a16:creationId xmlns:a16="http://schemas.microsoft.com/office/drawing/2014/main" id="{2FE5AD6D-0C5D-44F2-9C20-79044676DAF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55" name="Text Box 15">
          <a:extLst>
            <a:ext uri="{FF2B5EF4-FFF2-40B4-BE49-F238E27FC236}">
              <a16:creationId xmlns:a16="http://schemas.microsoft.com/office/drawing/2014/main" id="{89618837-C17E-42F6-AF45-D60AEF28327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1156" name="Text Box 15">
          <a:extLst>
            <a:ext uri="{FF2B5EF4-FFF2-40B4-BE49-F238E27FC236}">
              <a16:creationId xmlns:a16="http://schemas.microsoft.com/office/drawing/2014/main" id="{6132D4C4-E118-414E-9ECF-4D1F338C74FE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57" name="Text Box 15">
          <a:extLst>
            <a:ext uri="{FF2B5EF4-FFF2-40B4-BE49-F238E27FC236}">
              <a16:creationId xmlns:a16="http://schemas.microsoft.com/office/drawing/2014/main" id="{E1453928-5723-4E81-BB83-A0B5004FF86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58" name="Text Box 15">
          <a:extLst>
            <a:ext uri="{FF2B5EF4-FFF2-40B4-BE49-F238E27FC236}">
              <a16:creationId xmlns:a16="http://schemas.microsoft.com/office/drawing/2014/main" id="{A9F376AD-27A6-41E4-B5C4-9EA9666474A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59" name="Text Box 15">
          <a:extLst>
            <a:ext uri="{FF2B5EF4-FFF2-40B4-BE49-F238E27FC236}">
              <a16:creationId xmlns:a16="http://schemas.microsoft.com/office/drawing/2014/main" id="{E14A8210-82F1-4922-AF8C-4D63CAF6342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60" name="Text Box 15">
          <a:extLst>
            <a:ext uri="{FF2B5EF4-FFF2-40B4-BE49-F238E27FC236}">
              <a16:creationId xmlns:a16="http://schemas.microsoft.com/office/drawing/2014/main" id="{02904D3C-998B-4775-8C7E-C11D3E69B59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161" name="Text Box 15">
          <a:extLst>
            <a:ext uri="{FF2B5EF4-FFF2-40B4-BE49-F238E27FC236}">
              <a16:creationId xmlns:a16="http://schemas.microsoft.com/office/drawing/2014/main" id="{44CB7254-40EA-427B-A765-69EF683639D9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62" name="Text Box 15">
          <a:extLst>
            <a:ext uri="{FF2B5EF4-FFF2-40B4-BE49-F238E27FC236}">
              <a16:creationId xmlns:a16="http://schemas.microsoft.com/office/drawing/2014/main" id="{974061D4-A387-4CFE-8774-CC0367F4640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163" name="Text Box 15">
          <a:extLst>
            <a:ext uri="{FF2B5EF4-FFF2-40B4-BE49-F238E27FC236}">
              <a16:creationId xmlns:a16="http://schemas.microsoft.com/office/drawing/2014/main" id="{0A10ADAA-EF87-4D69-BB40-71312A4A3CA8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164" name="Text Box 15">
          <a:extLst>
            <a:ext uri="{FF2B5EF4-FFF2-40B4-BE49-F238E27FC236}">
              <a16:creationId xmlns:a16="http://schemas.microsoft.com/office/drawing/2014/main" id="{A9DD65D3-345D-4815-A28F-5446880FD89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65" name="Text Box 15">
          <a:extLst>
            <a:ext uri="{FF2B5EF4-FFF2-40B4-BE49-F238E27FC236}">
              <a16:creationId xmlns:a16="http://schemas.microsoft.com/office/drawing/2014/main" id="{F50C4BF0-5AAC-4A70-9C0B-1CD29C6DDB4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66" name="Text Box 15">
          <a:extLst>
            <a:ext uri="{FF2B5EF4-FFF2-40B4-BE49-F238E27FC236}">
              <a16:creationId xmlns:a16="http://schemas.microsoft.com/office/drawing/2014/main" id="{43CA11F7-450E-48DF-AD3D-99AF6335A26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67" name="Text Box 15">
          <a:extLst>
            <a:ext uri="{FF2B5EF4-FFF2-40B4-BE49-F238E27FC236}">
              <a16:creationId xmlns:a16="http://schemas.microsoft.com/office/drawing/2014/main" id="{BA2473C7-BE96-4EDE-ACF5-6AB179745E6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68" name="Text Box 15">
          <a:extLst>
            <a:ext uri="{FF2B5EF4-FFF2-40B4-BE49-F238E27FC236}">
              <a16:creationId xmlns:a16="http://schemas.microsoft.com/office/drawing/2014/main" id="{813FE2A1-6486-4C83-86E5-0F926F14596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1169" name="Text Box 15">
          <a:extLst>
            <a:ext uri="{FF2B5EF4-FFF2-40B4-BE49-F238E27FC236}">
              <a16:creationId xmlns:a16="http://schemas.microsoft.com/office/drawing/2014/main" id="{B34E0743-8484-4520-865E-68A4A3086FF0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70" name="Text Box 15">
          <a:extLst>
            <a:ext uri="{FF2B5EF4-FFF2-40B4-BE49-F238E27FC236}">
              <a16:creationId xmlns:a16="http://schemas.microsoft.com/office/drawing/2014/main" id="{60F3945A-ED66-451F-8C90-CC3DFACC620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71" name="Text Box 15">
          <a:extLst>
            <a:ext uri="{FF2B5EF4-FFF2-40B4-BE49-F238E27FC236}">
              <a16:creationId xmlns:a16="http://schemas.microsoft.com/office/drawing/2014/main" id="{53DDDA90-31C1-4D54-B4B8-1C42BC42ADF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72" name="Text Box 15">
          <a:extLst>
            <a:ext uri="{FF2B5EF4-FFF2-40B4-BE49-F238E27FC236}">
              <a16:creationId xmlns:a16="http://schemas.microsoft.com/office/drawing/2014/main" id="{E020B21D-2ED7-4496-813F-DAA75E112AB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73" name="Text Box 15">
          <a:extLst>
            <a:ext uri="{FF2B5EF4-FFF2-40B4-BE49-F238E27FC236}">
              <a16:creationId xmlns:a16="http://schemas.microsoft.com/office/drawing/2014/main" id="{ACD17C1D-DB85-46F3-BFCB-80E1E82E482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174" name="Text Box 15">
          <a:extLst>
            <a:ext uri="{FF2B5EF4-FFF2-40B4-BE49-F238E27FC236}">
              <a16:creationId xmlns:a16="http://schemas.microsoft.com/office/drawing/2014/main" id="{52DE6CA5-92FD-4769-BA58-E004150FA187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75" name="Text Box 15">
          <a:extLst>
            <a:ext uri="{FF2B5EF4-FFF2-40B4-BE49-F238E27FC236}">
              <a16:creationId xmlns:a16="http://schemas.microsoft.com/office/drawing/2014/main" id="{C9950E5A-20F9-417F-ACCB-3163BF5B397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176" name="Text Box 15">
          <a:extLst>
            <a:ext uri="{FF2B5EF4-FFF2-40B4-BE49-F238E27FC236}">
              <a16:creationId xmlns:a16="http://schemas.microsoft.com/office/drawing/2014/main" id="{7A0420A1-A99F-44EB-85E3-04A909CB0F68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1177" name="Text Box 15">
          <a:extLst>
            <a:ext uri="{FF2B5EF4-FFF2-40B4-BE49-F238E27FC236}">
              <a16:creationId xmlns:a16="http://schemas.microsoft.com/office/drawing/2014/main" id="{AD2630E9-650F-4877-A058-F191F339E8AE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1178" name="Text Box 15">
          <a:extLst>
            <a:ext uri="{FF2B5EF4-FFF2-40B4-BE49-F238E27FC236}">
              <a16:creationId xmlns:a16="http://schemas.microsoft.com/office/drawing/2014/main" id="{0CD801E6-7918-4942-81A1-A9471D279427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179" name="Text Box 15">
          <a:extLst>
            <a:ext uri="{FF2B5EF4-FFF2-40B4-BE49-F238E27FC236}">
              <a16:creationId xmlns:a16="http://schemas.microsoft.com/office/drawing/2014/main" id="{2805A3D1-070F-4A08-909B-91F645097C46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80" name="Text Box 15">
          <a:extLst>
            <a:ext uri="{FF2B5EF4-FFF2-40B4-BE49-F238E27FC236}">
              <a16:creationId xmlns:a16="http://schemas.microsoft.com/office/drawing/2014/main" id="{759015E3-566B-4A2E-89F6-79A33347A28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81" name="Text Box 15">
          <a:extLst>
            <a:ext uri="{FF2B5EF4-FFF2-40B4-BE49-F238E27FC236}">
              <a16:creationId xmlns:a16="http://schemas.microsoft.com/office/drawing/2014/main" id="{27E3A808-E03F-4845-94B7-61DB260F20F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82" name="Text Box 15">
          <a:extLst>
            <a:ext uri="{FF2B5EF4-FFF2-40B4-BE49-F238E27FC236}">
              <a16:creationId xmlns:a16="http://schemas.microsoft.com/office/drawing/2014/main" id="{086F7E94-F259-4F9A-B60B-3B1074E9B7B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83" name="Text Box 15">
          <a:extLst>
            <a:ext uri="{FF2B5EF4-FFF2-40B4-BE49-F238E27FC236}">
              <a16:creationId xmlns:a16="http://schemas.microsoft.com/office/drawing/2014/main" id="{C98523EF-B9C7-45C7-9CCC-6395CEDF47D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1184" name="Text Box 15">
          <a:extLst>
            <a:ext uri="{FF2B5EF4-FFF2-40B4-BE49-F238E27FC236}">
              <a16:creationId xmlns:a16="http://schemas.microsoft.com/office/drawing/2014/main" id="{5D067441-C658-44D5-9D98-EC564E129FF9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85" name="Text Box 15">
          <a:extLst>
            <a:ext uri="{FF2B5EF4-FFF2-40B4-BE49-F238E27FC236}">
              <a16:creationId xmlns:a16="http://schemas.microsoft.com/office/drawing/2014/main" id="{E5766508-BAA1-4600-BA43-4D4190ED33D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86" name="Text Box 15">
          <a:extLst>
            <a:ext uri="{FF2B5EF4-FFF2-40B4-BE49-F238E27FC236}">
              <a16:creationId xmlns:a16="http://schemas.microsoft.com/office/drawing/2014/main" id="{7AB16C2B-B65E-471C-9641-2132D304641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87" name="Text Box 15">
          <a:extLst>
            <a:ext uri="{FF2B5EF4-FFF2-40B4-BE49-F238E27FC236}">
              <a16:creationId xmlns:a16="http://schemas.microsoft.com/office/drawing/2014/main" id="{4B045088-1AFE-4725-9BB5-DC26971B719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88" name="Text Box 15">
          <a:extLst>
            <a:ext uri="{FF2B5EF4-FFF2-40B4-BE49-F238E27FC236}">
              <a16:creationId xmlns:a16="http://schemas.microsoft.com/office/drawing/2014/main" id="{0B8B3DE4-95F9-45A7-815C-7C15D6A8C32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189" name="Text Box 15">
          <a:extLst>
            <a:ext uri="{FF2B5EF4-FFF2-40B4-BE49-F238E27FC236}">
              <a16:creationId xmlns:a16="http://schemas.microsoft.com/office/drawing/2014/main" id="{4435D3F3-2F9E-445A-AB7D-272699C41BB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90" name="Text Box 15">
          <a:extLst>
            <a:ext uri="{FF2B5EF4-FFF2-40B4-BE49-F238E27FC236}">
              <a16:creationId xmlns:a16="http://schemas.microsoft.com/office/drawing/2014/main" id="{11E44418-96D3-4EA2-A1A8-EEBE1696902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191" name="Text Box 15">
          <a:extLst>
            <a:ext uri="{FF2B5EF4-FFF2-40B4-BE49-F238E27FC236}">
              <a16:creationId xmlns:a16="http://schemas.microsoft.com/office/drawing/2014/main" id="{A8F3C28D-4DDF-413C-B412-810F9585E0B9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192" name="Text Box 15">
          <a:extLst>
            <a:ext uri="{FF2B5EF4-FFF2-40B4-BE49-F238E27FC236}">
              <a16:creationId xmlns:a16="http://schemas.microsoft.com/office/drawing/2014/main" id="{7857B1D7-C640-4363-9BAE-E957EC7DC43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93" name="Text Box 15">
          <a:extLst>
            <a:ext uri="{FF2B5EF4-FFF2-40B4-BE49-F238E27FC236}">
              <a16:creationId xmlns:a16="http://schemas.microsoft.com/office/drawing/2014/main" id="{579F98B8-1A78-4C1D-8B81-930D3D94874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94" name="Text Box 15">
          <a:extLst>
            <a:ext uri="{FF2B5EF4-FFF2-40B4-BE49-F238E27FC236}">
              <a16:creationId xmlns:a16="http://schemas.microsoft.com/office/drawing/2014/main" id="{6D606696-2015-4147-A52C-5D7E91EF02C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95" name="Text Box 15">
          <a:extLst>
            <a:ext uri="{FF2B5EF4-FFF2-40B4-BE49-F238E27FC236}">
              <a16:creationId xmlns:a16="http://schemas.microsoft.com/office/drawing/2014/main" id="{73BFE9E3-49A0-43CB-8ABD-66DB6A1EF07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96" name="Text Box 15">
          <a:extLst>
            <a:ext uri="{FF2B5EF4-FFF2-40B4-BE49-F238E27FC236}">
              <a16:creationId xmlns:a16="http://schemas.microsoft.com/office/drawing/2014/main" id="{F62CC27D-A962-4953-8F0B-3C4688DD18F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1197" name="Text Box 15">
          <a:extLst>
            <a:ext uri="{FF2B5EF4-FFF2-40B4-BE49-F238E27FC236}">
              <a16:creationId xmlns:a16="http://schemas.microsoft.com/office/drawing/2014/main" id="{C9973EF6-1649-420A-B2D4-E7D6D92D56F9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98" name="Text Box 15">
          <a:extLst>
            <a:ext uri="{FF2B5EF4-FFF2-40B4-BE49-F238E27FC236}">
              <a16:creationId xmlns:a16="http://schemas.microsoft.com/office/drawing/2014/main" id="{A20B5E91-FD4C-451A-AEC5-C8922C562A0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199" name="Text Box 15">
          <a:extLst>
            <a:ext uri="{FF2B5EF4-FFF2-40B4-BE49-F238E27FC236}">
              <a16:creationId xmlns:a16="http://schemas.microsoft.com/office/drawing/2014/main" id="{CFD29B24-0609-4DD6-8DE0-F6C19B4FA9A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00" name="Text Box 15">
          <a:extLst>
            <a:ext uri="{FF2B5EF4-FFF2-40B4-BE49-F238E27FC236}">
              <a16:creationId xmlns:a16="http://schemas.microsoft.com/office/drawing/2014/main" id="{6DB7C02F-D292-4443-8045-7AF298CA41E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01" name="Text Box 15">
          <a:extLst>
            <a:ext uri="{FF2B5EF4-FFF2-40B4-BE49-F238E27FC236}">
              <a16:creationId xmlns:a16="http://schemas.microsoft.com/office/drawing/2014/main" id="{F2FB7042-EDDB-4DD4-B0BE-19363D711C7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202" name="Text Box 15">
          <a:extLst>
            <a:ext uri="{FF2B5EF4-FFF2-40B4-BE49-F238E27FC236}">
              <a16:creationId xmlns:a16="http://schemas.microsoft.com/office/drawing/2014/main" id="{B7DBBE96-9696-48FD-A19A-21CA431E49B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03" name="Text Box 15">
          <a:extLst>
            <a:ext uri="{FF2B5EF4-FFF2-40B4-BE49-F238E27FC236}">
              <a16:creationId xmlns:a16="http://schemas.microsoft.com/office/drawing/2014/main" id="{8B059044-7792-4980-9E67-8BF85706A35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204" name="Text Box 15">
          <a:extLst>
            <a:ext uri="{FF2B5EF4-FFF2-40B4-BE49-F238E27FC236}">
              <a16:creationId xmlns:a16="http://schemas.microsoft.com/office/drawing/2014/main" id="{A113739C-40C7-4728-9EB1-F0C12601F19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1205" name="Text Box 15">
          <a:extLst>
            <a:ext uri="{FF2B5EF4-FFF2-40B4-BE49-F238E27FC236}">
              <a16:creationId xmlns:a16="http://schemas.microsoft.com/office/drawing/2014/main" id="{038D4EF4-6DCD-4C3C-B5F9-3A25F867BB81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1206" name="Text Box 15">
          <a:extLst>
            <a:ext uri="{FF2B5EF4-FFF2-40B4-BE49-F238E27FC236}">
              <a16:creationId xmlns:a16="http://schemas.microsoft.com/office/drawing/2014/main" id="{8B9305B5-FC9E-4AAB-B67E-AA988319C838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207" name="Text Box 15">
          <a:extLst>
            <a:ext uri="{FF2B5EF4-FFF2-40B4-BE49-F238E27FC236}">
              <a16:creationId xmlns:a16="http://schemas.microsoft.com/office/drawing/2014/main" id="{E161B747-D33D-463E-B998-AD6A7AB3638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08" name="Text Box 15">
          <a:extLst>
            <a:ext uri="{FF2B5EF4-FFF2-40B4-BE49-F238E27FC236}">
              <a16:creationId xmlns:a16="http://schemas.microsoft.com/office/drawing/2014/main" id="{87CF2631-AC02-4D60-9CFD-E37309BB59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09" name="Text Box 15">
          <a:extLst>
            <a:ext uri="{FF2B5EF4-FFF2-40B4-BE49-F238E27FC236}">
              <a16:creationId xmlns:a16="http://schemas.microsoft.com/office/drawing/2014/main" id="{47A04B33-705B-4DEE-91D3-72CF265D964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10" name="Text Box 15">
          <a:extLst>
            <a:ext uri="{FF2B5EF4-FFF2-40B4-BE49-F238E27FC236}">
              <a16:creationId xmlns:a16="http://schemas.microsoft.com/office/drawing/2014/main" id="{9B9445BD-C862-4081-B751-2C7FFD9F8C5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11" name="Text Box 15">
          <a:extLst>
            <a:ext uri="{FF2B5EF4-FFF2-40B4-BE49-F238E27FC236}">
              <a16:creationId xmlns:a16="http://schemas.microsoft.com/office/drawing/2014/main" id="{258C755D-772F-4D71-9D8A-9D49BB2A7D9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1212" name="Text Box 15">
          <a:extLst>
            <a:ext uri="{FF2B5EF4-FFF2-40B4-BE49-F238E27FC236}">
              <a16:creationId xmlns:a16="http://schemas.microsoft.com/office/drawing/2014/main" id="{CEE5AC36-B1FF-4F9D-9212-DE6B7DC7A5DB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13" name="Text Box 15">
          <a:extLst>
            <a:ext uri="{FF2B5EF4-FFF2-40B4-BE49-F238E27FC236}">
              <a16:creationId xmlns:a16="http://schemas.microsoft.com/office/drawing/2014/main" id="{6D177688-92F2-47E8-A578-E86C822F080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14" name="Text Box 15">
          <a:extLst>
            <a:ext uri="{FF2B5EF4-FFF2-40B4-BE49-F238E27FC236}">
              <a16:creationId xmlns:a16="http://schemas.microsoft.com/office/drawing/2014/main" id="{E2FD2546-C4F2-45EF-9537-E8133970049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15" name="Text Box 15">
          <a:extLst>
            <a:ext uri="{FF2B5EF4-FFF2-40B4-BE49-F238E27FC236}">
              <a16:creationId xmlns:a16="http://schemas.microsoft.com/office/drawing/2014/main" id="{E05F6D7A-F7C3-4E15-9E46-CBFBC082815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16" name="Text Box 15">
          <a:extLst>
            <a:ext uri="{FF2B5EF4-FFF2-40B4-BE49-F238E27FC236}">
              <a16:creationId xmlns:a16="http://schemas.microsoft.com/office/drawing/2014/main" id="{2DCE1851-786E-46A4-AFEF-CA16CDB935E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217" name="Text Box 15">
          <a:extLst>
            <a:ext uri="{FF2B5EF4-FFF2-40B4-BE49-F238E27FC236}">
              <a16:creationId xmlns:a16="http://schemas.microsoft.com/office/drawing/2014/main" id="{6D7DD169-2BB0-4685-9FE8-7CF51C6AD99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18" name="Text Box 15">
          <a:extLst>
            <a:ext uri="{FF2B5EF4-FFF2-40B4-BE49-F238E27FC236}">
              <a16:creationId xmlns:a16="http://schemas.microsoft.com/office/drawing/2014/main" id="{C4E79DB3-C70E-4211-A8BA-07A10083E60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219" name="Text Box 15">
          <a:extLst>
            <a:ext uri="{FF2B5EF4-FFF2-40B4-BE49-F238E27FC236}">
              <a16:creationId xmlns:a16="http://schemas.microsoft.com/office/drawing/2014/main" id="{CD1A85B1-815A-4410-A79A-123DA3F872A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220" name="Text Box 15">
          <a:extLst>
            <a:ext uri="{FF2B5EF4-FFF2-40B4-BE49-F238E27FC236}">
              <a16:creationId xmlns:a16="http://schemas.microsoft.com/office/drawing/2014/main" id="{A7AA8AC6-A313-4069-AF1E-594C1FA216E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21" name="Text Box 15">
          <a:extLst>
            <a:ext uri="{FF2B5EF4-FFF2-40B4-BE49-F238E27FC236}">
              <a16:creationId xmlns:a16="http://schemas.microsoft.com/office/drawing/2014/main" id="{29A52911-2853-441F-9BD3-E27980F0E5F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22" name="Text Box 15">
          <a:extLst>
            <a:ext uri="{FF2B5EF4-FFF2-40B4-BE49-F238E27FC236}">
              <a16:creationId xmlns:a16="http://schemas.microsoft.com/office/drawing/2014/main" id="{EC675AD0-E427-423B-A0E2-D6EDD4B88AA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23" name="Text Box 15">
          <a:extLst>
            <a:ext uri="{FF2B5EF4-FFF2-40B4-BE49-F238E27FC236}">
              <a16:creationId xmlns:a16="http://schemas.microsoft.com/office/drawing/2014/main" id="{12DD0ACB-C75F-43A2-818E-E3B6A991FF1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24" name="Text Box 15">
          <a:extLst>
            <a:ext uri="{FF2B5EF4-FFF2-40B4-BE49-F238E27FC236}">
              <a16:creationId xmlns:a16="http://schemas.microsoft.com/office/drawing/2014/main" id="{E43FB4DF-EA5C-4850-B823-78045304D75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1225" name="Text Box 15">
          <a:extLst>
            <a:ext uri="{FF2B5EF4-FFF2-40B4-BE49-F238E27FC236}">
              <a16:creationId xmlns:a16="http://schemas.microsoft.com/office/drawing/2014/main" id="{00E30360-E8B9-42BC-97F9-63625FD20823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26" name="Text Box 15">
          <a:extLst>
            <a:ext uri="{FF2B5EF4-FFF2-40B4-BE49-F238E27FC236}">
              <a16:creationId xmlns:a16="http://schemas.microsoft.com/office/drawing/2014/main" id="{E8CB7F66-DE24-4F5C-AC17-D130BF561E0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27" name="Text Box 15">
          <a:extLst>
            <a:ext uri="{FF2B5EF4-FFF2-40B4-BE49-F238E27FC236}">
              <a16:creationId xmlns:a16="http://schemas.microsoft.com/office/drawing/2014/main" id="{36A5E88D-7A27-4340-82A5-92D023C7850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28" name="Text Box 15">
          <a:extLst>
            <a:ext uri="{FF2B5EF4-FFF2-40B4-BE49-F238E27FC236}">
              <a16:creationId xmlns:a16="http://schemas.microsoft.com/office/drawing/2014/main" id="{FCF922E9-DC1C-420E-90BD-EF9602A113F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29" name="Text Box 15">
          <a:extLst>
            <a:ext uri="{FF2B5EF4-FFF2-40B4-BE49-F238E27FC236}">
              <a16:creationId xmlns:a16="http://schemas.microsoft.com/office/drawing/2014/main" id="{3D2D3520-0E92-4586-9D55-D6742831C2C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230" name="Text Box 15">
          <a:extLst>
            <a:ext uri="{FF2B5EF4-FFF2-40B4-BE49-F238E27FC236}">
              <a16:creationId xmlns:a16="http://schemas.microsoft.com/office/drawing/2014/main" id="{747F5ACB-9D38-42B0-A398-99664B7709E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31" name="Text Box 15">
          <a:extLst>
            <a:ext uri="{FF2B5EF4-FFF2-40B4-BE49-F238E27FC236}">
              <a16:creationId xmlns:a16="http://schemas.microsoft.com/office/drawing/2014/main" id="{1CC1A06D-8D0C-4D86-8959-23AA7DE668E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232" name="Text Box 15">
          <a:extLst>
            <a:ext uri="{FF2B5EF4-FFF2-40B4-BE49-F238E27FC236}">
              <a16:creationId xmlns:a16="http://schemas.microsoft.com/office/drawing/2014/main" id="{7BAD0515-EFED-455E-8FE2-D3FBC48CC8E8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1233" name="Text Box 15">
          <a:extLst>
            <a:ext uri="{FF2B5EF4-FFF2-40B4-BE49-F238E27FC236}">
              <a16:creationId xmlns:a16="http://schemas.microsoft.com/office/drawing/2014/main" id="{A7F33B54-DC5C-42C6-85CA-BF8E713632D7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1234" name="Text Box 15">
          <a:extLst>
            <a:ext uri="{FF2B5EF4-FFF2-40B4-BE49-F238E27FC236}">
              <a16:creationId xmlns:a16="http://schemas.microsoft.com/office/drawing/2014/main" id="{A1C2901E-3D2B-4E38-8DA3-233139EEAF25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235" name="Text Box 15">
          <a:extLst>
            <a:ext uri="{FF2B5EF4-FFF2-40B4-BE49-F238E27FC236}">
              <a16:creationId xmlns:a16="http://schemas.microsoft.com/office/drawing/2014/main" id="{EAE2F21D-A6F3-4D61-BF45-EE61226C9E6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36" name="Text Box 15">
          <a:extLst>
            <a:ext uri="{FF2B5EF4-FFF2-40B4-BE49-F238E27FC236}">
              <a16:creationId xmlns:a16="http://schemas.microsoft.com/office/drawing/2014/main" id="{F29C6F45-9DE9-4F95-9AF7-9408A920CFF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37" name="Text Box 15">
          <a:extLst>
            <a:ext uri="{FF2B5EF4-FFF2-40B4-BE49-F238E27FC236}">
              <a16:creationId xmlns:a16="http://schemas.microsoft.com/office/drawing/2014/main" id="{2B5B6F3F-D947-40EE-B576-F047576E8AF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38" name="Text Box 15">
          <a:extLst>
            <a:ext uri="{FF2B5EF4-FFF2-40B4-BE49-F238E27FC236}">
              <a16:creationId xmlns:a16="http://schemas.microsoft.com/office/drawing/2014/main" id="{10D2360A-C324-4A50-92E0-70B9B94DDDF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39" name="Text Box 15">
          <a:extLst>
            <a:ext uri="{FF2B5EF4-FFF2-40B4-BE49-F238E27FC236}">
              <a16:creationId xmlns:a16="http://schemas.microsoft.com/office/drawing/2014/main" id="{0D754885-22D2-4C49-8C1D-7B0962EB756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1240" name="Text Box 15">
          <a:extLst>
            <a:ext uri="{FF2B5EF4-FFF2-40B4-BE49-F238E27FC236}">
              <a16:creationId xmlns:a16="http://schemas.microsoft.com/office/drawing/2014/main" id="{0B9119A6-5C9C-4BD5-8545-312CC850C14E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41" name="Text Box 15">
          <a:extLst>
            <a:ext uri="{FF2B5EF4-FFF2-40B4-BE49-F238E27FC236}">
              <a16:creationId xmlns:a16="http://schemas.microsoft.com/office/drawing/2014/main" id="{7D8385B3-7BE7-4877-94B3-52B5DB82C56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42" name="Text Box 15">
          <a:extLst>
            <a:ext uri="{FF2B5EF4-FFF2-40B4-BE49-F238E27FC236}">
              <a16:creationId xmlns:a16="http://schemas.microsoft.com/office/drawing/2014/main" id="{E7BBBC3C-7567-447A-BFF0-17276405510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43" name="Text Box 15">
          <a:extLst>
            <a:ext uri="{FF2B5EF4-FFF2-40B4-BE49-F238E27FC236}">
              <a16:creationId xmlns:a16="http://schemas.microsoft.com/office/drawing/2014/main" id="{E113E84E-0F47-4328-BB49-151D9155555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44" name="Text Box 15">
          <a:extLst>
            <a:ext uri="{FF2B5EF4-FFF2-40B4-BE49-F238E27FC236}">
              <a16:creationId xmlns:a16="http://schemas.microsoft.com/office/drawing/2014/main" id="{58469E6E-6FA9-4415-A03F-572A37F39CC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245" name="Text Box 15">
          <a:extLst>
            <a:ext uri="{FF2B5EF4-FFF2-40B4-BE49-F238E27FC236}">
              <a16:creationId xmlns:a16="http://schemas.microsoft.com/office/drawing/2014/main" id="{3EB4F8B6-202C-4CB1-B358-9668310DC13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46" name="Text Box 15">
          <a:extLst>
            <a:ext uri="{FF2B5EF4-FFF2-40B4-BE49-F238E27FC236}">
              <a16:creationId xmlns:a16="http://schemas.microsoft.com/office/drawing/2014/main" id="{0231A206-23F4-44B3-95BB-365828A4BEE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247" name="Text Box 15">
          <a:extLst>
            <a:ext uri="{FF2B5EF4-FFF2-40B4-BE49-F238E27FC236}">
              <a16:creationId xmlns:a16="http://schemas.microsoft.com/office/drawing/2014/main" id="{CCB00366-C566-4359-8176-863CCE73206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248" name="Text Box 15">
          <a:extLst>
            <a:ext uri="{FF2B5EF4-FFF2-40B4-BE49-F238E27FC236}">
              <a16:creationId xmlns:a16="http://schemas.microsoft.com/office/drawing/2014/main" id="{441BD29E-7C7E-4820-B498-70D380AA2F15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49" name="Text Box 15">
          <a:extLst>
            <a:ext uri="{FF2B5EF4-FFF2-40B4-BE49-F238E27FC236}">
              <a16:creationId xmlns:a16="http://schemas.microsoft.com/office/drawing/2014/main" id="{CBEC1416-B74F-4C44-BC1A-03D27503BD5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50" name="Text Box 15">
          <a:extLst>
            <a:ext uri="{FF2B5EF4-FFF2-40B4-BE49-F238E27FC236}">
              <a16:creationId xmlns:a16="http://schemas.microsoft.com/office/drawing/2014/main" id="{8C9587F0-DFE3-43AD-9388-2394CB9EADC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51" name="Text Box 15">
          <a:extLst>
            <a:ext uri="{FF2B5EF4-FFF2-40B4-BE49-F238E27FC236}">
              <a16:creationId xmlns:a16="http://schemas.microsoft.com/office/drawing/2014/main" id="{712F05E0-1CC6-4E00-950C-F1634202821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52" name="Text Box 15">
          <a:extLst>
            <a:ext uri="{FF2B5EF4-FFF2-40B4-BE49-F238E27FC236}">
              <a16:creationId xmlns:a16="http://schemas.microsoft.com/office/drawing/2014/main" id="{27071C96-7540-462D-B203-D6A05A3C21B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1253" name="Text Box 15">
          <a:extLst>
            <a:ext uri="{FF2B5EF4-FFF2-40B4-BE49-F238E27FC236}">
              <a16:creationId xmlns:a16="http://schemas.microsoft.com/office/drawing/2014/main" id="{83E5DA5C-7C6C-4A34-B074-BC55B12C2784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54" name="Text Box 15">
          <a:extLst>
            <a:ext uri="{FF2B5EF4-FFF2-40B4-BE49-F238E27FC236}">
              <a16:creationId xmlns:a16="http://schemas.microsoft.com/office/drawing/2014/main" id="{9B512BEA-C6F1-4426-A769-8F09045D956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55" name="Text Box 15">
          <a:extLst>
            <a:ext uri="{FF2B5EF4-FFF2-40B4-BE49-F238E27FC236}">
              <a16:creationId xmlns:a16="http://schemas.microsoft.com/office/drawing/2014/main" id="{03195A76-0BF0-4948-9C51-196641B4A56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56" name="Text Box 15">
          <a:extLst>
            <a:ext uri="{FF2B5EF4-FFF2-40B4-BE49-F238E27FC236}">
              <a16:creationId xmlns:a16="http://schemas.microsoft.com/office/drawing/2014/main" id="{E49FF3E8-8E61-4012-BAF1-31FCFFA1C03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57" name="Text Box 15">
          <a:extLst>
            <a:ext uri="{FF2B5EF4-FFF2-40B4-BE49-F238E27FC236}">
              <a16:creationId xmlns:a16="http://schemas.microsoft.com/office/drawing/2014/main" id="{91C55D4C-A3B6-448F-9D1C-10743A47DAC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258" name="Text Box 15">
          <a:extLst>
            <a:ext uri="{FF2B5EF4-FFF2-40B4-BE49-F238E27FC236}">
              <a16:creationId xmlns:a16="http://schemas.microsoft.com/office/drawing/2014/main" id="{CF44BE4A-58B7-43D2-A8D3-6575F67E77DE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59" name="Text Box 15">
          <a:extLst>
            <a:ext uri="{FF2B5EF4-FFF2-40B4-BE49-F238E27FC236}">
              <a16:creationId xmlns:a16="http://schemas.microsoft.com/office/drawing/2014/main" id="{70F976B6-BBE2-4C7D-A020-605075A753F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260" name="Text Box 15">
          <a:extLst>
            <a:ext uri="{FF2B5EF4-FFF2-40B4-BE49-F238E27FC236}">
              <a16:creationId xmlns:a16="http://schemas.microsoft.com/office/drawing/2014/main" id="{CC3417A5-B1CA-4812-A2BA-248F9AD7C1E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1261" name="Text Box 15">
          <a:extLst>
            <a:ext uri="{FF2B5EF4-FFF2-40B4-BE49-F238E27FC236}">
              <a16:creationId xmlns:a16="http://schemas.microsoft.com/office/drawing/2014/main" id="{240913DC-06E2-480A-AE0A-8863215DC1CA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1262" name="Text Box 15">
          <a:extLst>
            <a:ext uri="{FF2B5EF4-FFF2-40B4-BE49-F238E27FC236}">
              <a16:creationId xmlns:a16="http://schemas.microsoft.com/office/drawing/2014/main" id="{ED11D92B-B739-44B6-8D49-0C1FEF43E84B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263" name="Text Box 15">
          <a:extLst>
            <a:ext uri="{FF2B5EF4-FFF2-40B4-BE49-F238E27FC236}">
              <a16:creationId xmlns:a16="http://schemas.microsoft.com/office/drawing/2014/main" id="{94187E5B-31FE-4DA0-B6B0-EADF853E228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64" name="Text Box 15">
          <a:extLst>
            <a:ext uri="{FF2B5EF4-FFF2-40B4-BE49-F238E27FC236}">
              <a16:creationId xmlns:a16="http://schemas.microsoft.com/office/drawing/2014/main" id="{AF356622-EEAE-4578-9AD7-6B8623C0002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65" name="Text Box 15">
          <a:extLst>
            <a:ext uri="{FF2B5EF4-FFF2-40B4-BE49-F238E27FC236}">
              <a16:creationId xmlns:a16="http://schemas.microsoft.com/office/drawing/2014/main" id="{F146E9D2-A335-4457-BEF0-8122CEAAE65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66" name="Text Box 15">
          <a:extLst>
            <a:ext uri="{FF2B5EF4-FFF2-40B4-BE49-F238E27FC236}">
              <a16:creationId xmlns:a16="http://schemas.microsoft.com/office/drawing/2014/main" id="{99B0F03A-827D-40C4-8161-723D780AE6B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67" name="Text Box 15">
          <a:extLst>
            <a:ext uri="{FF2B5EF4-FFF2-40B4-BE49-F238E27FC236}">
              <a16:creationId xmlns:a16="http://schemas.microsoft.com/office/drawing/2014/main" id="{7A09B296-CED0-4EF9-8F28-C69E6B5F59A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1268" name="Text Box 15">
          <a:extLst>
            <a:ext uri="{FF2B5EF4-FFF2-40B4-BE49-F238E27FC236}">
              <a16:creationId xmlns:a16="http://schemas.microsoft.com/office/drawing/2014/main" id="{EA9E5EA0-E0F7-49F8-BB2E-5F8AB83A0401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69" name="Text Box 15">
          <a:extLst>
            <a:ext uri="{FF2B5EF4-FFF2-40B4-BE49-F238E27FC236}">
              <a16:creationId xmlns:a16="http://schemas.microsoft.com/office/drawing/2014/main" id="{A4F2A9C2-FF1D-4F88-A4A8-DA89D95C6A7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70" name="Text Box 15">
          <a:extLst>
            <a:ext uri="{FF2B5EF4-FFF2-40B4-BE49-F238E27FC236}">
              <a16:creationId xmlns:a16="http://schemas.microsoft.com/office/drawing/2014/main" id="{6F979DCE-14F4-4FED-A55A-7AAC7D4AD3F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71" name="Text Box 15">
          <a:extLst>
            <a:ext uri="{FF2B5EF4-FFF2-40B4-BE49-F238E27FC236}">
              <a16:creationId xmlns:a16="http://schemas.microsoft.com/office/drawing/2014/main" id="{F4BF1A0E-837C-49CD-AEEF-8A39821CBAD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72" name="Text Box 15">
          <a:extLst>
            <a:ext uri="{FF2B5EF4-FFF2-40B4-BE49-F238E27FC236}">
              <a16:creationId xmlns:a16="http://schemas.microsoft.com/office/drawing/2014/main" id="{B16E11A4-5E0E-4C6F-925A-DBC74D11EEE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273" name="Text Box 15">
          <a:extLst>
            <a:ext uri="{FF2B5EF4-FFF2-40B4-BE49-F238E27FC236}">
              <a16:creationId xmlns:a16="http://schemas.microsoft.com/office/drawing/2014/main" id="{00E15E64-93B6-457F-977D-BC6DC71B379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74" name="Text Box 15">
          <a:extLst>
            <a:ext uri="{FF2B5EF4-FFF2-40B4-BE49-F238E27FC236}">
              <a16:creationId xmlns:a16="http://schemas.microsoft.com/office/drawing/2014/main" id="{92FDA5A3-BD95-43B6-A803-D167A498556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275" name="Text Box 15">
          <a:extLst>
            <a:ext uri="{FF2B5EF4-FFF2-40B4-BE49-F238E27FC236}">
              <a16:creationId xmlns:a16="http://schemas.microsoft.com/office/drawing/2014/main" id="{81B5E2B2-443E-4FEF-BE2F-5E5430CB7DFC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276" name="Text Box 15">
          <a:extLst>
            <a:ext uri="{FF2B5EF4-FFF2-40B4-BE49-F238E27FC236}">
              <a16:creationId xmlns:a16="http://schemas.microsoft.com/office/drawing/2014/main" id="{E45DAF34-8184-41AB-8B4F-10B06B7D4535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77" name="Text Box 15">
          <a:extLst>
            <a:ext uri="{FF2B5EF4-FFF2-40B4-BE49-F238E27FC236}">
              <a16:creationId xmlns:a16="http://schemas.microsoft.com/office/drawing/2014/main" id="{BA6215E7-7F55-4A58-A25C-F71292BA249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78" name="Text Box 15">
          <a:extLst>
            <a:ext uri="{FF2B5EF4-FFF2-40B4-BE49-F238E27FC236}">
              <a16:creationId xmlns:a16="http://schemas.microsoft.com/office/drawing/2014/main" id="{F0767042-A4C3-467B-8DDD-EBE382539F3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79" name="Text Box 15">
          <a:extLst>
            <a:ext uri="{FF2B5EF4-FFF2-40B4-BE49-F238E27FC236}">
              <a16:creationId xmlns:a16="http://schemas.microsoft.com/office/drawing/2014/main" id="{607B9CA8-33A5-402C-BADC-A7F65B18C0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80" name="Text Box 15">
          <a:extLst>
            <a:ext uri="{FF2B5EF4-FFF2-40B4-BE49-F238E27FC236}">
              <a16:creationId xmlns:a16="http://schemas.microsoft.com/office/drawing/2014/main" id="{18C81AD3-CF14-404A-AC4A-670225EB661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1281" name="Text Box 15">
          <a:extLst>
            <a:ext uri="{FF2B5EF4-FFF2-40B4-BE49-F238E27FC236}">
              <a16:creationId xmlns:a16="http://schemas.microsoft.com/office/drawing/2014/main" id="{6F279260-E278-41FC-9153-93C38ABB642F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82" name="Text Box 15">
          <a:extLst>
            <a:ext uri="{FF2B5EF4-FFF2-40B4-BE49-F238E27FC236}">
              <a16:creationId xmlns:a16="http://schemas.microsoft.com/office/drawing/2014/main" id="{D27DD9AE-4689-4FB0-B06D-7598240EAA9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83" name="Text Box 15">
          <a:extLst>
            <a:ext uri="{FF2B5EF4-FFF2-40B4-BE49-F238E27FC236}">
              <a16:creationId xmlns:a16="http://schemas.microsoft.com/office/drawing/2014/main" id="{4568E1FB-EBE3-468B-9FF8-D01BE5157F3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84" name="Text Box 15">
          <a:extLst>
            <a:ext uri="{FF2B5EF4-FFF2-40B4-BE49-F238E27FC236}">
              <a16:creationId xmlns:a16="http://schemas.microsoft.com/office/drawing/2014/main" id="{32B9FDA0-1FBF-410C-A971-8D3DD65A750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85" name="Text Box 15">
          <a:extLst>
            <a:ext uri="{FF2B5EF4-FFF2-40B4-BE49-F238E27FC236}">
              <a16:creationId xmlns:a16="http://schemas.microsoft.com/office/drawing/2014/main" id="{A1F4A9C9-3D72-4FF8-A35C-EC927EC25EB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286" name="Text Box 15">
          <a:extLst>
            <a:ext uri="{FF2B5EF4-FFF2-40B4-BE49-F238E27FC236}">
              <a16:creationId xmlns:a16="http://schemas.microsoft.com/office/drawing/2014/main" id="{5700A2C4-BFAA-4183-9019-D9DEEC42667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1287" name="Text Box 15">
          <a:extLst>
            <a:ext uri="{FF2B5EF4-FFF2-40B4-BE49-F238E27FC236}">
              <a16:creationId xmlns:a16="http://schemas.microsoft.com/office/drawing/2014/main" id="{9040CAE7-7F56-4147-A1E4-C0FE9A5E66E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1288" name="Text Box 15">
          <a:extLst>
            <a:ext uri="{FF2B5EF4-FFF2-40B4-BE49-F238E27FC236}">
              <a16:creationId xmlns:a16="http://schemas.microsoft.com/office/drawing/2014/main" id="{F4BDE96D-F0E5-43C5-B9ED-429571F156B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1289" name="Text Box 15">
          <a:extLst>
            <a:ext uri="{FF2B5EF4-FFF2-40B4-BE49-F238E27FC236}">
              <a16:creationId xmlns:a16="http://schemas.microsoft.com/office/drawing/2014/main" id="{6BEC16AC-EE1A-43C1-86C4-B151A4AA0EE3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290" name="Cuadro de texto 6">
          <a:extLst>
            <a:ext uri="{FF2B5EF4-FFF2-40B4-BE49-F238E27FC236}">
              <a16:creationId xmlns:a16="http://schemas.microsoft.com/office/drawing/2014/main" id="{D3705529-B1EC-44C6-8856-FA33011C739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291" name="Cuadro de texto 7">
          <a:extLst>
            <a:ext uri="{FF2B5EF4-FFF2-40B4-BE49-F238E27FC236}">
              <a16:creationId xmlns:a16="http://schemas.microsoft.com/office/drawing/2014/main" id="{7081AAFD-67B7-48D8-9653-B5675DBA27A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292" name="Cuadro de texto 8">
          <a:extLst>
            <a:ext uri="{FF2B5EF4-FFF2-40B4-BE49-F238E27FC236}">
              <a16:creationId xmlns:a16="http://schemas.microsoft.com/office/drawing/2014/main" id="{45A4A490-1C35-4509-B134-28606D47F5E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293" name="Cuadro de texto 9">
          <a:extLst>
            <a:ext uri="{FF2B5EF4-FFF2-40B4-BE49-F238E27FC236}">
              <a16:creationId xmlns:a16="http://schemas.microsoft.com/office/drawing/2014/main" id="{6C712D8C-4715-421F-8259-3E416339EA9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294" name="Cuadro de texto 10">
          <a:extLst>
            <a:ext uri="{FF2B5EF4-FFF2-40B4-BE49-F238E27FC236}">
              <a16:creationId xmlns:a16="http://schemas.microsoft.com/office/drawing/2014/main" id="{62EBBF72-2B2D-4177-9A49-AF9EB3719AE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295" name="Cuadro de texto 11">
          <a:extLst>
            <a:ext uri="{FF2B5EF4-FFF2-40B4-BE49-F238E27FC236}">
              <a16:creationId xmlns:a16="http://schemas.microsoft.com/office/drawing/2014/main" id="{78E8A1B6-CDE2-45E2-82F9-BC77B9224FD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296" name="Cuadro de texto 12">
          <a:extLst>
            <a:ext uri="{FF2B5EF4-FFF2-40B4-BE49-F238E27FC236}">
              <a16:creationId xmlns:a16="http://schemas.microsoft.com/office/drawing/2014/main" id="{84931098-F05A-43FD-AFBE-9A66BB52A0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297" name="Cuadro de texto 13">
          <a:extLst>
            <a:ext uri="{FF2B5EF4-FFF2-40B4-BE49-F238E27FC236}">
              <a16:creationId xmlns:a16="http://schemas.microsoft.com/office/drawing/2014/main" id="{AE108977-B263-4AF2-93D0-9E2A6EC43A4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298" name="Cuadro de texto 14">
          <a:extLst>
            <a:ext uri="{FF2B5EF4-FFF2-40B4-BE49-F238E27FC236}">
              <a16:creationId xmlns:a16="http://schemas.microsoft.com/office/drawing/2014/main" id="{0DE18207-6B32-4AB7-9FD7-828B38931F7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299" name="Cuadro de texto 15">
          <a:extLst>
            <a:ext uri="{FF2B5EF4-FFF2-40B4-BE49-F238E27FC236}">
              <a16:creationId xmlns:a16="http://schemas.microsoft.com/office/drawing/2014/main" id="{AA9F9D5C-BE47-4091-85EA-247BFFD7EE9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00" name="Cuadro de texto 16">
          <a:extLst>
            <a:ext uri="{FF2B5EF4-FFF2-40B4-BE49-F238E27FC236}">
              <a16:creationId xmlns:a16="http://schemas.microsoft.com/office/drawing/2014/main" id="{4FAF807B-D3CA-4826-A10B-094FB7DDFBF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01" name="Cuadro de texto 17">
          <a:extLst>
            <a:ext uri="{FF2B5EF4-FFF2-40B4-BE49-F238E27FC236}">
              <a16:creationId xmlns:a16="http://schemas.microsoft.com/office/drawing/2014/main" id="{E62421DE-F386-4E67-8C40-90FE55366E1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02" name="Cuadro de texto 18">
          <a:extLst>
            <a:ext uri="{FF2B5EF4-FFF2-40B4-BE49-F238E27FC236}">
              <a16:creationId xmlns:a16="http://schemas.microsoft.com/office/drawing/2014/main" id="{EEA9956D-C0F3-4B56-96B3-948FFED0AC2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03" name="Cuadro de texto 19">
          <a:extLst>
            <a:ext uri="{FF2B5EF4-FFF2-40B4-BE49-F238E27FC236}">
              <a16:creationId xmlns:a16="http://schemas.microsoft.com/office/drawing/2014/main" id="{2A7ABDF5-1E30-4DAF-8A65-E79F7B07AFD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04" name="Cuadro de texto 20">
          <a:extLst>
            <a:ext uri="{FF2B5EF4-FFF2-40B4-BE49-F238E27FC236}">
              <a16:creationId xmlns:a16="http://schemas.microsoft.com/office/drawing/2014/main" id="{3DFFCF59-E56F-477A-9E64-7D581D9AF51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05" name="Cuadro de texto 21">
          <a:extLst>
            <a:ext uri="{FF2B5EF4-FFF2-40B4-BE49-F238E27FC236}">
              <a16:creationId xmlns:a16="http://schemas.microsoft.com/office/drawing/2014/main" id="{0BBD6620-EA74-4035-99D1-9B2F64835E6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06" name="Cuadro de texto 22">
          <a:extLst>
            <a:ext uri="{FF2B5EF4-FFF2-40B4-BE49-F238E27FC236}">
              <a16:creationId xmlns:a16="http://schemas.microsoft.com/office/drawing/2014/main" id="{6F8FE61B-BE5F-4570-BA7E-AD629AED95F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07" name="Cuadro de texto 23">
          <a:extLst>
            <a:ext uri="{FF2B5EF4-FFF2-40B4-BE49-F238E27FC236}">
              <a16:creationId xmlns:a16="http://schemas.microsoft.com/office/drawing/2014/main" id="{0189A564-7F26-497E-B3CE-724FF11704F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08" name="Cuadro de texto 24">
          <a:extLst>
            <a:ext uri="{FF2B5EF4-FFF2-40B4-BE49-F238E27FC236}">
              <a16:creationId xmlns:a16="http://schemas.microsoft.com/office/drawing/2014/main" id="{9A05E703-DB42-44E9-9742-44256EFB972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09" name="Cuadro de texto 25">
          <a:extLst>
            <a:ext uri="{FF2B5EF4-FFF2-40B4-BE49-F238E27FC236}">
              <a16:creationId xmlns:a16="http://schemas.microsoft.com/office/drawing/2014/main" id="{897EE4F7-D620-44C4-9EC4-CB25E561C4E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10" name="Cuadro de texto 26">
          <a:extLst>
            <a:ext uri="{FF2B5EF4-FFF2-40B4-BE49-F238E27FC236}">
              <a16:creationId xmlns:a16="http://schemas.microsoft.com/office/drawing/2014/main" id="{3059F2EF-506A-46B6-A677-20A9CB18D2D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11" name="Cuadro de texto 27">
          <a:extLst>
            <a:ext uri="{FF2B5EF4-FFF2-40B4-BE49-F238E27FC236}">
              <a16:creationId xmlns:a16="http://schemas.microsoft.com/office/drawing/2014/main" id="{6994C092-0374-4C3A-9D35-C4647930F69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12" name="Cuadro de texto 28">
          <a:extLst>
            <a:ext uri="{FF2B5EF4-FFF2-40B4-BE49-F238E27FC236}">
              <a16:creationId xmlns:a16="http://schemas.microsoft.com/office/drawing/2014/main" id="{F1F70C51-3512-4CB1-ADB5-54CC26AF7CA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13" name="Cuadro de texto 29">
          <a:extLst>
            <a:ext uri="{FF2B5EF4-FFF2-40B4-BE49-F238E27FC236}">
              <a16:creationId xmlns:a16="http://schemas.microsoft.com/office/drawing/2014/main" id="{2581C5C7-6164-4892-892C-7714E28E5E8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14" name="Cuadro de texto 30">
          <a:extLst>
            <a:ext uri="{FF2B5EF4-FFF2-40B4-BE49-F238E27FC236}">
              <a16:creationId xmlns:a16="http://schemas.microsoft.com/office/drawing/2014/main" id="{CED6B2B2-625A-4297-9497-A97AB2B2E49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15" name="Cuadro de texto 31">
          <a:extLst>
            <a:ext uri="{FF2B5EF4-FFF2-40B4-BE49-F238E27FC236}">
              <a16:creationId xmlns:a16="http://schemas.microsoft.com/office/drawing/2014/main" id="{7F3A6703-2305-42D0-BC65-8F5918CE62B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16" name="Cuadro de texto 32">
          <a:extLst>
            <a:ext uri="{FF2B5EF4-FFF2-40B4-BE49-F238E27FC236}">
              <a16:creationId xmlns:a16="http://schemas.microsoft.com/office/drawing/2014/main" id="{C2A5C946-24B1-44BB-8CCC-704A5089978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17" name="Cuadro de texto 33">
          <a:extLst>
            <a:ext uri="{FF2B5EF4-FFF2-40B4-BE49-F238E27FC236}">
              <a16:creationId xmlns:a16="http://schemas.microsoft.com/office/drawing/2014/main" id="{61211022-940F-44E7-8FCC-8504AB8D252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18" name="Cuadro de texto 34">
          <a:extLst>
            <a:ext uri="{FF2B5EF4-FFF2-40B4-BE49-F238E27FC236}">
              <a16:creationId xmlns:a16="http://schemas.microsoft.com/office/drawing/2014/main" id="{AA9DEF7F-8019-45AF-9A36-0E35B154583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19" name="Cuadro de texto 35">
          <a:extLst>
            <a:ext uri="{FF2B5EF4-FFF2-40B4-BE49-F238E27FC236}">
              <a16:creationId xmlns:a16="http://schemas.microsoft.com/office/drawing/2014/main" id="{37AFC85F-D467-413C-AAC4-747D224D6D6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20" name="Cuadro de texto 36">
          <a:extLst>
            <a:ext uri="{FF2B5EF4-FFF2-40B4-BE49-F238E27FC236}">
              <a16:creationId xmlns:a16="http://schemas.microsoft.com/office/drawing/2014/main" id="{18A425E3-7A36-4324-BBBE-76F671D3C4A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21" name="Cuadro de texto 37">
          <a:extLst>
            <a:ext uri="{FF2B5EF4-FFF2-40B4-BE49-F238E27FC236}">
              <a16:creationId xmlns:a16="http://schemas.microsoft.com/office/drawing/2014/main" id="{5E5D437E-1728-49F0-89D8-3007BF86F25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22" name="Cuadro de texto 38">
          <a:extLst>
            <a:ext uri="{FF2B5EF4-FFF2-40B4-BE49-F238E27FC236}">
              <a16:creationId xmlns:a16="http://schemas.microsoft.com/office/drawing/2014/main" id="{2F776BED-76AE-401D-AEEC-BE7A03E2AB0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23" name="Cuadro de texto 39">
          <a:extLst>
            <a:ext uri="{FF2B5EF4-FFF2-40B4-BE49-F238E27FC236}">
              <a16:creationId xmlns:a16="http://schemas.microsoft.com/office/drawing/2014/main" id="{5B11001E-2BD1-456C-9D5D-7E17530F131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24" name="Cuadro de texto 40">
          <a:extLst>
            <a:ext uri="{FF2B5EF4-FFF2-40B4-BE49-F238E27FC236}">
              <a16:creationId xmlns:a16="http://schemas.microsoft.com/office/drawing/2014/main" id="{611584D5-E283-471A-9A0D-AFA32104CED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25" name="Cuadro de texto 41">
          <a:extLst>
            <a:ext uri="{FF2B5EF4-FFF2-40B4-BE49-F238E27FC236}">
              <a16:creationId xmlns:a16="http://schemas.microsoft.com/office/drawing/2014/main" id="{0A011C7F-5B3F-4F6E-9CEF-1697F32DDE1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26" name="Cuadro de texto 42">
          <a:extLst>
            <a:ext uri="{FF2B5EF4-FFF2-40B4-BE49-F238E27FC236}">
              <a16:creationId xmlns:a16="http://schemas.microsoft.com/office/drawing/2014/main" id="{90EF6121-8963-410C-91B0-02E887A3CF6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27" name="Cuadro de texto 43">
          <a:extLst>
            <a:ext uri="{FF2B5EF4-FFF2-40B4-BE49-F238E27FC236}">
              <a16:creationId xmlns:a16="http://schemas.microsoft.com/office/drawing/2014/main" id="{D581DC09-060E-4E14-846D-61B9695791B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28" name="Cuadro de texto 44">
          <a:extLst>
            <a:ext uri="{FF2B5EF4-FFF2-40B4-BE49-F238E27FC236}">
              <a16:creationId xmlns:a16="http://schemas.microsoft.com/office/drawing/2014/main" id="{F149E76A-A4C0-4AB7-B9C2-7AB494A5FE4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29" name="Cuadro de texto 45">
          <a:extLst>
            <a:ext uri="{FF2B5EF4-FFF2-40B4-BE49-F238E27FC236}">
              <a16:creationId xmlns:a16="http://schemas.microsoft.com/office/drawing/2014/main" id="{2DC8B637-A28C-4816-B1A6-918DB894D98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30" name="Cuadro de texto 46">
          <a:extLst>
            <a:ext uri="{FF2B5EF4-FFF2-40B4-BE49-F238E27FC236}">
              <a16:creationId xmlns:a16="http://schemas.microsoft.com/office/drawing/2014/main" id="{5D20BC61-0548-407C-BC5B-BEC4C0021D3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31" name="Cuadro de texto 47">
          <a:extLst>
            <a:ext uri="{FF2B5EF4-FFF2-40B4-BE49-F238E27FC236}">
              <a16:creationId xmlns:a16="http://schemas.microsoft.com/office/drawing/2014/main" id="{30AB6873-9006-4616-BE9C-A72AF271FA9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32" name="Cuadro de texto 48">
          <a:extLst>
            <a:ext uri="{FF2B5EF4-FFF2-40B4-BE49-F238E27FC236}">
              <a16:creationId xmlns:a16="http://schemas.microsoft.com/office/drawing/2014/main" id="{1DA0CC85-11D5-4327-BE8A-AD2B656B35D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33" name="Cuadro de texto 49">
          <a:extLst>
            <a:ext uri="{FF2B5EF4-FFF2-40B4-BE49-F238E27FC236}">
              <a16:creationId xmlns:a16="http://schemas.microsoft.com/office/drawing/2014/main" id="{349462B6-0361-436E-B2A7-EAE822C00D7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34" name="Cuadro de texto 50">
          <a:extLst>
            <a:ext uri="{FF2B5EF4-FFF2-40B4-BE49-F238E27FC236}">
              <a16:creationId xmlns:a16="http://schemas.microsoft.com/office/drawing/2014/main" id="{3705F849-8CF3-442D-9005-1DB95C8F91C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35" name="Cuadro de texto 51">
          <a:extLst>
            <a:ext uri="{FF2B5EF4-FFF2-40B4-BE49-F238E27FC236}">
              <a16:creationId xmlns:a16="http://schemas.microsoft.com/office/drawing/2014/main" id="{1F091D74-CCC0-4A8F-B18C-3680A6BC5B9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36" name="Cuadro de texto 52">
          <a:extLst>
            <a:ext uri="{FF2B5EF4-FFF2-40B4-BE49-F238E27FC236}">
              <a16:creationId xmlns:a16="http://schemas.microsoft.com/office/drawing/2014/main" id="{9025AD4F-1054-463E-8B39-7686B5A619C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37" name="Cuadro de texto 53">
          <a:extLst>
            <a:ext uri="{FF2B5EF4-FFF2-40B4-BE49-F238E27FC236}">
              <a16:creationId xmlns:a16="http://schemas.microsoft.com/office/drawing/2014/main" id="{B90F5182-C71F-48E4-8ADE-FC99B43615F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38" name="Cuadro de texto 54">
          <a:extLst>
            <a:ext uri="{FF2B5EF4-FFF2-40B4-BE49-F238E27FC236}">
              <a16:creationId xmlns:a16="http://schemas.microsoft.com/office/drawing/2014/main" id="{9A6E0BE9-C6B2-4BB4-BDDF-9EF975DD8A5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39" name="Cuadro de texto 55">
          <a:extLst>
            <a:ext uri="{FF2B5EF4-FFF2-40B4-BE49-F238E27FC236}">
              <a16:creationId xmlns:a16="http://schemas.microsoft.com/office/drawing/2014/main" id="{0CCB1BCF-3D74-4AED-A0E2-4B50626E4F0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40" name="Cuadro de texto 56">
          <a:extLst>
            <a:ext uri="{FF2B5EF4-FFF2-40B4-BE49-F238E27FC236}">
              <a16:creationId xmlns:a16="http://schemas.microsoft.com/office/drawing/2014/main" id="{6E098A2C-9CDA-44B1-B7F0-4310E05AA34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41" name="Cuadro de texto 57">
          <a:extLst>
            <a:ext uri="{FF2B5EF4-FFF2-40B4-BE49-F238E27FC236}">
              <a16:creationId xmlns:a16="http://schemas.microsoft.com/office/drawing/2014/main" id="{11E7C245-8E9F-45C9-B268-60758CACA84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42" name="Cuadro de texto 58">
          <a:extLst>
            <a:ext uri="{FF2B5EF4-FFF2-40B4-BE49-F238E27FC236}">
              <a16:creationId xmlns:a16="http://schemas.microsoft.com/office/drawing/2014/main" id="{51BDB6BF-6F37-4249-B881-3D710DAC309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43" name="Cuadro de texto 59">
          <a:extLst>
            <a:ext uri="{FF2B5EF4-FFF2-40B4-BE49-F238E27FC236}">
              <a16:creationId xmlns:a16="http://schemas.microsoft.com/office/drawing/2014/main" id="{3098F312-6232-4F20-A6C0-4588072A730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44" name="Cuadro de texto 60">
          <a:extLst>
            <a:ext uri="{FF2B5EF4-FFF2-40B4-BE49-F238E27FC236}">
              <a16:creationId xmlns:a16="http://schemas.microsoft.com/office/drawing/2014/main" id="{9031B804-E171-43BA-A25A-7B28EB281E3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45" name="Cuadro de texto 61">
          <a:extLst>
            <a:ext uri="{FF2B5EF4-FFF2-40B4-BE49-F238E27FC236}">
              <a16:creationId xmlns:a16="http://schemas.microsoft.com/office/drawing/2014/main" id="{DFCD8EA4-0B12-4BE7-9056-8194EA77A8E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46" name="Cuadro de texto 62">
          <a:extLst>
            <a:ext uri="{FF2B5EF4-FFF2-40B4-BE49-F238E27FC236}">
              <a16:creationId xmlns:a16="http://schemas.microsoft.com/office/drawing/2014/main" id="{43B5A095-F5B3-43D6-A808-D41F80AC529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47" name="Cuadro de texto 63">
          <a:extLst>
            <a:ext uri="{FF2B5EF4-FFF2-40B4-BE49-F238E27FC236}">
              <a16:creationId xmlns:a16="http://schemas.microsoft.com/office/drawing/2014/main" id="{0A58DCAF-F7C1-40EF-BA0D-18F537B2943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48" name="Cuadro de texto 64">
          <a:extLst>
            <a:ext uri="{FF2B5EF4-FFF2-40B4-BE49-F238E27FC236}">
              <a16:creationId xmlns:a16="http://schemas.microsoft.com/office/drawing/2014/main" id="{AF9624EA-1A1D-4BF9-B0D9-B89989F8D7A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49" name="Cuadro de texto 65">
          <a:extLst>
            <a:ext uri="{FF2B5EF4-FFF2-40B4-BE49-F238E27FC236}">
              <a16:creationId xmlns:a16="http://schemas.microsoft.com/office/drawing/2014/main" id="{6E980522-0E28-41D2-8204-6DA23A53D1B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50" name="Cuadro de texto 66">
          <a:extLst>
            <a:ext uri="{FF2B5EF4-FFF2-40B4-BE49-F238E27FC236}">
              <a16:creationId xmlns:a16="http://schemas.microsoft.com/office/drawing/2014/main" id="{1EC43314-0A15-4104-A834-202B4FEA53E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51" name="Cuadro de texto 67">
          <a:extLst>
            <a:ext uri="{FF2B5EF4-FFF2-40B4-BE49-F238E27FC236}">
              <a16:creationId xmlns:a16="http://schemas.microsoft.com/office/drawing/2014/main" id="{120369BD-214D-4984-B36D-5E0E23B680B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52" name="Cuadro de texto 68">
          <a:extLst>
            <a:ext uri="{FF2B5EF4-FFF2-40B4-BE49-F238E27FC236}">
              <a16:creationId xmlns:a16="http://schemas.microsoft.com/office/drawing/2014/main" id="{80508991-913C-4F5C-B11F-100C886139C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53" name="Cuadro de texto 69">
          <a:extLst>
            <a:ext uri="{FF2B5EF4-FFF2-40B4-BE49-F238E27FC236}">
              <a16:creationId xmlns:a16="http://schemas.microsoft.com/office/drawing/2014/main" id="{DF5A6C80-FEEF-478E-9BE2-D797CCFDD06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54" name="Cuadro de texto 70">
          <a:extLst>
            <a:ext uri="{FF2B5EF4-FFF2-40B4-BE49-F238E27FC236}">
              <a16:creationId xmlns:a16="http://schemas.microsoft.com/office/drawing/2014/main" id="{5A09B6DB-2B5B-4518-9DF1-563C16A64A2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55" name="Cuadro de texto 71">
          <a:extLst>
            <a:ext uri="{FF2B5EF4-FFF2-40B4-BE49-F238E27FC236}">
              <a16:creationId xmlns:a16="http://schemas.microsoft.com/office/drawing/2014/main" id="{86ACB2CB-E096-459E-9E46-4E8E45786EA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56" name="Cuadro de texto 72">
          <a:extLst>
            <a:ext uri="{FF2B5EF4-FFF2-40B4-BE49-F238E27FC236}">
              <a16:creationId xmlns:a16="http://schemas.microsoft.com/office/drawing/2014/main" id="{283A5612-D326-4756-B7E6-AF41B91408C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57" name="Cuadro de texto 73">
          <a:extLst>
            <a:ext uri="{FF2B5EF4-FFF2-40B4-BE49-F238E27FC236}">
              <a16:creationId xmlns:a16="http://schemas.microsoft.com/office/drawing/2014/main" id="{3A709AB6-9ED7-492D-9A24-9460343C15B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58" name="Cuadro de texto 74">
          <a:extLst>
            <a:ext uri="{FF2B5EF4-FFF2-40B4-BE49-F238E27FC236}">
              <a16:creationId xmlns:a16="http://schemas.microsoft.com/office/drawing/2014/main" id="{E56CFC5B-EB6D-4948-842A-01391B4795D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59" name="Cuadro de texto 75">
          <a:extLst>
            <a:ext uri="{FF2B5EF4-FFF2-40B4-BE49-F238E27FC236}">
              <a16:creationId xmlns:a16="http://schemas.microsoft.com/office/drawing/2014/main" id="{822F95AD-8D38-4D67-BA64-2536B3A3C64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60" name="Cuadro de texto 76">
          <a:extLst>
            <a:ext uri="{FF2B5EF4-FFF2-40B4-BE49-F238E27FC236}">
              <a16:creationId xmlns:a16="http://schemas.microsoft.com/office/drawing/2014/main" id="{083BEE95-2BEB-4C77-9046-BC78CCB1142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61" name="Cuadro de texto 77">
          <a:extLst>
            <a:ext uri="{FF2B5EF4-FFF2-40B4-BE49-F238E27FC236}">
              <a16:creationId xmlns:a16="http://schemas.microsoft.com/office/drawing/2014/main" id="{8AFB064D-2E0B-4D41-8E99-4BF025697E3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362" name="Cuadro de texto 78">
          <a:extLst>
            <a:ext uri="{FF2B5EF4-FFF2-40B4-BE49-F238E27FC236}">
              <a16:creationId xmlns:a16="http://schemas.microsoft.com/office/drawing/2014/main" id="{C52B20B7-3E9C-418B-92DC-E8BE0B94164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363" name="Cuadro de texto 79">
          <a:extLst>
            <a:ext uri="{FF2B5EF4-FFF2-40B4-BE49-F238E27FC236}">
              <a16:creationId xmlns:a16="http://schemas.microsoft.com/office/drawing/2014/main" id="{59013500-D65B-4F2B-B374-E44B1E93973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364" name="Cuadro de texto 80">
          <a:extLst>
            <a:ext uri="{FF2B5EF4-FFF2-40B4-BE49-F238E27FC236}">
              <a16:creationId xmlns:a16="http://schemas.microsoft.com/office/drawing/2014/main" id="{E3B8203B-E626-4E27-BE26-088660C3872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365" name="Cuadro de texto 81">
          <a:extLst>
            <a:ext uri="{FF2B5EF4-FFF2-40B4-BE49-F238E27FC236}">
              <a16:creationId xmlns:a16="http://schemas.microsoft.com/office/drawing/2014/main" id="{434BCBB5-C776-4DC7-898A-137AB06F3AD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366" name="Cuadro de texto 82">
          <a:extLst>
            <a:ext uri="{FF2B5EF4-FFF2-40B4-BE49-F238E27FC236}">
              <a16:creationId xmlns:a16="http://schemas.microsoft.com/office/drawing/2014/main" id="{CB30C329-D6A2-4A8E-AD5D-744BDA5A795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1367" name="Cuadro de texto 83">
          <a:extLst>
            <a:ext uri="{FF2B5EF4-FFF2-40B4-BE49-F238E27FC236}">
              <a16:creationId xmlns:a16="http://schemas.microsoft.com/office/drawing/2014/main" id="{790CDFF1-11B7-4888-AD9B-61263FDBC8EC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368" name="Cuadro de texto 84">
          <a:extLst>
            <a:ext uri="{FF2B5EF4-FFF2-40B4-BE49-F238E27FC236}">
              <a16:creationId xmlns:a16="http://schemas.microsoft.com/office/drawing/2014/main" id="{2CBBB1CC-268E-4A2F-A962-49E77B1AD92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369" name="Cuadro de texto 85">
          <a:extLst>
            <a:ext uri="{FF2B5EF4-FFF2-40B4-BE49-F238E27FC236}">
              <a16:creationId xmlns:a16="http://schemas.microsoft.com/office/drawing/2014/main" id="{2746C026-5AAD-456A-9669-F574D972ABF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370" name="Cuadro de texto 86">
          <a:extLst>
            <a:ext uri="{FF2B5EF4-FFF2-40B4-BE49-F238E27FC236}">
              <a16:creationId xmlns:a16="http://schemas.microsoft.com/office/drawing/2014/main" id="{24671F40-C0B7-4AB0-BC82-402DAE96790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371" name="Cuadro de texto 87">
          <a:extLst>
            <a:ext uri="{FF2B5EF4-FFF2-40B4-BE49-F238E27FC236}">
              <a16:creationId xmlns:a16="http://schemas.microsoft.com/office/drawing/2014/main" id="{5E3F2595-CA0E-431C-989F-4730C90AF4C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372" name="Cuadro de texto 88">
          <a:extLst>
            <a:ext uri="{FF2B5EF4-FFF2-40B4-BE49-F238E27FC236}">
              <a16:creationId xmlns:a16="http://schemas.microsoft.com/office/drawing/2014/main" id="{7E0008C6-4DBF-486F-8074-E33CDA94BE65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373" name="Cuadro de texto 89">
          <a:extLst>
            <a:ext uri="{FF2B5EF4-FFF2-40B4-BE49-F238E27FC236}">
              <a16:creationId xmlns:a16="http://schemas.microsoft.com/office/drawing/2014/main" id="{2922D177-2581-4C1D-BC85-89CFDC80053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374" name="Cuadro de texto 90">
          <a:extLst>
            <a:ext uri="{FF2B5EF4-FFF2-40B4-BE49-F238E27FC236}">
              <a16:creationId xmlns:a16="http://schemas.microsoft.com/office/drawing/2014/main" id="{3BC84D7B-5E11-4888-95C7-3EC32DD7CC9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375" name="Cuadro de texto 91">
          <a:extLst>
            <a:ext uri="{FF2B5EF4-FFF2-40B4-BE49-F238E27FC236}">
              <a16:creationId xmlns:a16="http://schemas.microsoft.com/office/drawing/2014/main" id="{7104D3CC-5018-427C-AC8B-76A6C317585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376" name="Cuadro de texto 92">
          <a:extLst>
            <a:ext uri="{FF2B5EF4-FFF2-40B4-BE49-F238E27FC236}">
              <a16:creationId xmlns:a16="http://schemas.microsoft.com/office/drawing/2014/main" id="{D6A2CC34-4BFE-4506-AE89-20EC71AC82A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377" name="Cuadro de texto 93">
          <a:extLst>
            <a:ext uri="{FF2B5EF4-FFF2-40B4-BE49-F238E27FC236}">
              <a16:creationId xmlns:a16="http://schemas.microsoft.com/office/drawing/2014/main" id="{2163AB76-4219-43FC-9DB4-C2F9BCD26BA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378" name="Cuadro de texto 94">
          <a:extLst>
            <a:ext uri="{FF2B5EF4-FFF2-40B4-BE49-F238E27FC236}">
              <a16:creationId xmlns:a16="http://schemas.microsoft.com/office/drawing/2014/main" id="{807A4529-1F4F-4B27-B5BA-AFCEE5303BC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379" name="Cuadro de texto 95">
          <a:extLst>
            <a:ext uri="{FF2B5EF4-FFF2-40B4-BE49-F238E27FC236}">
              <a16:creationId xmlns:a16="http://schemas.microsoft.com/office/drawing/2014/main" id="{AD768F94-68D3-4AC0-9512-14CBDB19F82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1380" name="Cuadro de texto 96">
          <a:extLst>
            <a:ext uri="{FF2B5EF4-FFF2-40B4-BE49-F238E27FC236}">
              <a16:creationId xmlns:a16="http://schemas.microsoft.com/office/drawing/2014/main" id="{3DAE27BF-FFFC-428E-A1B8-344998E356A9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381" name="Cuadro de texto 97">
          <a:extLst>
            <a:ext uri="{FF2B5EF4-FFF2-40B4-BE49-F238E27FC236}">
              <a16:creationId xmlns:a16="http://schemas.microsoft.com/office/drawing/2014/main" id="{25E4213A-2CDE-4921-9057-8E8272BD533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382" name="Cuadro de texto 98">
          <a:extLst>
            <a:ext uri="{FF2B5EF4-FFF2-40B4-BE49-F238E27FC236}">
              <a16:creationId xmlns:a16="http://schemas.microsoft.com/office/drawing/2014/main" id="{4A1BAF8C-73AA-4B76-8E6D-4EA3D47EAA6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383" name="Cuadro de texto 99">
          <a:extLst>
            <a:ext uri="{FF2B5EF4-FFF2-40B4-BE49-F238E27FC236}">
              <a16:creationId xmlns:a16="http://schemas.microsoft.com/office/drawing/2014/main" id="{FC40D1F6-B400-4135-A1A2-A63B58E7CFC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384" name="Cuadro de texto 100">
          <a:extLst>
            <a:ext uri="{FF2B5EF4-FFF2-40B4-BE49-F238E27FC236}">
              <a16:creationId xmlns:a16="http://schemas.microsoft.com/office/drawing/2014/main" id="{1520451F-8314-4D41-A019-857A925047E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385" name="Cuadro de texto 101">
          <a:extLst>
            <a:ext uri="{FF2B5EF4-FFF2-40B4-BE49-F238E27FC236}">
              <a16:creationId xmlns:a16="http://schemas.microsoft.com/office/drawing/2014/main" id="{5D465985-AA52-4BAE-85B9-11582E207257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386" name="Cuadro de texto 102">
          <a:extLst>
            <a:ext uri="{FF2B5EF4-FFF2-40B4-BE49-F238E27FC236}">
              <a16:creationId xmlns:a16="http://schemas.microsoft.com/office/drawing/2014/main" id="{F30C207F-C998-4655-9F99-F735C74AEA7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387" name="Cuadro de texto 103">
          <a:extLst>
            <a:ext uri="{FF2B5EF4-FFF2-40B4-BE49-F238E27FC236}">
              <a16:creationId xmlns:a16="http://schemas.microsoft.com/office/drawing/2014/main" id="{E5AD185C-02A5-482A-904E-89A51A27976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1388" name="Cuadro de texto 104">
          <a:extLst>
            <a:ext uri="{FF2B5EF4-FFF2-40B4-BE49-F238E27FC236}">
              <a16:creationId xmlns:a16="http://schemas.microsoft.com/office/drawing/2014/main" id="{FA1DB786-BD2B-48FD-9C5E-8304AE8F65BD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89" name="Cuadro de texto 105">
          <a:extLst>
            <a:ext uri="{FF2B5EF4-FFF2-40B4-BE49-F238E27FC236}">
              <a16:creationId xmlns:a16="http://schemas.microsoft.com/office/drawing/2014/main" id="{8C1CB385-005C-49A9-9558-2A7D21A329B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90" name="Cuadro de texto 106">
          <a:extLst>
            <a:ext uri="{FF2B5EF4-FFF2-40B4-BE49-F238E27FC236}">
              <a16:creationId xmlns:a16="http://schemas.microsoft.com/office/drawing/2014/main" id="{D4AED230-A541-42BA-908E-8FD45FFC5CF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91" name="Cuadro de texto 107">
          <a:extLst>
            <a:ext uri="{FF2B5EF4-FFF2-40B4-BE49-F238E27FC236}">
              <a16:creationId xmlns:a16="http://schemas.microsoft.com/office/drawing/2014/main" id="{85C4D041-0EB8-4143-A747-C89F5DAC5CA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92" name="Cuadro de texto 108">
          <a:extLst>
            <a:ext uri="{FF2B5EF4-FFF2-40B4-BE49-F238E27FC236}">
              <a16:creationId xmlns:a16="http://schemas.microsoft.com/office/drawing/2014/main" id="{DBDCAB0E-0A6D-4F89-A65B-2F783BE4E09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93" name="Cuadro de texto 109">
          <a:extLst>
            <a:ext uri="{FF2B5EF4-FFF2-40B4-BE49-F238E27FC236}">
              <a16:creationId xmlns:a16="http://schemas.microsoft.com/office/drawing/2014/main" id="{3AD44261-83F6-48B9-9807-2B7777135C0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94" name="Cuadro de texto 110">
          <a:extLst>
            <a:ext uri="{FF2B5EF4-FFF2-40B4-BE49-F238E27FC236}">
              <a16:creationId xmlns:a16="http://schemas.microsoft.com/office/drawing/2014/main" id="{6D7BB77E-C5A9-4A75-BA24-F4694BE3B35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95" name="Cuadro de texto 111">
          <a:extLst>
            <a:ext uri="{FF2B5EF4-FFF2-40B4-BE49-F238E27FC236}">
              <a16:creationId xmlns:a16="http://schemas.microsoft.com/office/drawing/2014/main" id="{45054913-0DD4-4276-BE29-7E27D74B5B7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96" name="Cuadro de texto 112">
          <a:extLst>
            <a:ext uri="{FF2B5EF4-FFF2-40B4-BE49-F238E27FC236}">
              <a16:creationId xmlns:a16="http://schemas.microsoft.com/office/drawing/2014/main" id="{1E18D62B-81AA-4D25-A3A0-59198C0CF26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97" name="Cuadro de texto 113">
          <a:extLst>
            <a:ext uri="{FF2B5EF4-FFF2-40B4-BE49-F238E27FC236}">
              <a16:creationId xmlns:a16="http://schemas.microsoft.com/office/drawing/2014/main" id="{8C0327A4-E713-46CA-9DB8-25E3FFBF07A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98" name="Cuadro de texto 114">
          <a:extLst>
            <a:ext uri="{FF2B5EF4-FFF2-40B4-BE49-F238E27FC236}">
              <a16:creationId xmlns:a16="http://schemas.microsoft.com/office/drawing/2014/main" id="{502BDFC3-33B9-49A2-99D7-F6F224CB8B7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399" name="Cuadro de texto 115">
          <a:extLst>
            <a:ext uri="{FF2B5EF4-FFF2-40B4-BE49-F238E27FC236}">
              <a16:creationId xmlns:a16="http://schemas.microsoft.com/office/drawing/2014/main" id="{8516A2EE-F8CE-4C03-9A93-23BAA640797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00" name="Cuadro de texto 116">
          <a:extLst>
            <a:ext uri="{FF2B5EF4-FFF2-40B4-BE49-F238E27FC236}">
              <a16:creationId xmlns:a16="http://schemas.microsoft.com/office/drawing/2014/main" id="{C639AF85-6301-4C9F-92FC-15FF991E157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01" name="Cuadro de texto 117">
          <a:extLst>
            <a:ext uri="{FF2B5EF4-FFF2-40B4-BE49-F238E27FC236}">
              <a16:creationId xmlns:a16="http://schemas.microsoft.com/office/drawing/2014/main" id="{502F0D0F-05E2-4A59-9FC0-783AA8ABFA9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02" name="Cuadro de texto 118">
          <a:extLst>
            <a:ext uri="{FF2B5EF4-FFF2-40B4-BE49-F238E27FC236}">
              <a16:creationId xmlns:a16="http://schemas.microsoft.com/office/drawing/2014/main" id="{6012EF7C-FA74-4E03-B41C-06856025FB1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03" name="Cuadro de texto 119">
          <a:extLst>
            <a:ext uri="{FF2B5EF4-FFF2-40B4-BE49-F238E27FC236}">
              <a16:creationId xmlns:a16="http://schemas.microsoft.com/office/drawing/2014/main" id="{0C182E0C-AF70-44DD-B2A8-4350FDABA9A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04" name="Cuadro de texto 120">
          <a:extLst>
            <a:ext uri="{FF2B5EF4-FFF2-40B4-BE49-F238E27FC236}">
              <a16:creationId xmlns:a16="http://schemas.microsoft.com/office/drawing/2014/main" id="{E300A192-EA85-4B05-BE35-F6D2C074B9F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05" name="Cuadro de texto 121">
          <a:extLst>
            <a:ext uri="{FF2B5EF4-FFF2-40B4-BE49-F238E27FC236}">
              <a16:creationId xmlns:a16="http://schemas.microsoft.com/office/drawing/2014/main" id="{0E289D28-7275-4A8D-B41C-A21241A992C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06" name="Cuadro de texto 122">
          <a:extLst>
            <a:ext uri="{FF2B5EF4-FFF2-40B4-BE49-F238E27FC236}">
              <a16:creationId xmlns:a16="http://schemas.microsoft.com/office/drawing/2014/main" id="{F4A733C1-F9E8-4B24-A372-FB7575AF371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07" name="Cuadro de texto 123">
          <a:extLst>
            <a:ext uri="{FF2B5EF4-FFF2-40B4-BE49-F238E27FC236}">
              <a16:creationId xmlns:a16="http://schemas.microsoft.com/office/drawing/2014/main" id="{A4B4BE86-D0AC-4ED6-8398-23DA24B2E10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08" name="Cuadro de texto 124">
          <a:extLst>
            <a:ext uri="{FF2B5EF4-FFF2-40B4-BE49-F238E27FC236}">
              <a16:creationId xmlns:a16="http://schemas.microsoft.com/office/drawing/2014/main" id="{60EC1F11-D648-49D5-ADFD-4DFEF2575ED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09" name="Cuadro de texto 125">
          <a:extLst>
            <a:ext uri="{FF2B5EF4-FFF2-40B4-BE49-F238E27FC236}">
              <a16:creationId xmlns:a16="http://schemas.microsoft.com/office/drawing/2014/main" id="{F749A414-D3A2-4741-B6D1-533715B3F90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10" name="Cuadro de texto 126">
          <a:extLst>
            <a:ext uri="{FF2B5EF4-FFF2-40B4-BE49-F238E27FC236}">
              <a16:creationId xmlns:a16="http://schemas.microsoft.com/office/drawing/2014/main" id="{7AA14249-A181-4783-9DC1-283BE19ECE6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11" name="Cuadro de texto 127">
          <a:extLst>
            <a:ext uri="{FF2B5EF4-FFF2-40B4-BE49-F238E27FC236}">
              <a16:creationId xmlns:a16="http://schemas.microsoft.com/office/drawing/2014/main" id="{FF45B549-4AFF-4F33-AF54-C6C5199EF6C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12" name="Cuadro de texto 128">
          <a:extLst>
            <a:ext uri="{FF2B5EF4-FFF2-40B4-BE49-F238E27FC236}">
              <a16:creationId xmlns:a16="http://schemas.microsoft.com/office/drawing/2014/main" id="{FE5390FF-016C-49C0-8C56-C42B469D6CF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1413" name="Cuadro de texto 129">
          <a:extLst>
            <a:ext uri="{FF2B5EF4-FFF2-40B4-BE49-F238E27FC236}">
              <a16:creationId xmlns:a16="http://schemas.microsoft.com/office/drawing/2014/main" id="{FBAB97F0-E502-4CF1-BFBF-26CF2B513697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14" name="Cuadro de texto 130">
          <a:extLst>
            <a:ext uri="{FF2B5EF4-FFF2-40B4-BE49-F238E27FC236}">
              <a16:creationId xmlns:a16="http://schemas.microsoft.com/office/drawing/2014/main" id="{107595F0-C821-411F-AD4A-A3A749A41D2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15" name="Cuadro de texto 131">
          <a:extLst>
            <a:ext uri="{FF2B5EF4-FFF2-40B4-BE49-F238E27FC236}">
              <a16:creationId xmlns:a16="http://schemas.microsoft.com/office/drawing/2014/main" id="{AEB0B17F-9750-40DD-8582-6FBAAEE90C6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16" name="Cuadro de texto 132">
          <a:extLst>
            <a:ext uri="{FF2B5EF4-FFF2-40B4-BE49-F238E27FC236}">
              <a16:creationId xmlns:a16="http://schemas.microsoft.com/office/drawing/2014/main" id="{192A21FB-613B-49EC-BFD3-6331C0D76F3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17" name="Cuadro de texto 133">
          <a:extLst>
            <a:ext uri="{FF2B5EF4-FFF2-40B4-BE49-F238E27FC236}">
              <a16:creationId xmlns:a16="http://schemas.microsoft.com/office/drawing/2014/main" id="{636E874D-C797-4B13-9F8A-531DB69BEF7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18" name="Cuadro de texto 134">
          <a:extLst>
            <a:ext uri="{FF2B5EF4-FFF2-40B4-BE49-F238E27FC236}">
              <a16:creationId xmlns:a16="http://schemas.microsoft.com/office/drawing/2014/main" id="{405F1865-F2A0-4F3F-A457-120AE75A982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19" name="Cuadro de texto 135">
          <a:extLst>
            <a:ext uri="{FF2B5EF4-FFF2-40B4-BE49-F238E27FC236}">
              <a16:creationId xmlns:a16="http://schemas.microsoft.com/office/drawing/2014/main" id="{08F60A4E-B887-4E7A-8B14-3FA7B094783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20" name="Cuadro de texto 136">
          <a:extLst>
            <a:ext uri="{FF2B5EF4-FFF2-40B4-BE49-F238E27FC236}">
              <a16:creationId xmlns:a16="http://schemas.microsoft.com/office/drawing/2014/main" id="{ED207CAB-D663-4D69-8612-459C12D2F2A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21" name="Cuadro de texto 137">
          <a:extLst>
            <a:ext uri="{FF2B5EF4-FFF2-40B4-BE49-F238E27FC236}">
              <a16:creationId xmlns:a16="http://schemas.microsoft.com/office/drawing/2014/main" id="{0A18AAC0-3BFF-4DA2-8155-D013EFBAAA5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22" name="Cuadro de texto 138">
          <a:extLst>
            <a:ext uri="{FF2B5EF4-FFF2-40B4-BE49-F238E27FC236}">
              <a16:creationId xmlns:a16="http://schemas.microsoft.com/office/drawing/2014/main" id="{754558F3-D3E0-4888-A161-17E635C97E1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23" name="Cuadro de texto 139">
          <a:extLst>
            <a:ext uri="{FF2B5EF4-FFF2-40B4-BE49-F238E27FC236}">
              <a16:creationId xmlns:a16="http://schemas.microsoft.com/office/drawing/2014/main" id="{05B0D9DA-E191-4874-AB20-F40CF2D1652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24" name="Cuadro de texto 140">
          <a:extLst>
            <a:ext uri="{FF2B5EF4-FFF2-40B4-BE49-F238E27FC236}">
              <a16:creationId xmlns:a16="http://schemas.microsoft.com/office/drawing/2014/main" id="{DA89CD12-D6C9-448F-99FA-6FEA204A8B4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25" name="Cuadro de texto 141">
          <a:extLst>
            <a:ext uri="{FF2B5EF4-FFF2-40B4-BE49-F238E27FC236}">
              <a16:creationId xmlns:a16="http://schemas.microsoft.com/office/drawing/2014/main" id="{E49FF907-ED7F-4A47-93BF-39280F327F9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26" name="Cuadro de texto 142">
          <a:extLst>
            <a:ext uri="{FF2B5EF4-FFF2-40B4-BE49-F238E27FC236}">
              <a16:creationId xmlns:a16="http://schemas.microsoft.com/office/drawing/2014/main" id="{4FD1DE02-E4C1-4A09-A330-100F3B39463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27" name="Cuadro de texto 143">
          <a:extLst>
            <a:ext uri="{FF2B5EF4-FFF2-40B4-BE49-F238E27FC236}">
              <a16:creationId xmlns:a16="http://schemas.microsoft.com/office/drawing/2014/main" id="{F03BED5C-1989-453C-9872-E04651F14CB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28" name="Cuadro de texto 144">
          <a:extLst>
            <a:ext uri="{FF2B5EF4-FFF2-40B4-BE49-F238E27FC236}">
              <a16:creationId xmlns:a16="http://schemas.microsoft.com/office/drawing/2014/main" id="{EA62CB3B-CF61-4C60-94A1-A75F81D2F58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29" name="Cuadro de texto 145">
          <a:extLst>
            <a:ext uri="{FF2B5EF4-FFF2-40B4-BE49-F238E27FC236}">
              <a16:creationId xmlns:a16="http://schemas.microsoft.com/office/drawing/2014/main" id="{A60C8B6B-F1E6-4640-9336-1E5CA96D49D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30" name="Cuadro de texto 146">
          <a:extLst>
            <a:ext uri="{FF2B5EF4-FFF2-40B4-BE49-F238E27FC236}">
              <a16:creationId xmlns:a16="http://schemas.microsoft.com/office/drawing/2014/main" id="{AAF1E44E-EDF5-4764-B114-B42F6269B89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31" name="Cuadro de texto 147">
          <a:extLst>
            <a:ext uri="{FF2B5EF4-FFF2-40B4-BE49-F238E27FC236}">
              <a16:creationId xmlns:a16="http://schemas.microsoft.com/office/drawing/2014/main" id="{03255881-2B8C-4AEF-A7BC-9DCF2DBBC4B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32" name="Cuadro de texto 148">
          <a:extLst>
            <a:ext uri="{FF2B5EF4-FFF2-40B4-BE49-F238E27FC236}">
              <a16:creationId xmlns:a16="http://schemas.microsoft.com/office/drawing/2014/main" id="{283A87C9-EE66-4E98-8451-DAE1DFF37A9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33" name="Cuadro de texto 149">
          <a:extLst>
            <a:ext uri="{FF2B5EF4-FFF2-40B4-BE49-F238E27FC236}">
              <a16:creationId xmlns:a16="http://schemas.microsoft.com/office/drawing/2014/main" id="{1A833BBD-69FA-43C8-A005-8FB6D28CB41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34" name="Cuadro de texto 150">
          <a:extLst>
            <a:ext uri="{FF2B5EF4-FFF2-40B4-BE49-F238E27FC236}">
              <a16:creationId xmlns:a16="http://schemas.microsoft.com/office/drawing/2014/main" id="{55E13619-4AA9-4A1E-B35C-79E528D9DC9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35" name="Cuadro de texto 151">
          <a:extLst>
            <a:ext uri="{FF2B5EF4-FFF2-40B4-BE49-F238E27FC236}">
              <a16:creationId xmlns:a16="http://schemas.microsoft.com/office/drawing/2014/main" id="{D50CC655-DB4C-4001-89BC-027D8203C2F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36" name="Cuadro de texto 152">
          <a:extLst>
            <a:ext uri="{FF2B5EF4-FFF2-40B4-BE49-F238E27FC236}">
              <a16:creationId xmlns:a16="http://schemas.microsoft.com/office/drawing/2014/main" id="{770E8E60-834D-4997-BD54-696DE262C05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37" name="Cuadro de texto 153">
          <a:extLst>
            <a:ext uri="{FF2B5EF4-FFF2-40B4-BE49-F238E27FC236}">
              <a16:creationId xmlns:a16="http://schemas.microsoft.com/office/drawing/2014/main" id="{5BB65F51-4806-456A-BBAB-ED2453D9280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38" name="Cuadro de texto 154">
          <a:extLst>
            <a:ext uri="{FF2B5EF4-FFF2-40B4-BE49-F238E27FC236}">
              <a16:creationId xmlns:a16="http://schemas.microsoft.com/office/drawing/2014/main" id="{7DBB3B05-12F5-471D-ADCA-F73FC7E25CD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39" name="Cuadro de texto 155">
          <a:extLst>
            <a:ext uri="{FF2B5EF4-FFF2-40B4-BE49-F238E27FC236}">
              <a16:creationId xmlns:a16="http://schemas.microsoft.com/office/drawing/2014/main" id="{394B81CA-0B6D-4C25-BE01-6F038D1FDAA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40" name="Cuadro de texto 156">
          <a:extLst>
            <a:ext uri="{FF2B5EF4-FFF2-40B4-BE49-F238E27FC236}">
              <a16:creationId xmlns:a16="http://schemas.microsoft.com/office/drawing/2014/main" id="{6DCE558F-82FD-4C28-9C8C-B20C5A1C388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41" name="Cuadro de texto 157">
          <a:extLst>
            <a:ext uri="{FF2B5EF4-FFF2-40B4-BE49-F238E27FC236}">
              <a16:creationId xmlns:a16="http://schemas.microsoft.com/office/drawing/2014/main" id="{C90F3A0B-549E-4C09-97BE-DA102CDA357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42" name="Cuadro de texto 158">
          <a:extLst>
            <a:ext uri="{FF2B5EF4-FFF2-40B4-BE49-F238E27FC236}">
              <a16:creationId xmlns:a16="http://schemas.microsoft.com/office/drawing/2014/main" id="{740B39EA-3722-42DC-9DEB-EA12F66BD12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43" name="Cuadro de texto 159">
          <a:extLst>
            <a:ext uri="{FF2B5EF4-FFF2-40B4-BE49-F238E27FC236}">
              <a16:creationId xmlns:a16="http://schemas.microsoft.com/office/drawing/2014/main" id="{BADAE3D4-7AAA-4962-B5C6-A94B072950B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44" name="Cuadro de texto 160">
          <a:extLst>
            <a:ext uri="{FF2B5EF4-FFF2-40B4-BE49-F238E27FC236}">
              <a16:creationId xmlns:a16="http://schemas.microsoft.com/office/drawing/2014/main" id="{C1ACB54D-97DC-4D29-8E6A-FE879D1F407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45" name="Cuadro de texto 161">
          <a:extLst>
            <a:ext uri="{FF2B5EF4-FFF2-40B4-BE49-F238E27FC236}">
              <a16:creationId xmlns:a16="http://schemas.microsoft.com/office/drawing/2014/main" id="{A73626B5-1F47-4F55-BDE8-9680B6923F3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46" name="Cuadro de texto 162">
          <a:extLst>
            <a:ext uri="{FF2B5EF4-FFF2-40B4-BE49-F238E27FC236}">
              <a16:creationId xmlns:a16="http://schemas.microsoft.com/office/drawing/2014/main" id="{D5A04FC3-83A7-4710-9590-FE6CF6D3F7F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47" name="Cuadro de texto 163">
          <a:extLst>
            <a:ext uri="{FF2B5EF4-FFF2-40B4-BE49-F238E27FC236}">
              <a16:creationId xmlns:a16="http://schemas.microsoft.com/office/drawing/2014/main" id="{A7FCD9A8-6A51-4014-B18A-410D4177FD5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48" name="Cuadro de texto 164">
          <a:extLst>
            <a:ext uri="{FF2B5EF4-FFF2-40B4-BE49-F238E27FC236}">
              <a16:creationId xmlns:a16="http://schemas.microsoft.com/office/drawing/2014/main" id="{D54FA806-5481-49D7-BF4F-1A4CD6AD546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49" name="Cuadro de texto 165">
          <a:extLst>
            <a:ext uri="{FF2B5EF4-FFF2-40B4-BE49-F238E27FC236}">
              <a16:creationId xmlns:a16="http://schemas.microsoft.com/office/drawing/2014/main" id="{A3C2A1CF-C60E-43E5-8897-CAE0BE8FA63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50" name="Cuadro de texto 166">
          <a:extLst>
            <a:ext uri="{FF2B5EF4-FFF2-40B4-BE49-F238E27FC236}">
              <a16:creationId xmlns:a16="http://schemas.microsoft.com/office/drawing/2014/main" id="{0C684A08-877B-4B16-8C96-3277B524D05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51" name="Cuadro de texto 167">
          <a:extLst>
            <a:ext uri="{FF2B5EF4-FFF2-40B4-BE49-F238E27FC236}">
              <a16:creationId xmlns:a16="http://schemas.microsoft.com/office/drawing/2014/main" id="{B4AD44C5-3686-4825-A1CF-CBB0A274341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52" name="Cuadro de texto 168">
          <a:extLst>
            <a:ext uri="{FF2B5EF4-FFF2-40B4-BE49-F238E27FC236}">
              <a16:creationId xmlns:a16="http://schemas.microsoft.com/office/drawing/2014/main" id="{01846098-6011-463A-8CF8-3B036A63E21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53" name="Cuadro de texto 169">
          <a:extLst>
            <a:ext uri="{FF2B5EF4-FFF2-40B4-BE49-F238E27FC236}">
              <a16:creationId xmlns:a16="http://schemas.microsoft.com/office/drawing/2014/main" id="{70F5A39A-67DE-4854-AC35-F7225329323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54" name="Cuadro de texto 170">
          <a:extLst>
            <a:ext uri="{FF2B5EF4-FFF2-40B4-BE49-F238E27FC236}">
              <a16:creationId xmlns:a16="http://schemas.microsoft.com/office/drawing/2014/main" id="{8C649037-461D-4866-8B35-98107D2BAE9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55" name="Cuadro de texto 171">
          <a:extLst>
            <a:ext uri="{FF2B5EF4-FFF2-40B4-BE49-F238E27FC236}">
              <a16:creationId xmlns:a16="http://schemas.microsoft.com/office/drawing/2014/main" id="{18FC534C-874A-47C6-A718-201A2653422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56" name="Cuadro de texto 172">
          <a:extLst>
            <a:ext uri="{FF2B5EF4-FFF2-40B4-BE49-F238E27FC236}">
              <a16:creationId xmlns:a16="http://schemas.microsoft.com/office/drawing/2014/main" id="{17F67E90-0F5E-49A7-8524-062107E67DC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57" name="Cuadro de texto 173">
          <a:extLst>
            <a:ext uri="{FF2B5EF4-FFF2-40B4-BE49-F238E27FC236}">
              <a16:creationId xmlns:a16="http://schemas.microsoft.com/office/drawing/2014/main" id="{144A6426-E411-4C03-95AD-F2E05C4A1CA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58" name="Cuadro de texto 174">
          <a:extLst>
            <a:ext uri="{FF2B5EF4-FFF2-40B4-BE49-F238E27FC236}">
              <a16:creationId xmlns:a16="http://schemas.microsoft.com/office/drawing/2014/main" id="{A42B8037-607B-43E6-8917-5B78CA6C770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59" name="Cuadro de texto 175">
          <a:extLst>
            <a:ext uri="{FF2B5EF4-FFF2-40B4-BE49-F238E27FC236}">
              <a16:creationId xmlns:a16="http://schemas.microsoft.com/office/drawing/2014/main" id="{44ED006C-DFAF-47C1-AD60-7C8504B61FA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60" name="Cuadro de texto 176">
          <a:extLst>
            <a:ext uri="{FF2B5EF4-FFF2-40B4-BE49-F238E27FC236}">
              <a16:creationId xmlns:a16="http://schemas.microsoft.com/office/drawing/2014/main" id="{778D8543-2D7B-4A04-AC60-2900B49BCB6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61" name="Cuadro de texto 177">
          <a:extLst>
            <a:ext uri="{FF2B5EF4-FFF2-40B4-BE49-F238E27FC236}">
              <a16:creationId xmlns:a16="http://schemas.microsoft.com/office/drawing/2014/main" id="{5EB763D4-2DD7-4937-9AEA-3C98B7A8931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62" name="Cuadro de texto 178">
          <a:extLst>
            <a:ext uri="{FF2B5EF4-FFF2-40B4-BE49-F238E27FC236}">
              <a16:creationId xmlns:a16="http://schemas.microsoft.com/office/drawing/2014/main" id="{DBA39C70-FFFD-4527-ABB7-5D45F0F4BCF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63" name="Cuadro de texto 179">
          <a:extLst>
            <a:ext uri="{FF2B5EF4-FFF2-40B4-BE49-F238E27FC236}">
              <a16:creationId xmlns:a16="http://schemas.microsoft.com/office/drawing/2014/main" id="{8CD8C84D-CB03-418C-A4D3-13ED2E7D406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64" name="Cuadro de texto 180">
          <a:extLst>
            <a:ext uri="{FF2B5EF4-FFF2-40B4-BE49-F238E27FC236}">
              <a16:creationId xmlns:a16="http://schemas.microsoft.com/office/drawing/2014/main" id="{02F72222-27CB-40CA-B583-1B9F7AF8A6D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65" name="Cuadro de texto 181">
          <a:extLst>
            <a:ext uri="{FF2B5EF4-FFF2-40B4-BE49-F238E27FC236}">
              <a16:creationId xmlns:a16="http://schemas.microsoft.com/office/drawing/2014/main" id="{40100646-39EE-4031-B5F7-3ADE3DCE622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66" name="Cuadro de texto 182">
          <a:extLst>
            <a:ext uri="{FF2B5EF4-FFF2-40B4-BE49-F238E27FC236}">
              <a16:creationId xmlns:a16="http://schemas.microsoft.com/office/drawing/2014/main" id="{3A5D392C-C82D-41FC-AD37-E8C6295C7EE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67" name="Cuadro de texto 183">
          <a:extLst>
            <a:ext uri="{FF2B5EF4-FFF2-40B4-BE49-F238E27FC236}">
              <a16:creationId xmlns:a16="http://schemas.microsoft.com/office/drawing/2014/main" id="{84D71113-78C9-4AA5-9579-F599A223889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68" name="Cuadro de texto 184">
          <a:extLst>
            <a:ext uri="{FF2B5EF4-FFF2-40B4-BE49-F238E27FC236}">
              <a16:creationId xmlns:a16="http://schemas.microsoft.com/office/drawing/2014/main" id="{55AA0BE0-1C8B-4FAA-A97D-8B83605E3E4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69" name="Cuadro de texto 185">
          <a:extLst>
            <a:ext uri="{FF2B5EF4-FFF2-40B4-BE49-F238E27FC236}">
              <a16:creationId xmlns:a16="http://schemas.microsoft.com/office/drawing/2014/main" id="{BA1E1D3F-AFAA-4753-B19E-313D4C90925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70" name="Cuadro de texto 186">
          <a:extLst>
            <a:ext uri="{FF2B5EF4-FFF2-40B4-BE49-F238E27FC236}">
              <a16:creationId xmlns:a16="http://schemas.microsoft.com/office/drawing/2014/main" id="{E3155C8B-8100-4E07-A8CB-CA2FEC26396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71" name="Cuadro de texto 187">
          <a:extLst>
            <a:ext uri="{FF2B5EF4-FFF2-40B4-BE49-F238E27FC236}">
              <a16:creationId xmlns:a16="http://schemas.microsoft.com/office/drawing/2014/main" id="{867EF95D-6C1A-4C00-8F62-10DBE2A0699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72" name="Cuadro de texto 188">
          <a:extLst>
            <a:ext uri="{FF2B5EF4-FFF2-40B4-BE49-F238E27FC236}">
              <a16:creationId xmlns:a16="http://schemas.microsoft.com/office/drawing/2014/main" id="{3EC7F9B9-632F-4F18-B979-46488630281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73" name="Cuadro de texto 189">
          <a:extLst>
            <a:ext uri="{FF2B5EF4-FFF2-40B4-BE49-F238E27FC236}">
              <a16:creationId xmlns:a16="http://schemas.microsoft.com/office/drawing/2014/main" id="{720C642E-4BAD-4069-8EF5-B6B9BECEC9C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74" name="Cuadro de texto 190">
          <a:extLst>
            <a:ext uri="{FF2B5EF4-FFF2-40B4-BE49-F238E27FC236}">
              <a16:creationId xmlns:a16="http://schemas.microsoft.com/office/drawing/2014/main" id="{FF3ABA14-1EBE-44C5-A150-BFE5AE34AAF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75" name="Cuadro de texto 191">
          <a:extLst>
            <a:ext uri="{FF2B5EF4-FFF2-40B4-BE49-F238E27FC236}">
              <a16:creationId xmlns:a16="http://schemas.microsoft.com/office/drawing/2014/main" id="{E76F5C3E-2294-4584-AFBF-883C7A97972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76" name="Cuadro de texto 192">
          <a:extLst>
            <a:ext uri="{FF2B5EF4-FFF2-40B4-BE49-F238E27FC236}">
              <a16:creationId xmlns:a16="http://schemas.microsoft.com/office/drawing/2014/main" id="{FA29833F-2E33-4CAA-8C33-E6D345A0AFB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77" name="Cuadro de texto 193">
          <a:extLst>
            <a:ext uri="{FF2B5EF4-FFF2-40B4-BE49-F238E27FC236}">
              <a16:creationId xmlns:a16="http://schemas.microsoft.com/office/drawing/2014/main" id="{19C85551-54FD-4AA8-A9C4-E4C026FBF8F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78" name="Cuadro de texto 194">
          <a:extLst>
            <a:ext uri="{FF2B5EF4-FFF2-40B4-BE49-F238E27FC236}">
              <a16:creationId xmlns:a16="http://schemas.microsoft.com/office/drawing/2014/main" id="{B3B41618-C17A-4906-B3C0-E58485B9055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79" name="Cuadro de texto 195">
          <a:extLst>
            <a:ext uri="{FF2B5EF4-FFF2-40B4-BE49-F238E27FC236}">
              <a16:creationId xmlns:a16="http://schemas.microsoft.com/office/drawing/2014/main" id="{2B307053-3E26-49D3-8CF6-362DA783723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80" name="Cuadro de texto 196">
          <a:extLst>
            <a:ext uri="{FF2B5EF4-FFF2-40B4-BE49-F238E27FC236}">
              <a16:creationId xmlns:a16="http://schemas.microsoft.com/office/drawing/2014/main" id="{859D90F4-24A4-4298-BB19-62A9AD79A12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81" name="Cuadro de texto 197">
          <a:extLst>
            <a:ext uri="{FF2B5EF4-FFF2-40B4-BE49-F238E27FC236}">
              <a16:creationId xmlns:a16="http://schemas.microsoft.com/office/drawing/2014/main" id="{4D1821F8-5BFF-4B4D-9638-4D2C7CDCAEE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82" name="Cuadro de texto 198">
          <a:extLst>
            <a:ext uri="{FF2B5EF4-FFF2-40B4-BE49-F238E27FC236}">
              <a16:creationId xmlns:a16="http://schemas.microsoft.com/office/drawing/2014/main" id="{BB1BB7C4-3D5C-4EB1-8EC3-AED96D81833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83" name="Cuadro de texto 199">
          <a:extLst>
            <a:ext uri="{FF2B5EF4-FFF2-40B4-BE49-F238E27FC236}">
              <a16:creationId xmlns:a16="http://schemas.microsoft.com/office/drawing/2014/main" id="{18C76FD5-1112-4038-ADF0-EA3C19E4D5F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84" name="Cuadro de texto 200">
          <a:extLst>
            <a:ext uri="{FF2B5EF4-FFF2-40B4-BE49-F238E27FC236}">
              <a16:creationId xmlns:a16="http://schemas.microsoft.com/office/drawing/2014/main" id="{033ACAF4-AE51-4539-AF55-55A9E08660C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485" name="Cuadro de texto 201">
          <a:extLst>
            <a:ext uri="{FF2B5EF4-FFF2-40B4-BE49-F238E27FC236}">
              <a16:creationId xmlns:a16="http://schemas.microsoft.com/office/drawing/2014/main" id="{87A0389B-7066-41EA-A62C-4DE1D83FBB0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486" name="Cuadro de texto 202">
          <a:extLst>
            <a:ext uri="{FF2B5EF4-FFF2-40B4-BE49-F238E27FC236}">
              <a16:creationId xmlns:a16="http://schemas.microsoft.com/office/drawing/2014/main" id="{3020FFDD-B3CF-4D34-889F-BCBC1E49933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487" name="Cuadro de texto 203">
          <a:extLst>
            <a:ext uri="{FF2B5EF4-FFF2-40B4-BE49-F238E27FC236}">
              <a16:creationId xmlns:a16="http://schemas.microsoft.com/office/drawing/2014/main" id="{4F0E661D-5A7F-4F81-8C2E-CBD5C8F7DC8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488" name="Cuadro de texto 204">
          <a:extLst>
            <a:ext uri="{FF2B5EF4-FFF2-40B4-BE49-F238E27FC236}">
              <a16:creationId xmlns:a16="http://schemas.microsoft.com/office/drawing/2014/main" id="{C39B9E02-7A5D-4D62-A1E4-3FF0928E115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489" name="Cuadro de texto 205">
          <a:extLst>
            <a:ext uri="{FF2B5EF4-FFF2-40B4-BE49-F238E27FC236}">
              <a16:creationId xmlns:a16="http://schemas.microsoft.com/office/drawing/2014/main" id="{AC687A08-8B37-4359-8242-30EEBD2B1CD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490" name="Cuadro de texto 206">
          <a:extLst>
            <a:ext uri="{FF2B5EF4-FFF2-40B4-BE49-F238E27FC236}">
              <a16:creationId xmlns:a16="http://schemas.microsoft.com/office/drawing/2014/main" id="{2C07B529-9CB4-48DB-B759-810829C1BB5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1491" name="Cuadro de texto 207">
          <a:extLst>
            <a:ext uri="{FF2B5EF4-FFF2-40B4-BE49-F238E27FC236}">
              <a16:creationId xmlns:a16="http://schemas.microsoft.com/office/drawing/2014/main" id="{A610414B-441B-4054-BE18-FDCCFB43FDC8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492" name="Cuadro de texto 208">
          <a:extLst>
            <a:ext uri="{FF2B5EF4-FFF2-40B4-BE49-F238E27FC236}">
              <a16:creationId xmlns:a16="http://schemas.microsoft.com/office/drawing/2014/main" id="{C0E188E3-BF3A-41F4-AAB3-D3DA1EC3BF9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493" name="Cuadro de texto 209">
          <a:extLst>
            <a:ext uri="{FF2B5EF4-FFF2-40B4-BE49-F238E27FC236}">
              <a16:creationId xmlns:a16="http://schemas.microsoft.com/office/drawing/2014/main" id="{B1DECEF9-4773-4375-929D-F992E68DDBF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494" name="Cuadro de texto 210">
          <a:extLst>
            <a:ext uri="{FF2B5EF4-FFF2-40B4-BE49-F238E27FC236}">
              <a16:creationId xmlns:a16="http://schemas.microsoft.com/office/drawing/2014/main" id="{F9F96C3F-6A94-4BD5-93E1-BE6F3D79273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495" name="Cuadro de texto 211">
          <a:extLst>
            <a:ext uri="{FF2B5EF4-FFF2-40B4-BE49-F238E27FC236}">
              <a16:creationId xmlns:a16="http://schemas.microsoft.com/office/drawing/2014/main" id="{41C1A27A-C9D1-4B17-ABDC-669A294BF13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496" name="Cuadro de texto 212">
          <a:extLst>
            <a:ext uri="{FF2B5EF4-FFF2-40B4-BE49-F238E27FC236}">
              <a16:creationId xmlns:a16="http://schemas.microsoft.com/office/drawing/2014/main" id="{5FAEAE4E-4F2B-47A9-9E96-5B15FD79ADB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497" name="Cuadro de texto 213">
          <a:extLst>
            <a:ext uri="{FF2B5EF4-FFF2-40B4-BE49-F238E27FC236}">
              <a16:creationId xmlns:a16="http://schemas.microsoft.com/office/drawing/2014/main" id="{E0A3ACBA-7EE8-44B2-A04D-34E9C9CEC21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498" name="Cuadro de texto 214">
          <a:extLst>
            <a:ext uri="{FF2B5EF4-FFF2-40B4-BE49-F238E27FC236}">
              <a16:creationId xmlns:a16="http://schemas.microsoft.com/office/drawing/2014/main" id="{A73996A4-50F2-4724-9FB3-90CD10085FD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499" name="Cuadro de texto 215">
          <a:extLst>
            <a:ext uri="{FF2B5EF4-FFF2-40B4-BE49-F238E27FC236}">
              <a16:creationId xmlns:a16="http://schemas.microsoft.com/office/drawing/2014/main" id="{6DCE47FA-FDE1-45CF-8F3B-519EBEF909E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500" name="Cuadro de texto 216">
          <a:extLst>
            <a:ext uri="{FF2B5EF4-FFF2-40B4-BE49-F238E27FC236}">
              <a16:creationId xmlns:a16="http://schemas.microsoft.com/office/drawing/2014/main" id="{2D2B2681-576A-48D6-8E54-BF85A4C8C2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501" name="Cuadro de texto 217">
          <a:extLst>
            <a:ext uri="{FF2B5EF4-FFF2-40B4-BE49-F238E27FC236}">
              <a16:creationId xmlns:a16="http://schemas.microsoft.com/office/drawing/2014/main" id="{8CE6A643-C17B-4F9E-92C4-1E661582BA2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502" name="Cuadro de texto 218">
          <a:extLst>
            <a:ext uri="{FF2B5EF4-FFF2-40B4-BE49-F238E27FC236}">
              <a16:creationId xmlns:a16="http://schemas.microsoft.com/office/drawing/2014/main" id="{B71593BA-4FB7-4578-AE44-2DBFD7F7B4E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503" name="Cuadro de texto 219">
          <a:extLst>
            <a:ext uri="{FF2B5EF4-FFF2-40B4-BE49-F238E27FC236}">
              <a16:creationId xmlns:a16="http://schemas.microsoft.com/office/drawing/2014/main" id="{108C5287-D08E-44E6-8B15-ED0E31DC25F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1504" name="Cuadro de texto 220">
          <a:extLst>
            <a:ext uri="{FF2B5EF4-FFF2-40B4-BE49-F238E27FC236}">
              <a16:creationId xmlns:a16="http://schemas.microsoft.com/office/drawing/2014/main" id="{74BA7B86-9F0B-4FB0-A4F7-3360A5251358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505" name="Cuadro de texto 221">
          <a:extLst>
            <a:ext uri="{FF2B5EF4-FFF2-40B4-BE49-F238E27FC236}">
              <a16:creationId xmlns:a16="http://schemas.microsoft.com/office/drawing/2014/main" id="{2F931ABC-283A-42DF-BD46-B38DFECBED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506" name="Cuadro de texto 222">
          <a:extLst>
            <a:ext uri="{FF2B5EF4-FFF2-40B4-BE49-F238E27FC236}">
              <a16:creationId xmlns:a16="http://schemas.microsoft.com/office/drawing/2014/main" id="{9984006D-D0F0-4A60-9D38-9823737BD9C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507" name="Cuadro de texto 223">
          <a:extLst>
            <a:ext uri="{FF2B5EF4-FFF2-40B4-BE49-F238E27FC236}">
              <a16:creationId xmlns:a16="http://schemas.microsoft.com/office/drawing/2014/main" id="{F17783C8-E323-4623-9AE5-FA0AE0E360C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508" name="Cuadro de texto 224">
          <a:extLst>
            <a:ext uri="{FF2B5EF4-FFF2-40B4-BE49-F238E27FC236}">
              <a16:creationId xmlns:a16="http://schemas.microsoft.com/office/drawing/2014/main" id="{5C8BFA39-FDF1-42FB-B31B-8009C60D626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509" name="Cuadro de texto 225">
          <a:extLst>
            <a:ext uri="{FF2B5EF4-FFF2-40B4-BE49-F238E27FC236}">
              <a16:creationId xmlns:a16="http://schemas.microsoft.com/office/drawing/2014/main" id="{1DB82EF0-0706-45AB-BF47-B598C4F8B69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510" name="Cuadro de texto 226">
          <a:extLst>
            <a:ext uri="{FF2B5EF4-FFF2-40B4-BE49-F238E27FC236}">
              <a16:creationId xmlns:a16="http://schemas.microsoft.com/office/drawing/2014/main" id="{BE4E880B-2DDB-47B0-BB9A-949624F61CB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511" name="Cuadro de texto 227">
          <a:extLst>
            <a:ext uri="{FF2B5EF4-FFF2-40B4-BE49-F238E27FC236}">
              <a16:creationId xmlns:a16="http://schemas.microsoft.com/office/drawing/2014/main" id="{63625148-23AD-42C7-93F8-DF908CD7A12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1512" name="Cuadro de texto 228">
          <a:extLst>
            <a:ext uri="{FF2B5EF4-FFF2-40B4-BE49-F238E27FC236}">
              <a16:creationId xmlns:a16="http://schemas.microsoft.com/office/drawing/2014/main" id="{FE9E3CBD-76B8-408A-8B34-76F8CC87597C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13" name="Cuadro de texto 229">
          <a:extLst>
            <a:ext uri="{FF2B5EF4-FFF2-40B4-BE49-F238E27FC236}">
              <a16:creationId xmlns:a16="http://schemas.microsoft.com/office/drawing/2014/main" id="{C0D7F19D-DC74-41E7-8CF3-ADE3043344A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14" name="Cuadro de texto 230">
          <a:extLst>
            <a:ext uri="{FF2B5EF4-FFF2-40B4-BE49-F238E27FC236}">
              <a16:creationId xmlns:a16="http://schemas.microsoft.com/office/drawing/2014/main" id="{6E25D4D4-30FC-404D-B0C7-EE780B48D66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15" name="Cuadro de texto 231">
          <a:extLst>
            <a:ext uri="{FF2B5EF4-FFF2-40B4-BE49-F238E27FC236}">
              <a16:creationId xmlns:a16="http://schemas.microsoft.com/office/drawing/2014/main" id="{B5FF89FB-BE69-4D7D-B2FE-ABAFB5EBB30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16" name="Cuadro de texto 232">
          <a:extLst>
            <a:ext uri="{FF2B5EF4-FFF2-40B4-BE49-F238E27FC236}">
              <a16:creationId xmlns:a16="http://schemas.microsoft.com/office/drawing/2014/main" id="{C3F32795-D6DE-48C4-969F-B6131F68E99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17" name="Cuadro de texto 233">
          <a:extLst>
            <a:ext uri="{FF2B5EF4-FFF2-40B4-BE49-F238E27FC236}">
              <a16:creationId xmlns:a16="http://schemas.microsoft.com/office/drawing/2014/main" id="{A854AD23-D351-4315-82AA-56A5C04686B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18" name="Cuadro de texto 234">
          <a:extLst>
            <a:ext uri="{FF2B5EF4-FFF2-40B4-BE49-F238E27FC236}">
              <a16:creationId xmlns:a16="http://schemas.microsoft.com/office/drawing/2014/main" id="{31A8C0D9-EAE1-488D-BB22-E111C3A8E4F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19" name="Cuadro de texto 235">
          <a:extLst>
            <a:ext uri="{FF2B5EF4-FFF2-40B4-BE49-F238E27FC236}">
              <a16:creationId xmlns:a16="http://schemas.microsoft.com/office/drawing/2014/main" id="{C6E8DDED-501E-449A-B8DE-07F749CDBF3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20" name="Cuadro de texto 236">
          <a:extLst>
            <a:ext uri="{FF2B5EF4-FFF2-40B4-BE49-F238E27FC236}">
              <a16:creationId xmlns:a16="http://schemas.microsoft.com/office/drawing/2014/main" id="{1C489282-F0B4-471C-A092-DA1E50F079C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21" name="Cuadro de texto 237">
          <a:extLst>
            <a:ext uri="{FF2B5EF4-FFF2-40B4-BE49-F238E27FC236}">
              <a16:creationId xmlns:a16="http://schemas.microsoft.com/office/drawing/2014/main" id="{B1E94F3C-8553-43A8-83F3-F882D1BC5E8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22" name="Cuadro de texto 238">
          <a:extLst>
            <a:ext uri="{FF2B5EF4-FFF2-40B4-BE49-F238E27FC236}">
              <a16:creationId xmlns:a16="http://schemas.microsoft.com/office/drawing/2014/main" id="{06D6A7AC-1CEA-4D03-AA38-20D909CA1BC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23" name="Cuadro de texto 239">
          <a:extLst>
            <a:ext uri="{FF2B5EF4-FFF2-40B4-BE49-F238E27FC236}">
              <a16:creationId xmlns:a16="http://schemas.microsoft.com/office/drawing/2014/main" id="{09FE4120-6FE4-4A32-97B1-2D490ACD084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24" name="Cuadro de texto 240">
          <a:extLst>
            <a:ext uri="{FF2B5EF4-FFF2-40B4-BE49-F238E27FC236}">
              <a16:creationId xmlns:a16="http://schemas.microsoft.com/office/drawing/2014/main" id="{8729DF5A-763C-413F-9B4B-01E4482D614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25" name="Cuadro de texto 241">
          <a:extLst>
            <a:ext uri="{FF2B5EF4-FFF2-40B4-BE49-F238E27FC236}">
              <a16:creationId xmlns:a16="http://schemas.microsoft.com/office/drawing/2014/main" id="{12467E19-1000-417A-926B-4DDA2FF5F55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26" name="Cuadro de texto 242">
          <a:extLst>
            <a:ext uri="{FF2B5EF4-FFF2-40B4-BE49-F238E27FC236}">
              <a16:creationId xmlns:a16="http://schemas.microsoft.com/office/drawing/2014/main" id="{23DA1D8B-F11B-4543-9709-E35536812C0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27" name="Cuadro de texto 243">
          <a:extLst>
            <a:ext uri="{FF2B5EF4-FFF2-40B4-BE49-F238E27FC236}">
              <a16:creationId xmlns:a16="http://schemas.microsoft.com/office/drawing/2014/main" id="{46FE3D20-C463-4D58-AC09-7BCF2A5D22F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28" name="Cuadro de texto 244">
          <a:extLst>
            <a:ext uri="{FF2B5EF4-FFF2-40B4-BE49-F238E27FC236}">
              <a16:creationId xmlns:a16="http://schemas.microsoft.com/office/drawing/2014/main" id="{58DBE93F-340A-4760-A443-DB33FCB0365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29" name="Cuadro de texto 245">
          <a:extLst>
            <a:ext uri="{FF2B5EF4-FFF2-40B4-BE49-F238E27FC236}">
              <a16:creationId xmlns:a16="http://schemas.microsoft.com/office/drawing/2014/main" id="{112D339A-7365-4B04-9B6A-32A156FABB7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30" name="Cuadro de texto 246">
          <a:extLst>
            <a:ext uri="{FF2B5EF4-FFF2-40B4-BE49-F238E27FC236}">
              <a16:creationId xmlns:a16="http://schemas.microsoft.com/office/drawing/2014/main" id="{28934E81-6EF7-4473-A12C-6576B3522D4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31" name="Cuadro de texto 247">
          <a:extLst>
            <a:ext uri="{FF2B5EF4-FFF2-40B4-BE49-F238E27FC236}">
              <a16:creationId xmlns:a16="http://schemas.microsoft.com/office/drawing/2014/main" id="{C4C71272-656B-4A7B-815D-C50EA87AFC1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32" name="Cuadro de texto 248">
          <a:extLst>
            <a:ext uri="{FF2B5EF4-FFF2-40B4-BE49-F238E27FC236}">
              <a16:creationId xmlns:a16="http://schemas.microsoft.com/office/drawing/2014/main" id="{01CA77B6-2554-4176-9C25-FF8FE505373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33" name="Cuadro de texto 249">
          <a:extLst>
            <a:ext uri="{FF2B5EF4-FFF2-40B4-BE49-F238E27FC236}">
              <a16:creationId xmlns:a16="http://schemas.microsoft.com/office/drawing/2014/main" id="{4AF9E352-960C-48D6-804F-F539AF7334A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34" name="Cuadro de texto 250">
          <a:extLst>
            <a:ext uri="{FF2B5EF4-FFF2-40B4-BE49-F238E27FC236}">
              <a16:creationId xmlns:a16="http://schemas.microsoft.com/office/drawing/2014/main" id="{7AD1913C-F2B3-4EFB-8945-FCD716B8CB7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35" name="Cuadro de texto 251">
          <a:extLst>
            <a:ext uri="{FF2B5EF4-FFF2-40B4-BE49-F238E27FC236}">
              <a16:creationId xmlns:a16="http://schemas.microsoft.com/office/drawing/2014/main" id="{3E56F92F-55F5-46F0-AFC9-64CF189E977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36" name="Cuadro de texto 252">
          <a:extLst>
            <a:ext uri="{FF2B5EF4-FFF2-40B4-BE49-F238E27FC236}">
              <a16:creationId xmlns:a16="http://schemas.microsoft.com/office/drawing/2014/main" id="{B32EA0C0-FB76-40EA-8CFC-7CAB5EDABE3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1537" name="Cuadro de texto 253">
          <a:extLst>
            <a:ext uri="{FF2B5EF4-FFF2-40B4-BE49-F238E27FC236}">
              <a16:creationId xmlns:a16="http://schemas.microsoft.com/office/drawing/2014/main" id="{549A6133-B044-4496-980E-8FD57623C3C1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38" name="Cuadro de texto 254">
          <a:extLst>
            <a:ext uri="{FF2B5EF4-FFF2-40B4-BE49-F238E27FC236}">
              <a16:creationId xmlns:a16="http://schemas.microsoft.com/office/drawing/2014/main" id="{CFDD0788-9BE1-4613-A61F-B880680073F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39" name="Cuadro de texto 255">
          <a:extLst>
            <a:ext uri="{FF2B5EF4-FFF2-40B4-BE49-F238E27FC236}">
              <a16:creationId xmlns:a16="http://schemas.microsoft.com/office/drawing/2014/main" id="{8710E40E-C6F7-4345-A833-FEF2F835195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40" name="Cuadro de texto 256">
          <a:extLst>
            <a:ext uri="{FF2B5EF4-FFF2-40B4-BE49-F238E27FC236}">
              <a16:creationId xmlns:a16="http://schemas.microsoft.com/office/drawing/2014/main" id="{14685503-AB57-44CF-BCA9-5F3D6610856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41" name="Cuadro de texto 257">
          <a:extLst>
            <a:ext uri="{FF2B5EF4-FFF2-40B4-BE49-F238E27FC236}">
              <a16:creationId xmlns:a16="http://schemas.microsoft.com/office/drawing/2014/main" id="{64301339-694F-4217-8FFD-4932BE64B19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42" name="Cuadro de texto 258">
          <a:extLst>
            <a:ext uri="{FF2B5EF4-FFF2-40B4-BE49-F238E27FC236}">
              <a16:creationId xmlns:a16="http://schemas.microsoft.com/office/drawing/2014/main" id="{22C81C54-74F2-45F4-AAC4-3A38698E6D9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43" name="Cuadro de texto 259">
          <a:extLst>
            <a:ext uri="{FF2B5EF4-FFF2-40B4-BE49-F238E27FC236}">
              <a16:creationId xmlns:a16="http://schemas.microsoft.com/office/drawing/2014/main" id="{7089EA8A-E1E8-4175-8D1A-9F16B09EC81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44" name="Cuadro de texto 260">
          <a:extLst>
            <a:ext uri="{FF2B5EF4-FFF2-40B4-BE49-F238E27FC236}">
              <a16:creationId xmlns:a16="http://schemas.microsoft.com/office/drawing/2014/main" id="{EC3F7EA3-9C39-4517-A409-7154EA47293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45" name="Cuadro de texto 261">
          <a:extLst>
            <a:ext uri="{FF2B5EF4-FFF2-40B4-BE49-F238E27FC236}">
              <a16:creationId xmlns:a16="http://schemas.microsoft.com/office/drawing/2014/main" id="{91E39C87-EEAC-43A3-BDD6-208B8DA843F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46" name="Cuadro de texto 262">
          <a:extLst>
            <a:ext uri="{FF2B5EF4-FFF2-40B4-BE49-F238E27FC236}">
              <a16:creationId xmlns:a16="http://schemas.microsoft.com/office/drawing/2014/main" id="{964F3AD4-600B-4F82-A26F-730FBD53F46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47" name="Cuadro de texto 263">
          <a:extLst>
            <a:ext uri="{FF2B5EF4-FFF2-40B4-BE49-F238E27FC236}">
              <a16:creationId xmlns:a16="http://schemas.microsoft.com/office/drawing/2014/main" id="{5A9C99A1-CB44-43B1-91A1-8CBC12AF835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48" name="Cuadro de texto 264">
          <a:extLst>
            <a:ext uri="{FF2B5EF4-FFF2-40B4-BE49-F238E27FC236}">
              <a16:creationId xmlns:a16="http://schemas.microsoft.com/office/drawing/2014/main" id="{E829AFE3-3A0D-40B3-9AD6-6001C6E4367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49" name="Cuadro de texto 265">
          <a:extLst>
            <a:ext uri="{FF2B5EF4-FFF2-40B4-BE49-F238E27FC236}">
              <a16:creationId xmlns:a16="http://schemas.microsoft.com/office/drawing/2014/main" id="{7868FE0F-038C-464D-BC4E-F61D870C709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50" name="Cuadro de texto 266">
          <a:extLst>
            <a:ext uri="{FF2B5EF4-FFF2-40B4-BE49-F238E27FC236}">
              <a16:creationId xmlns:a16="http://schemas.microsoft.com/office/drawing/2014/main" id="{238DCAB8-B87E-48BA-A507-B45517036B4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51" name="Cuadro de texto 267">
          <a:extLst>
            <a:ext uri="{FF2B5EF4-FFF2-40B4-BE49-F238E27FC236}">
              <a16:creationId xmlns:a16="http://schemas.microsoft.com/office/drawing/2014/main" id="{D1B01C78-0022-4725-803E-5C952F2E968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52" name="Cuadro de texto 268">
          <a:extLst>
            <a:ext uri="{FF2B5EF4-FFF2-40B4-BE49-F238E27FC236}">
              <a16:creationId xmlns:a16="http://schemas.microsoft.com/office/drawing/2014/main" id="{D5E5413B-E46A-4F08-8CB5-CF7239C8E9F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53" name="Cuadro de texto 269">
          <a:extLst>
            <a:ext uri="{FF2B5EF4-FFF2-40B4-BE49-F238E27FC236}">
              <a16:creationId xmlns:a16="http://schemas.microsoft.com/office/drawing/2014/main" id="{E80230BF-8ABB-4840-9DD8-AD6998F58CA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54" name="Cuadro de texto 270">
          <a:extLst>
            <a:ext uri="{FF2B5EF4-FFF2-40B4-BE49-F238E27FC236}">
              <a16:creationId xmlns:a16="http://schemas.microsoft.com/office/drawing/2014/main" id="{6FCAA43E-628E-47BA-B63C-B6841270ED8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55" name="Cuadro de texto 271">
          <a:extLst>
            <a:ext uri="{FF2B5EF4-FFF2-40B4-BE49-F238E27FC236}">
              <a16:creationId xmlns:a16="http://schemas.microsoft.com/office/drawing/2014/main" id="{F31BA1B8-3AD7-414E-A9DC-80ED4FA6B3B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56" name="Cuadro de texto 272">
          <a:extLst>
            <a:ext uri="{FF2B5EF4-FFF2-40B4-BE49-F238E27FC236}">
              <a16:creationId xmlns:a16="http://schemas.microsoft.com/office/drawing/2014/main" id="{83868919-B4F4-4AE8-9FD6-355A6F88E43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57" name="Cuadro de texto 273">
          <a:extLst>
            <a:ext uri="{FF2B5EF4-FFF2-40B4-BE49-F238E27FC236}">
              <a16:creationId xmlns:a16="http://schemas.microsoft.com/office/drawing/2014/main" id="{CDB87D74-BB36-48D5-8341-3F5E25FC1B4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58" name="Cuadro de texto 274">
          <a:extLst>
            <a:ext uri="{FF2B5EF4-FFF2-40B4-BE49-F238E27FC236}">
              <a16:creationId xmlns:a16="http://schemas.microsoft.com/office/drawing/2014/main" id="{8681BC06-E959-44E2-9C56-0B6C87325DF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59" name="Cuadro de texto 275">
          <a:extLst>
            <a:ext uri="{FF2B5EF4-FFF2-40B4-BE49-F238E27FC236}">
              <a16:creationId xmlns:a16="http://schemas.microsoft.com/office/drawing/2014/main" id="{B43FBC7C-242E-488B-886D-904BB530674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60" name="Cuadro de texto 276">
          <a:extLst>
            <a:ext uri="{FF2B5EF4-FFF2-40B4-BE49-F238E27FC236}">
              <a16:creationId xmlns:a16="http://schemas.microsoft.com/office/drawing/2014/main" id="{E1BC4AFD-1CC7-4B9B-8705-DF0601454B3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61" name="Cuadro de texto 277">
          <a:extLst>
            <a:ext uri="{FF2B5EF4-FFF2-40B4-BE49-F238E27FC236}">
              <a16:creationId xmlns:a16="http://schemas.microsoft.com/office/drawing/2014/main" id="{EDDA44F6-B12C-4148-AA9A-0E023679AAD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62" name="Cuadro de texto 278">
          <a:extLst>
            <a:ext uri="{FF2B5EF4-FFF2-40B4-BE49-F238E27FC236}">
              <a16:creationId xmlns:a16="http://schemas.microsoft.com/office/drawing/2014/main" id="{69ED8530-CF9D-47F7-B3E6-598C4417BF6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63" name="Cuadro de texto 279">
          <a:extLst>
            <a:ext uri="{FF2B5EF4-FFF2-40B4-BE49-F238E27FC236}">
              <a16:creationId xmlns:a16="http://schemas.microsoft.com/office/drawing/2014/main" id="{CD67C1A2-09FD-49EB-9E23-0AFDD5E14EC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64" name="Cuadro de texto 280">
          <a:extLst>
            <a:ext uri="{FF2B5EF4-FFF2-40B4-BE49-F238E27FC236}">
              <a16:creationId xmlns:a16="http://schemas.microsoft.com/office/drawing/2014/main" id="{1CF49342-3B3D-49CD-9085-0B470F23339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65" name="Cuadro de texto 281">
          <a:extLst>
            <a:ext uri="{FF2B5EF4-FFF2-40B4-BE49-F238E27FC236}">
              <a16:creationId xmlns:a16="http://schemas.microsoft.com/office/drawing/2014/main" id="{59F74E95-5D77-4D80-9313-8816E4713B9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66" name="Cuadro de texto 282">
          <a:extLst>
            <a:ext uri="{FF2B5EF4-FFF2-40B4-BE49-F238E27FC236}">
              <a16:creationId xmlns:a16="http://schemas.microsoft.com/office/drawing/2014/main" id="{CF758135-E058-4BEE-AF05-3D4D084B327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67" name="Cuadro de texto 283">
          <a:extLst>
            <a:ext uri="{FF2B5EF4-FFF2-40B4-BE49-F238E27FC236}">
              <a16:creationId xmlns:a16="http://schemas.microsoft.com/office/drawing/2014/main" id="{52A635C5-9670-4CB7-8A40-C0BE60EC36F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68" name="Cuadro de texto 284">
          <a:extLst>
            <a:ext uri="{FF2B5EF4-FFF2-40B4-BE49-F238E27FC236}">
              <a16:creationId xmlns:a16="http://schemas.microsoft.com/office/drawing/2014/main" id="{1706E654-0C1D-4A49-B470-9091FDA9A4D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69" name="Cuadro de texto 285">
          <a:extLst>
            <a:ext uri="{FF2B5EF4-FFF2-40B4-BE49-F238E27FC236}">
              <a16:creationId xmlns:a16="http://schemas.microsoft.com/office/drawing/2014/main" id="{4E3D4CF0-B175-4D87-9E55-F1E494F8816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70" name="Cuadro de texto 286">
          <a:extLst>
            <a:ext uri="{FF2B5EF4-FFF2-40B4-BE49-F238E27FC236}">
              <a16:creationId xmlns:a16="http://schemas.microsoft.com/office/drawing/2014/main" id="{622F4CF5-0305-40A1-A91A-8A3D9298A27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71" name="Cuadro de texto 287">
          <a:extLst>
            <a:ext uri="{FF2B5EF4-FFF2-40B4-BE49-F238E27FC236}">
              <a16:creationId xmlns:a16="http://schemas.microsoft.com/office/drawing/2014/main" id="{8D9B3275-6808-4DA3-A7CD-AC2FCAB03D1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72" name="Cuadro de texto 288">
          <a:extLst>
            <a:ext uri="{FF2B5EF4-FFF2-40B4-BE49-F238E27FC236}">
              <a16:creationId xmlns:a16="http://schemas.microsoft.com/office/drawing/2014/main" id="{38363C81-A56F-466F-A39F-E09407AC5A6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73" name="Cuadro de texto 289">
          <a:extLst>
            <a:ext uri="{FF2B5EF4-FFF2-40B4-BE49-F238E27FC236}">
              <a16:creationId xmlns:a16="http://schemas.microsoft.com/office/drawing/2014/main" id="{EEF51BF7-2A12-472D-9D68-B9607877B4C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74" name="Cuadro de texto 290">
          <a:extLst>
            <a:ext uri="{FF2B5EF4-FFF2-40B4-BE49-F238E27FC236}">
              <a16:creationId xmlns:a16="http://schemas.microsoft.com/office/drawing/2014/main" id="{84107637-4631-4839-B9A5-EC80DE647F8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75" name="Cuadro de texto 291">
          <a:extLst>
            <a:ext uri="{FF2B5EF4-FFF2-40B4-BE49-F238E27FC236}">
              <a16:creationId xmlns:a16="http://schemas.microsoft.com/office/drawing/2014/main" id="{345CC932-2B5E-47AE-9F0A-761CD2CFE1C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76" name="Cuadro de texto 292">
          <a:extLst>
            <a:ext uri="{FF2B5EF4-FFF2-40B4-BE49-F238E27FC236}">
              <a16:creationId xmlns:a16="http://schemas.microsoft.com/office/drawing/2014/main" id="{9BF92284-9F74-49D6-81B1-1C9364C4859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77" name="Cuadro de texto 293">
          <a:extLst>
            <a:ext uri="{FF2B5EF4-FFF2-40B4-BE49-F238E27FC236}">
              <a16:creationId xmlns:a16="http://schemas.microsoft.com/office/drawing/2014/main" id="{33604268-DDBB-47A4-869C-B1FB28DBE68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78" name="Cuadro de texto 294">
          <a:extLst>
            <a:ext uri="{FF2B5EF4-FFF2-40B4-BE49-F238E27FC236}">
              <a16:creationId xmlns:a16="http://schemas.microsoft.com/office/drawing/2014/main" id="{BA53CD74-7C03-4608-8CBC-C424ED59F86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79" name="Cuadro de texto 295">
          <a:extLst>
            <a:ext uri="{FF2B5EF4-FFF2-40B4-BE49-F238E27FC236}">
              <a16:creationId xmlns:a16="http://schemas.microsoft.com/office/drawing/2014/main" id="{5B7075EF-11E4-4B74-9C30-09D29D11BED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80" name="Cuadro de texto 296">
          <a:extLst>
            <a:ext uri="{FF2B5EF4-FFF2-40B4-BE49-F238E27FC236}">
              <a16:creationId xmlns:a16="http://schemas.microsoft.com/office/drawing/2014/main" id="{067CEDFB-9805-4BEF-B1FC-66068BC7272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81" name="Cuadro de texto 297">
          <a:extLst>
            <a:ext uri="{FF2B5EF4-FFF2-40B4-BE49-F238E27FC236}">
              <a16:creationId xmlns:a16="http://schemas.microsoft.com/office/drawing/2014/main" id="{127EAB09-3848-49F2-A02A-4A9E144D441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82" name="Cuadro de texto 298">
          <a:extLst>
            <a:ext uri="{FF2B5EF4-FFF2-40B4-BE49-F238E27FC236}">
              <a16:creationId xmlns:a16="http://schemas.microsoft.com/office/drawing/2014/main" id="{096562B5-0151-4B0D-A820-C876B28A764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83" name="Cuadro de texto 299">
          <a:extLst>
            <a:ext uri="{FF2B5EF4-FFF2-40B4-BE49-F238E27FC236}">
              <a16:creationId xmlns:a16="http://schemas.microsoft.com/office/drawing/2014/main" id="{2E22FE04-55CE-4417-8D29-AC3F0D694C4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84" name="Cuadro de texto 300">
          <a:extLst>
            <a:ext uri="{FF2B5EF4-FFF2-40B4-BE49-F238E27FC236}">
              <a16:creationId xmlns:a16="http://schemas.microsoft.com/office/drawing/2014/main" id="{B22F146D-EB79-4900-B94C-ADD69FB6F7B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85" name="Cuadro de texto 301">
          <a:extLst>
            <a:ext uri="{FF2B5EF4-FFF2-40B4-BE49-F238E27FC236}">
              <a16:creationId xmlns:a16="http://schemas.microsoft.com/office/drawing/2014/main" id="{B11A288E-CFFB-44E2-8ADB-39E37BD3AAB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86" name="Cuadro de texto 302">
          <a:extLst>
            <a:ext uri="{FF2B5EF4-FFF2-40B4-BE49-F238E27FC236}">
              <a16:creationId xmlns:a16="http://schemas.microsoft.com/office/drawing/2014/main" id="{80840475-20BB-4F9F-A11F-59A3DDFFD16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87" name="Cuadro de texto 303">
          <a:extLst>
            <a:ext uri="{FF2B5EF4-FFF2-40B4-BE49-F238E27FC236}">
              <a16:creationId xmlns:a16="http://schemas.microsoft.com/office/drawing/2014/main" id="{64469131-ACC6-43F0-B06A-E3F9F5A58DE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88" name="Cuadro de texto 304">
          <a:extLst>
            <a:ext uri="{FF2B5EF4-FFF2-40B4-BE49-F238E27FC236}">
              <a16:creationId xmlns:a16="http://schemas.microsoft.com/office/drawing/2014/main" id="{701CC756-392B-4A91-9336-1911F6B59AD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89" name="Cuadro de texto 305">
          <a:extLst>
            <a:ext uri="{FF2B5EF4-FFF2-40B4-BE49-F238E27FC236}">
              <a16:creationId xmlns:a16="http://schemas.microsoft.com/office/drawing/2014/main" id="{765BE382-3388-4FEF-A25B-9F661C460AA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90" name="Cuadro de texto 306">
          <a:extLst>
            <a:ext uri="{FF2B5EF4-FFF2-40B4-BE49-F238E27FC236}">
              <a16:creationId xmlns:a16="http://schemas.microsoft.com/office/drawing/2014/main" id="{0AA729C0-D04B-4758-9285-607BBF96CED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91" name="Cuadro de texto 307">
          <a:extLst>
            <a:ext uri="{FF2B5EF4-FFF2-40B4-BE49-F238E27FC236}">
              <a16:creationId xmlns:a16="http://schemas.microsoft.com/office/drawing/2014/main" id="{A80CE144-05C1-41C2-B6DA-FA4C0991134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92" name="Cuadro de texto 308">
          <a:extLst>
            <a:ext uri="{FF2B5EF4-FFF2-40B4-BE49-F238E27FC236}">
              <a16:creationId xmlns:a16="http://schemas.microsoft.com/office/drawing/2014/main" id="{53E6A455-7391-406C-A96B-B9FEAAB781B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93" name="Cuadro de texto 309">
          <a:extLst>
            <a:ext uri="{FF2B5EF4-FFF2-40B4-BE49-F238E27FC236}">
              <a16:creationId xmlns:a16="http://schemas.microsoft.com/office/drawing/2014/main" id="{795FD1A9-94BC-427D-9F37-91382AE4AFE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94" name="Cuadro de texto 310">
          <a:extLst>
            <a:ext uri="{FF2B5EF4-FFF2-40B4-BE49-F238E27FC236}">
              <a16:creationId xmlns:a16="http://schemas.microsoft.com/office/drawing/2014/main" id="{32233784-0E8B-4E10-87AC-5546DD65E4E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95" name="Cuadro de texto 311">
          <a:extLst>
            <a:ext uri="{FF2B5EF4-FFF2-40B4-BE49-F238E27FC236}">
              <a16:creationId xmlns:a16="http://schemas.microsoft.com/office/drawing/2014/main" id="{DFFCF909-2C75-4652-B007-1F6DAE4B8F6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96" name="Cuadro de texto 312">
          <a:extLst>
            <a:ext uri="{FF2B5EF4-FFF2-40B4-BE49-F238E27FC236}">
              <a16:creationId xmlns:a16="http://schemas.microsoft.com/office/drawing/2014/main" id="{B5273092-8AEF-419C-A0E8-92E02D9F5F7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97" name="Cuadro de texto 313">
          <a:extLst>
            <a:ext uri="{FF2B5EF4-FFF2-40B4-BE49-F238E27FC236}">
              <a16:creationId xmlns:a16="http://schemas.microsoft.com/office/drawing/2014/main" id="{D6A57F6C-2F01-4DA2-A8B7-80352231EB1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98" name="Cuadro de texto 314">
          <a:extLst>
            <a:ext uri="{FF2B5EF4-FFF2-40B4-BE49-F238E27FC236}">
              <a16:creationId xmlns:a16="http://schemas.microsoft.com/office/drawing/2014/main" id="{F0E271D2-F6DA-4B4E-B448-A46F7A11E61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599" name="Cuadro de texto 315">
          <a:extLst>
            <a:ext uri="{FF2B5EF4-FFF2-40B4-BE49-F238E27FC236}">
              <a16:creationId xmlns:a16="http://schemas.microsoft.com/office/drawing/2014/main" id="{8B2E827F-C41F-4B16-B5ED-D413FFF9C35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00" name="Cuadro de texto 316">
          <a:extLst>
            <a:ext uri="{FF2B5EF4-FFF2-40B4-BE49-F238E27FC236}">
              <a16:creationId xmlns:a16="http://schemas.microsoft.com/office/drawing/2014/main" id="{FCE3399D-4E39-46EB-A9AD-05558C30D54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01" name="Cuadro de texto 317">
          <a:extLst>
            <a:ext uri="{FF2B5EF4-FFF2-40B4-BE49-F238E27FC236}">
              <a16:creationId xmlns:a16="http://schemas.microsoft.com/office/drawing/2014/main" id="{8476B7FF-3507-42D3-8B0C-208CC5D48E2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02" name="Cuadro de texto 318">
          <a:extLst>
            <a:ext uri="{FF2B5EF4-FFF2-40B4-BE49-F238E27FC236}">
              <a16:creationId xmlns:a16="http://schemas.microsoft.com/office/drawing/2014/main" id="{310048FD-7CAC-492A-BFE2-8ED852AAB83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03" name="Cuadro de texto 319">
          <a:extLst>
            <a:ext uri="{FF2B5EF4-FFF2-40B4-BE49-F238E27FC236}">
              <a16:creationId xmlns:a16="http://schemas.microsoft.com/office/drawing/2014/main" id="{3C6E8A3D-FAA1-4148-8733-A0C3F91B48B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04" name="Cuadro de texto 320">
          <a:extLst>
            <a:ext uri="{FF2B5EF4-FFF2-40B4-BE49-F238E27FC236}">
              <a16:creationId xmlns:a16="http://schemas.microsoft.com/office/drawing/2014/main" id="{9A6FE17B-DD3A-4DF0-8298-6BBB924F828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05" name="Cuadro de texto 321">
          <a:extLst>
            <a:ext uri="{FF2B5EF4-FFF2-40B4-BE49-F238E27FC236}">
              <a16:creationId xmlns:a16="http://schemas.microsoft.com/office/drawing/2014/main" id="{A0606258-72BC-4D12-A294-26A06451B9E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06" name="Cuadro de texto 322">
          <a:extLst>
            <a:ext uri="{FF2B5EF4-FFF2-40B4-BE49-F238E27FC236}">
              <a16:creationId xmlns:a16="http://schemas.microsoft.com/office/drawing/2014/main" id="{ECA1A4D9-9A11-41B1-AB24-6C90FB17F74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07" name="Cuadro de texto 323">
          <a:extLst>
            <a:ext uri="{FF2B5EF4-FFF2-40B4-BE49-F238E27FC236}">
              <a16:creationId xmlns:a16="http://schemas.microsoft.com/office/drawing/2014/main" id="{271135F1-BF86-4069-9597-A70A8670E34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08" name="Cuadro de texto 324">
          <a:extLst>
            <a:ext uri="{FF2B5EF4-FFF2-40B4-BE49-F238E27FC236}">
              <a16:creationId xmlns:a16="http://schemas.microsoft.com/office/drawing/2014/main" id="{968111A8-26AE-4581-B7C0-24B665C5F1B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09" name="Cuadro de texto 325">
          <a:extLst>
            <a:ext uri="{FF2B5EF4-FFF2-40B4-BE49-F238E27FC236}">
              <a16:creationId xmlns:a16="http://schemas.microsoft.com/office/drawing/2014/main" id="{79DD86ED-B1F3-42E2-8A65-0F2662EB4E6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610" name="Cuadro de texto 326">
          <a:extLst>
            <a:ext uri="{FF2B5EF4-FFF2-40B4-BE49-F238E27FC236}">
              <a16:creationId xmlns:a16="http://schemas.microsoft.com/office/drawing/2014/main" id="{9614944B-B274-4419-A310-684A6D2D1CC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611" name="Cuadro de texto 327">
          <a:extLst>
            <a:ext uri="{FF2B5EF4-FFF2-40B4-BE49-F238E27FC236}">
              <a16:creationId xmlns:a16="http://schemas.microsoft.com/office/drawing/2014/main" id="{D2795870-9E24-41A4-B37A-E8CA241F3C5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612" name="Cuadro de texto 328">
          <a:extLst>
            <a:ext uri="{FF2B5EF4-FFF2-40B4-BE49-F238E27FC236}">
              <a16:creationId xmlns:a16="http://schemas.microsoft.com/office/drawing/2014/main" id="{D046FFA8-720B-49C9-9CE8-89D9C143FD4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613" name="Cuadro de texto 329">
          <a:extLst>
            <a:ext uri="{FF2B5EF4-FFF2-40B4-BE49-F238E27FC236}">
              <a16:creationId xmlns:a16="http://schemas.microsoft.com/office/drawing/2014/main" id="{97A0AB21-E990-4603-9DA0-19179976081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614" name="Cuadro de texto 330">
          <a:extLst>
            <a:ext uri="{FF2B5EF4-FFF2-40B4-BE49-F238E27FC236}">
              <a16:creationId xmlns:a16="http://schemas.microsoft.com/office/drawing/2014/main" id="{C3720142-AE25-4F19-9AFC-1D5E90EDF5C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1615" name="Cuadro de texto 331">
          <a:extLst>
            <a:ext uri="{FF2B5EF4-FFF2-40B4-BE49-F238E27FC236}">
              <a16:creationId xmlns:a16="http://schemas.microsoft.com/office/drawing/2014/main" id="{EB8091AA-3230-4F4C-829A-99123B5697E5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616" name="Cuadro de texto 332">
          <a:extLst>
            <a:ext uri="{FF2B5EF4-FFF2-40B4-BE49-F238E27FC236}">
              <a16:creationId xmlns:a16="http://schemas.microsoft.com/office/drawing/2014/main" id="{4733A1A0-75A3-4E85-A370-BC7B3711686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617" name="Cuadro de texto 333">
          <a:extLst>
            <a:ext uri="{FF2B5EF4-FFF2-40B4-BE49-F238E27FC236}">
              <a16:creationId xmlns:a16="http://schemas.microsoft.com/office/drawing/2014/main" id="{CD3EFBE6-ECFC-41A5-AABD-0C91BD248A9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618" name="Cuadro de texto 334">
          <a:extLst>
            <a:ext uri="{FF2B5EF4-FFF2-40B4-BE49-F238E27FC236}">
              <a16:creationId xmlns:a16="http://schemas.microsoft.com/office/drawing/2014/main" id="{5D53FE48-708C-40D7-BDF0-D784856C758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619" name="Cuadro de texto 335">
          <a:extLst>
            <a:ext uri="{FF2B5EF4-FFF2-40B4-BE49-F238E27FC236}">
              <a16:creationId xmlns:a16="http://schemas.microsoft.com/office/drawing/2014/main" id="{3ACFC8B5-4B11-473D-BE56-A5D771B98AA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620" name="Cuadro de texto 336">
          <a:extLst>
            <a:ext uri="{FF2B5EF4-FFF2-40B4-BE49-F238E27FC236}">
              <a16:creationId xmlns:a16="http://schemas.microsoft.com/office/drawing/2014/main" id="{2D77BCC1-CB80-4074-9F62-54964578808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621" name="Cuadro de texto 337">
          <a:extLst>
            <a:ext uri="{FF2B5EF4-FFF2-40B4-BE49-F238E27FC236}">
              <a16:creationId xmlns:a16="http://schemas.microsoft.com/office/drawing/2014/main" id="{597DF9FD-C8EE-441E-A185-15A2FC15DCE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622" name="Cuadro de texto 338">
          <a:extLst>
            <a:ext uri="{FF2B5EF4-FFF2-40B4-BE49-F238E27FC236}">
              <a16:creationId xmlns:a16="http://schemas.microsoft.com/office/drawing/2014/main" id="{AD0A1A00-B7F4-4ED3-BCF6-2A04D7BA4C1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623" name="Cuadro de texto 339">
          <a:extLst>
            <a:ext uri="{FF2B5EF4-FFF2-40B4-BE49-F238E27FC236}">
              <a16:creationId xmlns:a16="http://schemas.microsoft.com/office/drawing/2014/main" id="{A537F330-1251-4D0A-A23C-F298364CB17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624" name="Cuadro de texto 340">
          <a:extLst>
            <a:ext uri="{FF2B5EF4-FFF2-40B4-BE49-F238E27FC236}">
              <a16:creationId xmlns:a16="http://schemas.microsoft.com/office/drawing/2014/main" id="{493AE6DF-5763-4248-85FD-B455BC1831A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625" name="Cuadro de texto 341">
          <a:extLst>
            <a:ext uri="{FF2B5EF4-FFF2-40B4-BE49-F238E27FC236}">
              <a16:creationId xmlns:a16="http://schemas.microsoft.com/office/drawing/2014/main" id="{C3B08F9E-B9E1-4C7B-8053-EF8D09D8825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626" name="Cuadro de texto 342">
          <a:extLst>
            <a:ext uri="{FF2B5EF4-FFF2-40B4-BE49-F238E27FC236}">
              <a16:creationId xmlns:a16="http://schemas.microsoft.com/office/drawing/2014/main" id="{EBDFDBD0-EEFB-48FD-B427-976F399B6DC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627" name="Cuadro de texto 343">
          <a:extLst>
            <a:ext uri="{FF2B5EF4-FFF2-40B4-BE49-F238E27FC236}">
              <a16:creationId xmlns:a16="http://schemas.microsoft.com/office/drawing/2014/main" id="{A0D1B30A-B74F-4963-8F47-80416BB249B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1628" name="Cuadro de texto 344">
          <a:extLst>
            <a:ext uri="{FF2B5EF4-FFF2-40B4-BE49-F238E27FC236}">
              <a16:creationId xmlns:a16="http://schemas.microsoft.com/office/drawing/2014/main" id="{2A1274AB-C7A6-424F-884F-0C55D029C7AE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629" name="Cuadro de texto 345">
          <a:extLst>
            <a:ext uri="{FF2B5EF4-FFF2-40B4-BE49-F238E27FC236}">
              <a16:creationId xmlns:a16="http://schemas.microsoft.com/office/drawing/2014/main" id="{5F6D592A-EF57-4C91-84EC-FEE00B20885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630" name="Cuadro de texto 346">
          <a:extLst>
            <a:ext uri="{FF2B5EF4-FFF2-40B4-BE49-F238E27FC236}">
              <a16:creationId xmlns:a16="http://schemas.microsoft.com/office/drawing/2014/main" id="{21E97C07-3757-44F6-9AFE-9C4B99859FC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631" name="Cuadro de texto 347">
          <a:extLst>
            <a:ext uri="{FF2B5EF4-FFF2-40B4-BE49-F238E27FC236}">
              <a16:creationId xmlns:a16="http://schemas.microsoft.com/office/drawing/2014/main" id="{3103D93F-F7A1-4739-9A8D-941E0AE29EC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632" name="Cuadro de texto 348">
          <a:extLst>
            <a:ext uri="{FF2B5EF4-FFF2-40B4-BE49-F238E27FC236}">
              <a16:creationId xmlns:a16="http://schemas.microsoft.com/office/drawing/2014/main" id="{DAF195E0-A528-464D-9E35-7A9FEE1F163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633" name="Cuadro de texto 349">
          <a:extLst>
            <a:ext uri="{FF2B5EF4-FFF2-40B4-BE49-F238E27FC236}">
              <a16:creationId xmlns:a16="http://schemas.microsoft.com/office/drawing/2014/main" id="{8A3B8F42-7B74-44BE-A6C4-39B103C86A4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634" name="Cuadro de texto 350">
          <a:extLst>
            <a:ext uri="{FF2B5EF4-FFF2-40B4-BE49-F238E27FC236}">
              <a16:creationId xmlns:a16="http://schemas.microsoft.com/office/drawing/2014/main" id="{9991C495-A4BE-4E71-BCF7-B741ABE2E13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635" name="Cuadro de texto 351">
          <a:extLst>
            <a:ext uri="{FF2B5EF4-FFF2-40B4-BE49-F238E27FC236}">
              <a16:creationId xmlns:a16="http://schemas.microsoft.com/office/drawing/2014/main" id="{F786B12D-967A-4FB3-9DAB-E511CE65CCFC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1636" name="Cuadro de texto 352">
          <a:extLst>
            <a:ext uri="{FF2B5EF4-FFF2-40B4-BE49-F238E27FC236}">
              <a16:creationId xmlns:a16="http://schemas.microsoft.com/office/drawing/2014/main" id="{A100FA39-1542-47BA-8BDC-3A919D56BCC9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37" name="Cuadro de texto 353">
          <a:extLst>
            <a:ext uri="{FF2B5EF4-FFF2-40B4-BE49-F238E27FC236}">
              <a16:creationId xmlns:a16="http://schemas.microsoft.com/office/drawing/2014/main" id="{836A7A0C-73D8-4ED6-B2B1-EE11FED088B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38" name="Cuadro de texto 354">
          <a:extLst>
            <a:ext uri="{FF2B5EF4-FFF2-40B4-BE49-F238E27FC236}">
              <a16:creationId xmlns:a16="http://schemas.microsoft.com/office/drawing/2014/main" id="{5F3F3E76-40DF-420B-9D0A-98B035CEDD0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39" name="Cuadro de texto 355">
          <a:extLst>
            <a:ext uri="{FF2B5EF4-FFF2-40B4-BE49-F238E27FC236}">
              <a16:creationId xmlns:a16="http://schemas.microsoft.com/office/drawing/2014/main" id="{C3649540-A389-494A-A0B3-39E7ABFFC23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40" name="Cuadro de texto 356">
          <a:extLst>
            <a:ext uri="{FF2B5EF4-FFF2-40B4-BE49-F238E27FC236}">
              <a16:creationId xmlns:a16="http://schemas.microsoft.com/office/drawing/2014/main" id="{B0D2318A-D046-403C-8CE8-4AF327B181F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41" name="Cuadro de texto 357">
          <a:extLst>
            <a:ext uri="{FF2B5EF4-FFF2-40B4-BE49-F238E27FC236}">
              <a16:creationId xmlns:a16="http://schemas.microsoft.com/office/drawing/2014/main" id="{E6863BC1-1C82-467A-8F04-311B5F205E7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42" name="Cuadro de texto 358">
          <a:extLst>
            <a:ext uri="{FF2B5EF4-FFF2-40B4-BE49-F238E27FC236}">
              <a16:creationId xmlns:a16="http://schemas.microsoft.com/office/drawing/2014/main" id="{C1259E33-8A13-4EC0-836E-C6FF8AFEBC6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43" name="Cuadro de texto 359">
          <a:extLst>
            <a:ext uri="{FF2B5EF4-FFF2-40B4-BE49-F238E27FC236}">
              <a16:creationId xmlns:a16="http://schemas.microsoft.com/office/drawing/2014/main" id="{E301BE5F-672D-46E7-9354-D134026A9CD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44" name="Cuadro de texto 360">
          <a:extLst>
            <a:ext uri="{FF2B5EF4-FFF2-40B4-BE49-F238E27FC236}">
              <a16:creationId xmlns:a16="http://schemas.microsoft.com/office/drawing/2014/main" id="{9A8D981B-722A-4145-86EF-2CD9BD239C7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45" name="Cuadro de texto 361">
          <a:extLst>
            <a:ext uri="{FF2B5EF4-FFF2-40B4-BE49-F238E27FC236}">
              <a16:creationId xmlns:a16="http://schemas.microsoft.com/office/drawing/2014/main" id="{4682BFEC-4FAA-4160-B292-EBB51CAE649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46" name="Cuadro de texto 362">
          <a:extLst>
            <a:ext uri="{FF2B5EF4-FFF2-40B4-BE49-F238E27FC236}">
              <a16:creationId xmlns:a16="http://schemas.microsoft.com/office/drawing/2014/main" id="{B0D1FB9B-0851-43D6-9A3D-2E62BD0B493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47" name="Cuadro de texto 363">
          <a:extLst>
            <a:ext uri="{FF2B5EF4-FFF2-40B4-BE49-F238E27FC236}">
              <a16:creationId xmlns:a16="http://schemas.microsoft.com/office/drawing/2014/main" id="{0018B20F-7335-4C86-8E9C-53F3200E7BE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48" name="Cuadro de texto 364">
          <a:extLst>
            <a:ext uri="{FF2B5EF4-FFF2-40B4-BE49-F238E27FC236}">
              <a16:creationId xmlns:a16="http://schemas.microsoft.com/office/drawing/2014/main" id="{CB5C7712-C5C5-4AB0-BB4E-A64DBBB4BC3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49" name="Cuadro de texto 365">
          <a:extLst>
            <a:ext uri="{FF2B5EF4-FFF2-40B4-BE49-F238E27FC236}">
              <a16:creationId xmlns:a16="http://schemas.microsoft.com/office/drawing/2014/main" id="{5F787BC4-487B-4064-BE0E-8008EFC2B58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50" name="Cuadro de texto 366">
          <a:extLst>
            <a:ext uri="{FF2B5EF4-FFF2-40B4-BE49-F238E27FC236}">
              <a16:creationId xmlns:a16="http://schemas.microsoft.com/office/drawing/2014/main" id="{3F3D6635-6B56-429E-9348-55A0510CFA8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51" name="Cuadro de texto 367">
          <a:extLst>
            <a:ext uri="{FF2B5EF4-FFF2-40B4-BE49-F238E27FC236}">
              <a16:creationId xmlns:a16="http://schemas.microsoft.com/office/drawing/2014/main" id="{3A9FBBAF-3303-4F8E-975B-B65772FECA8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52" name="Cuadro de texto 368">
          <a:extLst>
            <a:ext uri="{FF2B5EF4-FFF2-40B4-BE49-F238E27FC236}">
              <a16:creationId xmlns:a16="http://schemas.microsoft.com/office/drawing/2014/main" id="{C51B6C24-B96A-468B-848C-A8687FE92D5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53" name="Cuadro de texto 369">
          <a:extLst>
            <a:ext uri="{FF2B5EF4-FFF2-40B4-BE49-F238E27FC236}">
              <a16:creationId xmlns:a16="http://schemas.microsoft.com/office/drawing/2014/main" id="{23A5B110-2AA5-4353-A8DA-4B5BD3222EA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54" name="Cuadro de texto 370">
          <a:extLst>
            <a:ext uri="{FF2B5EF4-FFF2-40B4-BE49-F238E27FC236}">
              <a16:creationId xmlns:a16="http://schemas.microsoft.com/office/drawing/2014/main" id="{CB3730F7-90C2-4392-8BFE-ADEA60EAD45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55" name="Cuadro de texto 371">
          <a:extLst>
            <a:ext uri="{FF2B5EF4-FFF2-40B4-BE49-F238E27FC236}">
              <a16:creationId xmlns:a16="http://schemas.microsoft.com/office/drawing/2014/main" id="{DEAA7A33-902A-4E8A-8770-6E0FFC6B9F6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56" name="Cuadro de texto 372">
          <a:extLst>
            <a:ext uri="{FF2B5EF4-FFF2-40B4-BE49-F238E27FC236}">
              <a16:creationId xmlns:a16="http://schemas.microsoft.com/office/drawing/2014/main" id="{1042D4ED-1687-463F-9C3A-24C7574908D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57" name="Cuadro de texto 373">
          <a:extLst>
            <a:ext uri="{FF2B5EF4-FFF2-40B4-BE49-F238E27FC236}">
              <a16:creationId xmlns:a16="http://schemas.microsoft.com/office/drawing/2014/main" id="{23A30F9F-369C-461C-9E2F-492E717BB1C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58" name="Cuadro de texto 374">
          <a:extLst>
            <a:ext uri="{FF2B5EF4-FFF2-40B4-BE49-F238E27FC236}">
              <a16:creationId xmlns:a16="http://schemas.microsoft.com/office/drawing/2014/main" id="{3AFF5463-CA47-4138-8F3D-890BD0FEDC9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59" name="Cuadro de texto 375">
          <a:extLst>
            <a:ext uri="{FF2B5EF4-FFF2-40B4-BE49-F238E27FC236}">
              <a16:creationId xmlns:a16="http://schemas.microsoft.com/office/drawing/2014/main" id="{CA981654-AB4D-4B82-8A64-38CEBADDA9F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60" name="Cuadro de texto 376">
          <a:extLst>
            <a:ext uri="{FF2B5EF4-FFF2-40B4-BE49-F238E27FC236}">
              <a16:creationId xmlns:a16="http://schemas.microsoft.com/office/drawing/2014/main" id="{F7E0DA74-E7B1-4CC0-930E-228FCBC3783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1661" name="Cuadro de texto 377">
          <a:extLst>
            <a:ext uri="{FF2B5EF4-FFF2-40B4-BE49-F238E27FC236}">
              <a16:creationId xmlns:a16="http://schemas.microsoft.com/office/drawing/2014/main" id="{658EC6AB-4965-4F46-818B-785E0731D679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62" name="Cuadro de texto 378">
          <a:extLst>
            <a:ext uri="{FF2B5EF4-FFF2-40B4-BE49-F238E27FC236}">
              <a16:creationId xmlns:a16="http://schemas.microsoft.com/office/drawing/2014/main" id="{C8D9A53E-4B9D-4A43-A9DA-FD45F78C74E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63" name="Cuadro de texto 379">
          <a:extLst>
            <a:ext uri="{FF2B5EF4-FFF2-40B4-BE49-F238E27FC236}">
              <a16:creationId xmlns:a16="http://schemas.microsoft.com/office/drawing/2014/main" id="{28D3E405-3AC9-4EE8-B1AD-251B6BDEC67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64" name="Cuadro de texto 380">
          <a:extLst>
            <a:ext uri="{FF2B5EF4-FFF2-40B4-BE49-F238E27FC236}">
              <a16:creationId xmlns:a16="http://schemas.microsoft.com/office/drawing/2014/main" id="{2E836BFF-7DAD-4DF6-AA71-FD2FBE39537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65" name="Cuadro de texto 381">
          <a:extLst>
            <a:ext uri="{FF2B5EF4-FFF2-40B4-BE49-F238E27FC236}">
              <a16:creationId xmlns:a16="http://schemas.microsoft.com/office/drawing/2014/main" id="{7BA908AC-585E-4A95-8136-4DD1E0D02EF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66" name="Cuadro de texto 382">
          <a:extLst>
            <a:ext uri="{FF2B5EF4-FFF2-40B4-BE49-F238E27FC236}">
              <a16:creationId xmlns:a16="http://schemas.microsoft.com/office/drawing/2014/main" id="{27929169-B0E6-4E09-B8FC-521F2CFA883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67" name="Cuadro de texto 383">
          <a:extLst>
            <a:ext uri="{FF2B5EF4-FFF2-40B4-BE49-F238E27FC236}">
              <a16:creationId xmlns:a16="http://schemas.microsoft.com/office/drawing/2014/main" id="{9D43AD9B-CA93-413A-8A1D-E23B2F14FFF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68" name="Cuadro de texto 384">
          <a:extLst>
            <a:ext uri="{FF2B5EF4-FFF2-40B4-BE49-F238E27FC236}">
              <a16:creationId xmlns:a16="http://schemas.microsoft.com/office/drawing/2014/main" id="{81E475FD-DBF2-4190-A3F4-D82063EA95F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69" name="Cuadro de texto 385">
          <a:extLst>
            <a:ext uri="{FF2B5EF4-FFF2-40B4-BE49-F238E27FC236}">
              <a16:creationId xmlns:a16="http://schemas.microsoft.com/office/drawing/2014/main" id="{4695D723-CA6A-46AD-BB5E-E8999E65FA2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70" name="Cuadro de texto 386">
          <a:extLst>
            <a:ext uri="{FF2B5EF4-FFF2-40B4-BE49-F238E27FC236}">
              <a16:creationId xmlns:a16="http://schemas.microsoft.com/office/drawing/2014/main" id="{6A860E8B-D9C1-4D71-A21B-5DA2DE3C0D3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71" name="Cuadro de texto 387">
          <a:extLst>
            <a:ext uri="{FF2B5EF4-FFF2-40B4-BE49-F238E27FC236}">
              <a16:creationId xmlns:a16="http://schemas.microsoft.com/office/drawing/2014/main" id="{25C372D2-2458-4AF4-BA42-B3AD77046CB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72" name="Cuadro de texto 388">
          <a:extLst>
            <a:ext uri="{FF2B5EF4-FFF2-40B4-BE49-F238E27FC236}">
              <a16:creationId xmlns:a16="http://schemas.microsoft.com/office/drawing/2014/main" id="{03013EC2-D060-4C2E-A6CC-9BE76CB0594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73" name="Cuadro de texto 389">
          <a:extLst>
            <a:ext uri="{FF2B5EF4-FFF2-40B4-BE49-F238E27FC236}">
              <a16:creationId xmlns:a16="http://schemas.microsoft.com/office/drawing/2014/main" id="{FA1F95B4-B281-4ED2-9F29-2851CBB20CE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74" name="Cuadro de texto 390">
          <a:extLst>
            <a:ext uri="{FF2B5EF4-FFF2-40B4-BE49-F238E27FC236}">
              <a16:creationId xmlns:a16="http://schemas.microsoft.com/office/drawing/2014/main" id="{95EC3971-5194-4A80-932F-DECFBC4DF45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75" name="Cuadro de texto 391">
          <a:extLst>
            <a:ext uri="{FF2B5EF4-FFF2-40B4-BE49-F238E27FC236}">
              <a16:creationId xmlns:a16="http://schemas.microsoft.com/office/drawing/2014/main" id="{7E728FE5-3D94-4E38-A011-1C7643CB333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76" name="Cuadro de texto 392">
          <a:extLst>
            <a:ext uri="{FF2B5EF4-FFF2-40B4-BE49-F238E27FC236}">
              <a16:creationId xmlns:a16="http://schemas.microsoft.com/office/drawing/2014/main" id="{5B141886-ECD8-480A-9CB4-45D51FD436E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77" name="Cuadro de texto 393">
          <a:extLst>
            <a:ext uri="{FF2B5EF4-FFF2-40B4-BE49-F238E27FC236}">
              <a16:creationId xmlns:a16="http://schemas.microsoft.com/office/drawing/2014/main" id="{B6EC4117-BF45-42B3-BA00-48C873688C4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78" name="Cuadro de texto 394">
          <a:extLst>
            <a:ext uri="{FF2B5EF4-FFF2-40B4-BE49-F238E27FC236}">
              <a16:creationId xmlns:a16="http://schemas.microsoft.com/office/drawing/2014/main" id="{1C94F06E-AC60-4C8D-9878-02D41A042C8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79" name="Cuadro de texto 395">
          <a:extLst>
            <a:ext uri="{FF2B5EF4-FFF2-40B4-BE49-F238E27FC236}">
              <a16:creationId xmlns:a16="http://schemas.microsoft.com/office/drawing/2014/main" id="{85147E14-24EC-4EB0-A93F-933C60788F7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80" name="Cuadro de texto 396">
          <a:extLst>
            <a:ext uri="{FF2B5EF4-FFF2-40B4-BE49-F238E27FC236}">
              <a16:creationId xmlns:a16="http://schemas.microsoft.com/office/drawing/2014/main" id="{2EFF844F-6941-4156-B11A-5ABB23788BD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81" name="Cuadro de texto 397">
          <a:extLst>
            <a:ext uri="{FF2B5EF4-FFF2-40B4-BE49-F238E27FC236}">
              <a16:creationId xmlns:a16="http://schemas.microsoft.com/office/drawing/2014/main" id="{EB4DD904-77DB-45F7-9F75-3E36B8C705C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82" name="Cuadro de texto 398">
          <a:extLst>
            <a:ext uri="{FF2B5EF4-FFF2-40B4-BE49-F238E27FC236}">
              <a16:creationId xmlns:a16="http://schemas.microsoft.com/office/drawing/2014/main" id="{CA75AE62-42F1-4A2D-901E-DC84A4A28D5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83" name="Cuadro de texto 399">
          <a:extLst>
            <a:ext uri="{FF2B5EF4-FFF2-40B4-BE49-F238E27FC236}">
              <a16:creationId xmlns:a16="http://schemas.microsoft.com/office/drawing/2014/main" id="{809732C2-DCD5-491F-973F-63A8AF123CE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84" name="Cuadro de texto 400">
          <a:extLst>
            <a:ext uri="{FF2B5EF4-FFF2-40B4-BE49-F238E27FC236}">
              <a16:creationId xmlns:a16="http://schemas.microsoft.com/office/drawing/2014/main" id="{7226DE3F-565F-40C2-A0C0-B6D95496D9F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85" name="Cuadro de texto 401">
          <a:extLst>
            <a:ext uri="{FF2B5EF4-FFF2-40B4-BE49-F238E27FC236}">
              <a16:creationId xmlns:a16="http://schemas.microsoft.com/office/drawing/2014/main" id="{076DCEB8-AD1D-497E-988A-B9A3188BA9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86" name="Cuadro de texto 402">
          <a:extLst>
            <a:ext uri="{FF2B5EF4-FFF2-40B4-BE49-F238E27FC236}">
              <a16:creationId xmlns:a16="http://schemas.microsoft.com/office/drawing/2014/main" id="{84664305-9456-4B82-BA7D-671428990D3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87" name="Cuadro de texto 403">
          <a:extLst>
            <a:ext uri="{FF2B5EF4-FFF2-40B4-BE49-F238E27FC236}">
              <a16:creationId xmlns:a16="http://schemas.microsoft.com/office/drawing/2014/main" id="{B920BBA2-A8C6-496E-B237-CB3691E9D93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88" name="Cuadro de texto 404">
          <a:extLst>
            <a:ext uri="{FF2B5EF4-FFF2-40B4-BE49-F238E27FC236}">
              <a16:creationId xmlns:a16="http://schemas.microsoft.com/office/drawing/2014/main" id="{5E720992-CA1F-40F0-A73F-76339781408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89" name="Cuadro de texto 405">
          <a:extLst>
            <a:ext uri="{FF2B5EF4-FFF2-40B4-BE49-F238E27FC236}">
              <a16:creationId xmlns:a16="http://schemas.microsoft.com/office/drawing/2014/main" id="{113F4416-1831-4675-8BA9-84DBD762BC7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90" name="Cuadro de texto 406">
          <a:extLst>
            <a:ext uri="{FF2B5EF4-FFF2-40B4-BE49-F238E27FC236}">
              <a16:creationId xmlns:a16="http://schemas.microsoft.com/office/drawing/2014/main" id="{CF93A7CD-DACC-4ED8-B843-987B8B4F410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91" name="Cuadro de texto 407">
          <a:extLst>
            <a:ext uri="{FF2B5EF4-FFF2-40B4-BE49-F238E27FC236}">
              <a16:creationId xmlns:a16="http://schemas.microsoft.com/office/drawing/2014/main" id="{EB758836-3ADA-4B58-BA7F-958CE5C21FE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92" name="Cuadro de texto 408">
          <a:extLst>
            <a:ext uri="{FF2B5EF4-FFF2-40B4-BE49-F238E27FC236}">
              <a16:creationId xmlns:a16="http://schemas.microsoft.com/office/drawing/2014/main" id="{72EA6844-D6B3-4346-B91B-01ADB6EB3B8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93" name="Cuadro de texto 409">
          <a:extLst>
            <a:ext uri="{FF2B5EF4-FFF2-40B4-BE49-F238E27FC236}">
              <a16:creationId xmlns:a16="http://schemas.microsoft.com/office/drawing/2014/main" id="{59FDB3B1-7F08-4B74-B103-E08C307B5DE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94" name="Cuadro de texto 410">
          <a:extLst>
            <a:ext uri="{FF2B5EF4-FFF2-40B4-BE49-F238E27FC236}">
              <a16:creationId xmlns:a16="http://schemas.microsoft.com/office/drawing/2014/main" id="{98E07372-3F0D-404D-A327-0F48704CC19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95" name="Cuadro de texto 411">
          <a:extLst>
            <a:ext uri="{FF2B5EF4-FFF2-40B4-BE49-F238E27FC236}">
              <a16:creationId xmlns:a16="http://schemas.microsoft.com/office/drawing/2014/main" id="{290BE863-04DC-49AD-941B-A4A9EC236B8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96" name="Cuadro de texto 412">
          <a:extLst>
            <a:ext uri="{FF2B5EF4-FFF2-40B4-BE49-F238E27FC236}">
              <a16:creationId xmlns:a16="http://schemas.microsoft.com/office/drawing/2014/main" id="{DC4F4B05-276D-4F14-ACD0-D03EDA9E6F3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97" name="Cuadro de texto 413">
          <a:extLst>
            <a:ext uri="{FF2B5EF4-FFF2-40B4-BE49-F238E27FC236}">
              <a16:creationId xmlns:a16="http://schemas.microsoft.com/office/drawing/2014/main" id="{8A35A8E1-87CB-4596-9DD9-52237D0C591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98" name="Cuadro de texto 414">
          <a:extLst>
            <a:ext uri="{FF2B5EF4-FFF2-40B4-BE49-F238E27FC236}">
              <a16:creationId xmlns:a16="http://schemas.microsoft.com/office/drawing/2014/main" id="{4C0B3C80-1D91-4B01-BAAE-F5CE292D61C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699" name="Cuadro de texto 415">
          <a:extLst>
            <a:ext uri="{FF2B5EF4-FFF2-40B4-BE49-F238E27FC236}">
              <a16:creationId xmlns:a16="http://schemas.microsoft.com/office/drawing/2014/main" id="{2D057371-B163-4CF8-B641-D8C258CDFF8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00" name="Cuadro de texto 416">
          <a:extLst>
            <a:ext uri="{FF2B5EF4-FFF2-40B4-BE49-F238E27FC236}">
              <a16:creationId xmlns:a16="http://schemas.microsoft.com/office/drawing/2014/main" id="{FCDF6B1C-98F3-4113-ABC8-4DF03ACCA1B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01" name="Cuadro de texto 417">
          <a:extLst>
            <a:ext uri="{FF2B5EF4-FFF2-40B4-BE49-F238E27FC236}">
              <a16:creationId xmlns:a16="http://schemas.microsoft.com/office/drawing/2014/main" id="{FCA65D1F-246D-4934-A534-6ED305758A1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02" name="Cuadro de texto 418">
          <a:extLst>
            <a:ext uri="{FF2B5EF4-FFF2-40B4-BE49-F238E27FC236}">
              <a16:creationId xmlns:a16="http://schemas.microsoft.com/office/drawing/2014/main" id="{93B43D25-0A37-4220-BD4F-B259007D363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03" name="Cuadro de texto 419">
          <a:extLst>
            <a:ext uri="{FF2B5EF4-FFF2-40B4-BE49-F238E27FC236}">
              <a16:creationId xmlns:a16="http://schemas.microsoft.com/office/drawing/2014/main" id="{8C4E4966-5A63-4B28-8AD5-DEC7DACBCE2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04" name="Cuadro de texto 420">
          <a:extLst>
            <a:ext uri="{FF2B5EF4-FFF2-40B4-BE49-F238E27FC236}">
              <a16:creationId xmlns:a16="http://schemas.microsoft.com/office/drawing/2014/main" id="{238508BD-509A-4C45-A7A1-BD876E30C71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05" name="Cuadro de texto 421">
          <a:extLst>
            <a:ext uri="{FF2B5EF4-FFF2-40B4-BE49-F238E27FC236}">
              <a16:creationId xmlns:a16="http://schemas.microsoft.com/office/drawing/2014/main" id="{CDD10E34-4ED9-4227-B69C-64B53B585F4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06" name="Cuadro de texto 422">
          <a:extLst>
            <a:ext uri="{FF2B5EF4-FFF2-40B4-BE49-F238E27FC236}">
              <a16:creationId xmlns:a16="http://schemas.microsoft.com/office/drawing/2014/main" id="{93976A91-232C-4ED6-85A1-46639B7E719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07" name="Cuadro de texto 423">
          <a:extLst>
            <a:ext uri="{FF2B5EF4-FFF2-40B4-BE49-F238E27FC236}">
              <a16:creationId xmlns:a16="http://schemas.microsoft.com/office/drawing/2014/main" id="{EB6C4A61-B3C6-4152-A795-73E85DDBB07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08" name="Cuadro de texto 424">
          <a:extLst>
            <a:ext uri="{FF2B5EF4-FFF2-40B4-BE49-F238E27FC236}">
              <a16:creationId xmlns:a16="http://schemas.microsoft.com/office/drawing/2014/main" id="{08C9ECEB-97FB-4DFD-91FC-A69EFED7D6D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09" name="Cuadro de texto 425">
          <a:extLst>
            <a:ext uri="{FF2B5EF4-FFF2-40B4-BE49-F238E27FC236}">
              <a16:creationId xmlns:a16="http://schemas.microsoft.com/office/drawing/2014/main" id="{A95A5185-AB25-4C8A-B6F0-71009A99F05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10" name="Cuadro de texto 426">
          <a:extLst>
            <a:ext uri="{FF2B5EF4-FFF2-40B4-BE49-F238E27FC236}">
              <a16:creationId xmlns:a16="http://schemas.microsoft.com/office/drawing/2014/main" id="{417B0000-ED25-43E6-A131-4A4C904E711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11" name="Cuadro de texto 427">
          <a:extLst>
            <a:ext uri="{FF2B5EF4-FFF2-40B4-BE49-F238E27FC236}">
              <a16:creationId xmlns:a16="http://schemas.microsoft.com/office/drawing/2014/main" id="{BD47F5F4-8DC7-4335-BE69-E646359BA3A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12" name="Cuadro de texto 428">
          <a:extLst>
            <a:ext uri="{FF2B5EF4-FFF2-40B4-BE49-F238E27FC236}">
              <a16:creationId xmlns:a16="http://schemas.microsoft.com/office/drawing/2014/main" id="{545976EA-A659-4AC2-8765-CA9FDA9C101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13" name="Cuadro de texto 429">
          <a:extLst>
            <a:ext uri="{FF2B5EF4-FFF2-40B4-BE49-F238E27FC236}">
              <a16:creationId xmlns:a16="http://schemas.microsoft.com/office/drawing/2014/main" id="{FDB15C60-62E1-45DF-8A08-9D79F5EE6D7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14" name="Cuadro de texto 430">
          <a:extLst>
            <a:ext uri="{FF2B5EF4-FFF2-40B4-BE49-F238E27FC236}">
              <a16:creationId xmlns:a16="http://schemas.microsoft.com/office/drawing/2014/main" id="{4B5751B7-50EC-40ED-9167-90F558BAE4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15" name="Cuadro de texto 431">
          <a:extLst>
            <a:ext uri="{FF2B5EF4-FFF2-40B4-BE49-F238E27FC236}">
              <a16:creationId xmlns:a16="http://schemas.microsoft.com/office/drawing/2014/main" id="{ABD7A773-8AC0-4085-86FF-99DAAE3A6CB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16" name="Cuadro de texto 432">
          <a:extLst>
            <a:ext uri="{FF2B5EF4-FFF2-40B4-BE49-F238E27FC236}">
              <a16:creationId xmlns:a16="http://schemas.microsoft.com/office/drawing/2014/main" id="{19414EBF-E2E4-498A-AFFD-05E00FE5A12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17" name="Cuadro de texto 433">
          <a:extLst>
            <a:ext uri="{FF2B5EF4-FFF2-40B4-BE49-F238E27FC236}">
              <a16:creationId xmlns:a16="http://schemas.microsoft.com/office/drawing/2014/main" id="{AC556185-9D3E-4CAC-9A90-B965F93F448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18" name="Cuadro de texto 434">
          <a:extLst>
            <a:ext uri="{FF2B5EF4-FFF2-40B4-BE49-F238E27FC236}">
              <a16:creationId xmlns:a16="http://schemas.microsoft.com/office/drawing/2014/main" id="{15488664-9861-4BE2-A9CB-E7177EE382E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19" name="Cuadro de texto 435">
          <a:extLst>
            <a:ext uri="{FF2B5EF4-FFF2-40B4-BE49-F238E27FC236}">
              <a16:creationId xmlns:a16="http://schemas.microsoft.com/office/drawing/2014/main" id="{EF567521-D3D7-472F-AEC4-07F9654A19B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20" name="Cuadro de texto 436">
          <a:extLst>
            <a:ext uri="{FF2B5EF4-FFF2-40B4-BE49-F238E27FC236}">
              <a16:creationId xmlns:a16="http://schemas.microsoft.com/office/drawing/2014/main" id="{59A30C51-DECE-4AC9-A6FD-C5444BE8BCB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21" name="Cuadro de texto 437">
          <a:extLst>
            <a:ext uri="{FF2B5EF4-FFF2-40B4-BE49-F238E27FC236}">
              <a16:creationId xmlns:a16="http://schemas.microsoft.com/office/drawing/2014/main" id="{71D63D6E-E99A-4529-B250-D5428210AC6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22" name="Cuadro de texto 438">
          <a:extLst>
            <a:ext uri="{FF2B5EF4-FFF2-40B4-BE49-F238E27FC236}">
              <a16:creationId xmlns:a16="http://schemas.microsoft.com/office/drawing/2014/main" id="{CEE1CD99-68D6-416F-8A66-E586988F3B4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23" name="Cuadro de texto 439">
          <a:extLst>
            <a:ext uri="{FF2B5EF4-FFF2-40B4-BE49-F238E27FC236}">
              <a16:creationId xmlns:a16="http://schemas.microsoft.com/office/drawing/2014/main" id="{A42BADD9-6805-4D76-8A5E-639209D7C4D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24" name="Cuadro de texto 440">
          <a:extLst>
            <a:ext uri="{FF2B5EF4-FFF2-40B4-BE49-F238E27FC236}">
              <a16:creationId xmlns:a16="http://schemas.microsoft.com/office/drawing/2014/main" id="{334946A8-8803-4AD7-93AD-8D592365FEE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25" name="Cuadro de texto 441">
          <a:extLst>
            <a:ext uri="{FF2B5EF4-FFF2-40B4-BE49-F238E27FC236}">
              <a16:creationId xmlns:a16="http://schemas.microsoft.com/office/drawing/2014/main" id="{29BDCE1E-71E0-4C00-84B2-03FBCBB90EF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26" name="Cuadro de texto 442">
          <a:extLst>
            <a:ext uri="{FF2B5EF4-FFF2-40B4-BE49-F238E27FC236}">
              <a16:creationId xmlns:a16="http://schemas.microsoft.com/office/drawing/2014/main" id="{7A5262F5-EDDB-4132-9241-A1A480CEFD3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27" name="Cuadro de texto 443">
          <a:extLst>
            <a:ext uri="{FF2B5EF4-FFF2-40B4-BE49-F238E27FC236}">
              <a16:creationId xmlns:a16="http://schemas.microsoft.com/office/drawing/2014/main" id="{38A6A340-3BF2-4977-AF86-769DFD2FAF4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28" name="Cuadro de texto 444">
          <a:extLst>
            <a:ext uri="{FF2B5EF4-FFF2-40B4-BE49-F238E27FC236}">
              <a16:creationId xmlns:a16="http://schemas.microsoft.com/office/drawing/2014/main" id="{8D1E3607-BF64-4B70-8199-902F7806AFE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29" name="Cuadro de texto 445">
          <a:extLst>
            <a:ext uri="{FF2B5EF4-FFF2-40B4-BE49-F238E27FC236}">
              <a16:creationId xmlns:a16="http://schemas.microsoft.com/office/drawing/2014/main" id="{272AEFBF-6FD0-4130-9A1D-0DE40868914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30" name="Cuadro de texto 446">
          <a:extLst>
            <a:ext uri="{FF2B5EF4-FFF2-40B4-BE49-F238E27FC236}">
              <a16:creationId xmlns:a16="http://schemas.microsoft.com/office/drawing/2014/main" id="{4B951962-3BAF-4C38-A323-B2C603BC9DA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31" name="Cuadro de texto 447">
          <a:extLst>
            <a:ext uri="{FF2B5EF4-FFF2-40B4-BE49-F238E27FC236}">
              <a16:creationId xmlns:a16="http://schemas.microsoft.com/office/drawing/2014/main" id="{847E65AE-DB27-4AE1-814E-939BFFE7284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32" name="Cuadro de texto 448">
          <a:extLst>
            <a:ext uri="{FF2B5EF4-FFF2-40B4-BE49-F238E27FC236}">
              <a16:creationId xmlns:a16="http://schemas.microsoft.com/office/drawing/2014/main" id="{A4BD2778-0B6C-409F-B345-DD8E00A2FC1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33" name="Cuadro de texto 449">
          <a:extLst>
            <a:ext uri="{FF2B5EF4-FFF2-40B4-BE49-F238E27FC236}">
              <a16:creationId xmlns:a16="http://schemas.microsoft.com/office/drawing/2014/main" id="{D811244B-7FE4-41B1-9556-BBB05DDEAB5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734" name="Cuadro de texto 450">
          <a:extLst>
            <a:ext uri="{FF2B5EF4-FFF2-40B4-BE49-F238E27FC236}">
              <a16:creationId xmlns:a16="http://schemas.microsoft.com/office/drawing/2014/main" id="{252C16EB-9E10-4DAF-841C-D311DEC0A858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735" name="Cuadro de texto 451">
          <a:extLst>
            <a:ext uri="{FF2B5EF4-FFF2-40B4-BE49-F238E27FC236}">
              <a16:creationId xmlns:a16="http://schemas.microsoft.com/office/drawing/2014/main" id="{CF655E0E-C3C8-4C70-88CB-B7C2A547484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736" name="Cuadro de texto 452">
          <a:extLst>
            <a:ext uri="{FF2B5EF4-FFF2-40B4-BE49-F238E27FC236}">
              <a16:creationId xmlns:a16="http://schemas.microsoft.com/office/drawing/2014/main" id="{13EE4486-67A5-45E4-B33F-50E742742D0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737" name="Cuadro de texto 453">
          <a:extLst>
            <a:ext uri="{FF2B5EF4-FFF2-40B4-BE49-F238E27FC236}">
              <a16:creationId xmlns:a16="http://schemas.microsoft.com/office/drawing/2014/main" id="{A3A5F278-9F34-4992-8262-900FEDAE6A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738" name="Cuadro de texto 454">
          <a:extLst>
            <a:ext uri="{FF2B5EF4-FFF2-40B4-BE49-F238E27FC236}">
              <a16:creationId xmlns:a16="http://schemas.microsoft.com/office/drawing/2014/main" id="{2C49C49D-5764-41F0-AA77-8A74B184BEC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1739" name="Cuadro de texto 455">
          <a:extLst>
            <a:ext uri="{FF2B5EF4-FFF2-40B4-BE49-F238E27FC236}">
              <a16:creationId xmlns:a16="http://schemas.microsoft.com/office/drawing/2014/main" id="{102B5639-B3C0-4D6A-97BF-C3B39F7E8CE2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740" name="Cuadro de texto 456">
          <a:extLst>
            <a:ext uri="{FF2B5EF4-FFF2-40B4-BE49-F238E27FC236}">
              <a16:creationId xmlns:a16="http://schemas.microsoft.com/office/drawing/2014/main" id="{ADD1F0B3-661B-4988-B5CA-E1FFC1CA4F2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741" name="Cuadro de texto 457">
          <a:extLst>
            <a:ext uri="{FF2B5EF4-FFF2-40B4-BE49-F238E27FC236}">
              <a16:creationId xmlns:a16="http://schemas.microsoft.com/office/drawing/2014/main" id="{5F050586-E9DE-4BD8-9C78-DD18D7DBD29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742" name="Cuadro de texto 458">
          <a:extLst>
            <a:ext uri="{FF2B5EF4-FFF2-40B4-BE49-F238E27FC236}">
              <a16:creationId xmlns:a16="http://schemas.microsoft.com/office/drawing/2014/main" id="{11FA3A58-F42E-4E87-B3D0-189E40DA21B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743" name="Cuadro de texto 459">
          <a:extLst>
            <a:ext uri="{FF2B5EF4-FFF2-40B4-BE49-F238E27FC236}">
              <a16:creationId xmlns:a16="http://schemas.microsoft.com/office/drawing/2014/main" id="{102A1953-2C89-42AA-81B4-762AAA8BD87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744" name="Cuadro de texto 460">
          <a:extLst>
            <a:ext uri="{FF2B5EF4-FFF2-40B4-BE49-F238E27FC236}">
              <a16:creationId xmlns:a16="http://schemas.microsoft.com/office/drawing/2014/main" id="{5B0EE008-F06F-4299-AC0A-9EAA6209EEC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745" name="Cuadro de texto 461">
          <a:extLst>
            <a:ext uri="{FF2B5EF4-FFF2-40B4-BE49-F238E27FC236}">
              <a16:creationId xmlns:a16="http://schemas.microsoft.com/office/drawing/2014/main" id="{685DE657-532E-49A6-B361-275401B3755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746" name="Cuadro de texto 462">
          <a:extLst>
            <a:ext uri="{FF2B5EF4-FFF2-40B4-BE49-F238E27FC236}">
              <a16:creationId xmlns:a16="http://schemas.microsoft.com/office/drawing/2014/main" id="{EC6A0A3B-5FC7-42F1-B1DD-3AA67E97F9A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747" name="Cuadro de texto 463">
          <a:extLst>
            <a:ext uri="{FF2B5EF4-FFF2-40B4-BE49-F238E27FC236}">
              <a16:creationId xmlns:a16="http://schemas.microsoft.com/office/drawing/2014/main" id="{AD673585-7F40-41E9-B3AF-B58FCCFB4C05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748" name="Cuadro de texto 464">
          <a:extLst>
            <a:ext uri="{FF2B5EF4-FFF2-40B4-BE49-F238E27FC236}">
              <a16:creationId xmlns:a16="http://schemas.microsoft.com/office/drawing/2014/main" id="{134F9829-8442-4ED1-B912-0F9F3CDD083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749" name="Cuadro de texto 465">
          <a:extLst>
            <a:ext uri="{FF2B5EF4-FFF2-40B4-BE49-F238E27FC236}">
              <a16:creationId xmlns:a16="http://schemas.microsoft.com/office/drawing/2014/main" id="{A6E7DDA3-4891-49A9-ABD3-7A8C67DEC8C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750" name="Cuadro de texto 466">
          <a:extLst>
            <a:ext uri="{FF2B5EF4-FFF2-40B4-BE49-F238E27FC236}">
              <a16:creationId xmlns:a16="http://schemas.microsoft.com/office/drawing/2014/main" id="{1EFDE4C6-D4B9-42D8-AE65-5C673FC81E0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751" name="Cuadro de texto 467">
          <a:extLst>
            <a:ext uri="{FF2B5EF4-FFF2-40B4-BE49-F238E27FC236}">
              <a16:creationId xmlns:a16="http://schemas.microsoft.com/office/drawing/2014/main" id="{5BD253DB-B5E7-437B-B827-9738EEE46D9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1752" name="Cuadro de texto 468">
          <a:extLst>
            <a:ext uri="{FF2B5EF4-FFF2-40B4-BE49-F238E27FC236}">
              <a16:creationId xmlns:a16="http://schemas.microsoft.com/office/drawing/2014/main" id="{91609864-BF77-45B1-A00C-0087809F950E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753" name="Cuadro de texto 469">
          <a:extLst>
            <a:ext uri="{FF2B5EF4-FFF2-40B4-BE49-F238E27FC236}">
              <a16:creationId xmlns:a16="http://schemas.microsoft.com/office/drawing/2014/main" id="{A5148CFD-36B5-47F0-8F52-82B4AE61314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754" name="Cuadro de texto 470">
          <a:extLst>
            <a:ext uri="{FF2B5EF4-FFF2-40B4-BE49-F238E27FC236}">
              <a16:creationId xmlns:a16="http://schemas.microsoft.com/office/drawing/2014/main" id="{D90D7C8F-0E32-470B-9228-5098FD2ACC7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755" name="Cuadro de texto 471">
          <a:extLst>
            <a:ext uri="{FF2B5EF4-FFF2-40B4-BE49-F238E27FC236}">
              <a16:creationId xmlns:a16="http://schemas.microsoft.com/office/drawing/2014/main" id="{A9FB7951-DA56-41C8-9EC8-51AA2F9BDD0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756" name="Cuadro de texto 472">
          <a:extLst>
            <a:ext uri="{FF2B5EF4-FFF2-40B4-BE49-F238E27FC236}">
              <a16:creationId xmlns:a16="http://schemas.microsoft.com/office/drawing/2014/main" id="{7B1583D6-E8B3-49FB-983D-C3D55C44874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757" name="Cuadro de texto 473">
          <a:extLst>
            <a:ext uri="{FF2B5EF4-FFF2-40B4-BE49-F238E27FC236}">
              <a16:creationId xmlns:a16="http://schemas.microsoft.com/office/drawing/2014/main" id="{7E334E99-47D6-4AD6-8E45-9D59F952681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758" name="Cuadro de texto 474">
          <a:extLst>
            <a:ext uri="{FF2B5EF4-FFF2-40B4-BE49-F238E27FC236}">
              <a16:creationId xmlns:a16="http://schemas.microsoft.com/office/drawing/2014/main" id="{84B1C21E-B5E1-42E4-8DD4-016E593FFDD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759" name="Cuadro de texto 475">
          <a:extLst>
            <a:ext uri="{FF2B5EF4-FFF2-40B4-BE49-F238E27FC236}">
              <a16:creationId xmlns:a16="http://schemas.microsoft.com/office/drawing/2014/main" id="{E498F2C7-EF9B-4E45-9EDD-6A502FF8328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1760" name="Cuadro de texto 476">
          <a:extLst>
            <a:ext uri="{FF2B5EF4-FFF2-40B4-BE49-F238E27FC236}">
              <a16:creationId xmlns:a16="http://schemas.microsoft.com/office/drawing/2014/main" id="{8F29CEE8-9F18-4C55-B139-B8B12C12E4AC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61" name="Cuadro de texto 477">
          <a:extLst>
            <a:ext uri="{FF2B5EF4-FFF2-40B4-BE49-F238E27FC236}">
              <a16:creationId xmlns:a16="http://schemas.microsoft.com/office/drawing/2014/main" id="{4FC882D4-44A7-441F-B65B-DD98223AEE2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62" name="Cuadro de texto 478">
          <a:extLst>
            <a:ext uri="{FF2B5EF4-FFF2-40B4-BE49-F238E27FC236}">
              <a16:creationId xmlns:a16="http://schemas.microsoft.com/office/drawing/2014/main" id="{40D04AF8-3D8E-45AE-8758-AB200318E20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63" name="Cuadro de texto 479">
          <a:extLst>
            <a:ext uri="{FF2B5EF4-FFF2-40B4-BE49-F238E27FC236}">
              <a16:creationId xmlns:a16="http://schemas.microsoft.com/office/drawing/2014/main" id="{FFBE9CF7-A619-4DBF-A0A6-45462967F75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64" name="Cuadro de texto 480">
          <a:extLst>
            <a:ext uri="{FF2B5EF4-FFF2-40B4-BE49-F238E27FC236}">
              <a16:creationId xmlns:a16="http://schemas.microsoft.com/office/drawing/2014/main" id="{088966DB-ED27-41F5-9DC9-2303C0D12FA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65" name="Cuadro de texto 481">
          <a:extLst>
            <a:ext uri="{FF2B5EF4-FFF2-40B4-BE49-F238E27FC236}">
              <a16:creationId xmlns:a16="http://schemas.microsoft.com/office/drawing/2014/main" id="{5167E42F-4503-4F88-A568-0FD32AF3CBB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66" name="Cuadro de texto 482">
          <a:extLst>
            <a:ext uri="{FF2B5EF4-FFF2-40B4-BE49-F238E27FC236}">
              <a16:creationId xmlns:a16="http://schemas.microsoft.com/office/drawing/2014/main" id="{ED9F907D-E010-496F-9050-4061BC5EB2B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67" name="Cuadro de texto 483">
          <a:extLst>
            <a:ext uri="{FF2B5EF4-FFF2-40B4-BE49-F238E27FC236}">
              <a16:creationId xmlns:a16="http://schemas.microsoft.com/office/drawing/2014/main" id="{0847D2FB-B1E0-425C-AFBD-543AAB62863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68" name="Cuadro de texto 484">
          <a:extLst>
            <a:ext uri="{FF2B5EF4-FFF2-40B4-BE49-F238E27FC236}">
              <a16:creationId xmlns:a16="http://schemas.microsoft.com/office/drawing/2014/main" id="{46994AB8-1CFD-4955-B90F-06364FABA9D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69" name="Cuadro de texto 485">
          <a:extLst>
            <a:ext uri="{FF2B5EF4-FFF2-40B4-BE49-F238E27FC236}">
              <a16:creationId xmlns:a16="http://schemas.microsoft.com/office/drawing/2014/main" id="{7E7FEA73-40EE-476E-895D-FAC0CC2F1D4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70" name="Cuadro de texto 486">
          <a:extLst>
            <a:ext uri="{FF2B5EF4-FFF2-40B4-BE49-F238E27FC236}">
              <a16:creationId xmlns:a16="http://schemas.microsoft.com/office/drawing/2014/main" id="{9F795B88-8C84-4EF2-9B14-AF1EDD14728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71" name="Cuadro de texto 487">
          <a:extLst>
            <a:ext uri="{FF2B5EF4-FFF2-40B4-BE49-F238E27FC236}">
              <a16:creationId xmlns:a16="http://schemas.microsoft.com/office/drawing/2014/main" id="{AB6B4024-4BE6-43C4-9BD4-D28E48905EE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72" name="Cuadro de texto 488">
          <a:extLst>
            <a:ext uri="{FF2B5EF4-FFF2-40B4-BE49-F238E27FC236}">
              <a16:creationId xmlns:a16="http://schemas.microsoft.com/office/drawing/2014/main" id="{BC890B36-6C54-43A6-871C-5E48E556BB6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73" name="Cuadro de texto 489">
          <a:extLst>
            <a:ext uri="{FF2B5EF4-FFF2-40B4-BE49-F238E27FC236}">
              <a16:creationId xmlns:a16="http://schemas.microsoft.com/office/drawing/2014/main" id="{1E2B9694-7313-4752-9578-74E27DFF2BF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74" name="Cuadro de texto 490">
          <a:extLst>
            <a:ext uri="{FF2B5EF4-FFF2-40B4-BE49-F238E27FC236}">
              <a16:creationId xmlns:a16="http://schemas.microsoft.com/office/drawing/2014/main" id="{12AE2D01-73EC-44EF-A4FB-A088F10E21B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75" name="Cuadro de texto 491">
          <a:extLst>
            <a:ext uri="{FF2B5EF4-FFF2-40B4-BE49-F238E27FC236}">
              <a16:creationId xmlns:a16="http://schemas.microsoft.com/office/drawing/2014/main" id="{8C684F82-6D52-469E-B502-FC9A6ACC538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76" name="Cuadro de texto 492">
          <a:extLst>
            <a:ext uri="{FF2B5EF4-FFF2-40B4-BE49-F238E27FC236}">
              <a16:creationId xmlns:a16="http://schemas.microsoft.com/office/drawing/2014/main" id="{509A7BF7-4A8C-4DB9-9AC7-1BB37C72458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77" name="Cuadro de texto 493">
          <a:extLst>
            <a:ext uri="{FF2B5EF4-FFF2-40B4-BE49-F238E27FC236}">
              <a16:creationId xmlns:a16="http://schemas.microsoft.com/office/drawing/2014/main" id="{7FCAF63B-6989-4086-89E9-DEDAE417713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78" name="Cuadro de texto 494">
          <a:extLst>
            <a:ext uri="{FF2B5EF4-FFF2-40B4-BE49-F238E27FC236}">
              <a16:creationId xmlns:a16="http://schemas.microsoft.com/office/drawing/2014/main" id="{A5734B56-5B4B-45D4-9768-4066B4DD223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79" name="Cuadro de texto 495">
          <a:extLst>
            <a:ext uri="{FF2B5EF4-FFF2-40B4-BE49-F238E27FC236}">
              <a16:creationId xmlns:a16="http://schemas.microsoft.com/office/drawing/2014/main" id="{996F0228-E4EE-41DF-ACE7-B7D7E61E25F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80" name="Cuadro de texto 496">
          <a:extLst>
            <a:ext uri="{FF2B5EF4-FFF2-40B4-BE49-F238E27FC236}">
              <a16:creationId xmlns:a16="http://schemas.microsoft.com/office/drawing/2014/main" id="{26B4E8D3-531F-4A4E-AA4F-A71A86DB19F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81" name="Cuadro de texto 497">
          <a:extLst>
            <a:ext uri="{FF2B5EF4-FFF2-40B4-BE49-F238E27FC236}">
              <a16:creationId xmlns:a16="http://schemas.microsoft.com/office/drawing/2014/main" id="{BFE28672-6723-4531-AC83-8276471E6BB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82" name="Cuadro de texto 498">
          <a:extLst>
            <a:ext uri="{FF2B5EF4-FFF2-40B4-BE49-F238E27FC236}">
              <a16:creationId xmlns:a16="http://schemas.microsoft.com/office/drawing/2014/main" id="{F2509803-9766-41D9-8150-C5F645BEB33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83" name="Cuadro de texto 499">
          <a:extLst>
            <a:ext uri="{FF2B5EF4-FFF2-40B4-BE49-F238E27FC236}">
              <a16:creationId xmlns:a16="http://schemas.microsoft.com/office/drawing/2014/main" id="{BF38C9BF-65BB-4AA1-A20C-80A2D831623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84" name="Cuadro de texto 500">
          <a:extLst>
            <a:ext uri="{FF2B5EF4-FFF2-40B4-BE49-F238E27FC236}">
              <a16:creationId xmlns:a16="http://schemas.microsoft.com/office/drawing/2014/main" id="{B059C47E-19F5-45AB-AD73-1820EC5981C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1785" name="Cuadro de texto 501">
          <a:extLst>
            <a:ext uri="{FF2B5EF4-FFF2-40B4-BE49-F238E27FC236}">
              <a16:creationId xmlns:a16="http://schemas.microsoft.com/office/drawing/2014/main" id="{725CCE8D-E9D4-4E9C-A40E-5DCB6B94EE3E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86" name="Cuadro de texto 502">
          <a:extLst>
            <a:ext uri="{FF2B5EF4-FFF2-40B4-BE49-F238E27FC236}">
              <a16:creationId xmlns:a16="http://schemas.microsoft.com/office/drawing/2014/main" id="{3D5D7874-8EFB-4DBF-9135-6893456318A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87" name="Cuadro de texto 503">
          <a:extLst>
            <a:ext uri="{FF2B5EF4-FFF2-40B4-BE49-F238E27FC236}">
              <a16:creationId xmlns:a16="http://schemas.microsoft.com/office/drawing/2014/main" id="{D2C807CE-1B87-4635-A8F6-01F95CD4926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88" name="Cuadro de texto 504">
          <a:extLst>
            <a:ext uri="{FF2B5EF4-FFF2-40B4-BE49-F238E27FC236}">
              <a16:creationId xmlns:a16="http://schemas.microsoft.com/office/drawing/2014/main" id="{7CA7681C-F042-4F63-9E02-A2E94FC547B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89" name="Cuadro de texto 505">
          <a:extLst>
            <a:ext uri="{FF2B5EF4-FFF2-40B4-BE49-F238E27FC236}">
              <a16:creationId xmlns:a16="http://schemas.microsoft.com/office/drawing/2014/main" id="{1D4E0E72-EB53-42C4-9EEA-6F8F783307F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90" name="Cuadro de texto 506">
          <a:extLst>
            <a:ext uri="{FF2B5EF4-FFF2-40B4-BE49-F238E27FC236}">
              <a16:creationId xmlns:a16="http://schemas.microsoft.com/office/drawing/2014/main" id="{DA278D51-BA65-4C81-B60A-A8688910FCF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91" name="Cuadro de texto 507">
          <a:extLst>
            <a:ext uri="{FF2B5EF4-FFF2-40B4-BE49-F238E27FC236}">
              <a16:creationId xmlns:a16="http://schemas.microsoft.com/office/drawing/2014/main" id="{F5724374-C106-460A-A24A-C5CDD3DB726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92" name="Cuadro de texto 508">
          <a:extLst>
            <a:ext uri="{FF2B5EF4-FFF2-40B4-BE49-F238E27FC236}">
              <a16:creationId xmlns:a16="http://schemas.microsoft.com/office/drawing/2014/main" id="{599184CF-185C-45E8-9414-64AEC65E7F9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93" name="Cuadro de texto 509">
          <a:extLst>
            <a:ext uri="{FF2B5EF4-FFF2-40B4-BE49-F238E27FC236}">
              <a16:creationId xmlns:a16="http://schemas.microsoft.com/office/drawing/2014/main" id="{B940E9E4-CB64-4EF4-878F-AEA702B2062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94" name="Cuadro de texto 510">
          <a:extLst>
            <a:ext uri="{FF2B5EF4-FFF2-40B4-BE49-F238E27FC236}">
              <a16:creationId xmlns:a16="http://schemas.microsoft.com/office/drawing/2014/main" id="{69C2D472-BEF3-430C-91F5-F27047AF14B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95" name="Cuadro de texto 511">
          <a:extLst>
            <a:ext uri="{FF2B5EF4-FFF2-40B4-BE49-F238E27FC236}">
              <a16:creationId xmlns:a16="http://schemas.microsoft.com/office/drawing/2014/main" id="{5D51105D-913D-4C9F-9A82-460E341F5F5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96" name="Cuadro de texto 512">
          <a:extLst>
            <a:ext uri="{FF2B5EF4-FFF2-40B4-BE49-F238E27FC236}">
              <a16:creationId xmlns:a16="http://schemas.microsoft.com/office/drawing/2014/main" id="{8F14D9A8-038B-4FE2-AFE4-A3B995B0CAB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97" name="Cuadro de texto 513">
          <a:extLst>
            <a:ext uri="{FF2B5EF4-FFF2-40B4-BE49-F238E27FC236}">
              <a16:creationId xmlns:a16="http://schemas.microsoft.com/office/drawing/2014/main" id="{A95A3C57-A65F-4C18-AEFA-B3FF2AF7C18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98" name="Cuadro de texto 514">
          <a:extLst>
            <a:ext uri="{FF2B5EF4-FFF2-40B4-BE49-F238E27FC236}">
              <a16:creationId xmlns:a16="http://schemas.microsoft.com/office/drawing/2014/main" id="{EE695C85-6862-4354-A2B4-AFAE4A8D637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799" name="Cuadro de texto 515">
          <a:extLst>
            <a:ext uri="{FF2B5EF4-FFF2-40B4-BE49-F238E27FC236}">
              <a16:creationId xmlns:a16="http://schemas.microsoft.com/office/drawing/2014/main" id="{B9E78450-1CD0-4948-83AB-FAB736ABB1B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00" name="Cuadro de texto 516">
          <a:extLst>
            <a:ext uri="{FF2B5EF4-FFF2-40B4-BE49-F238E27FC236}">
              <a16:creationId xmlns:a16="http://schemas.microsoft.com/office/drawing/2014/main" id="{B12EB7BA-AADA-4B28-9A0A-9DDAB748DED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01" name="Cuadro de texto 517">
          <a:extLst>
            <a:ext uri="{FF2B5EF4-FFF2-40B4-BE49-F238E27FC236}">
              <a16:creationId xmlns:a16="http://schemas.microsoft.com/office/drawing/2014/main" id="{370840D3-8315-4A15-8422-15A382B22E0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02" name="Cuadro de texto 518">
          <a:extLst>
            <a:ext uri="{FF2B5EF4-FFF2-40B4-BE49-F238E27FC236}">
              <a16:creationId xmlns:a16="http://schemas.microsoft.com/office/drawing/2014/main" id="{6DB60AA0-45FE-48C5-906C-78AE8CAE8E9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03" name="Cuadro de texto 519">
          <a:extLst>
            <a:ext uri="{FF2B5EF4-FFF2-40B4-BE49-F238E27FC236}">
              <a16:creationId xmlns:a16="http://schemas.microsoft.com/office/drawing/2014/main" id="{3369489C-D406-44D6-84FB-D3B785FC4CF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04" name="Cuadro de texto 520">
          <a:extLst>
            <a:ext uri="{FF2B5EF4-FFF2-40B4-BE49-F238E27FC236}">
              <a16:creationId xmlns:a16="http://schemas.microsoft.com/office/drawing/2014/main" id="{327176D9-54CB-43BE-B579-A5A7A31D21C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05" name="Cuadro de texto 521">
          <a:extLst>
            <a:ext uri="{FF2B5EF4-FFF2-40B4-BE49-F238E27FC236}">
              <a16:creationId xmlns:a16="http://schemas.microsoft.com/office/drawing/2014/main" id="{1669607F-BC41-48CA-B6C9-C0DC01DD4C7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06" name="Cuadro de texto 522">
          <a:extLst>
            <a:ext uri="{FF2B5EF4-FFF2-40B4-BE49-F238E27FC236}">
              <a16:creationId xmlns:a16="http://schemas.microsoft.com/office/drawing/2014/main" id="{8CE7FE0B-500D-42EC-8F10-8D0938DB3D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07" name="Cuadro de texto 523">
          <a:extLst>
            <a:ext uri="{FF2B5EF4-FFF2-40B4-BE49-F238E27FC236}">
              <a16:creationId xmlns:a16="http://schemas.microsoft.com/office/drawing/2014/main" id="{12D1B387-62AA-4267-A365-52A4A588A54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08" name="Cuadro de texto 524">
          <a:extLst>
            <a:ext uri="{FF2B5EF4-FFF2-40B4-BE49-F238E27FC236}">
              <a16:creationId xmlns:a16="http://schemas.microsoft.com/office/drawing/2014/main" id="{2EFE1F7D-5166-471E-A561-7E1315FAB12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09" name="Cuadro de texto 525">
          <a:extLst>
            <a:ext uri="{FF2B5EF4-FFF2-40B4-BE49-F238E27FC236}">
              <a16:creationId xmlns:a16="http://schemas.microsoft.com/office/drawing/2014/main" id="{E94BC911-94A6-4E15-8385-32E0BC9B55C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10" name="Cuadro de texto 526">
          <a:extLst>
            <a:ext uri="{FF2B5EF4-FFF2-40B4-BE49-F238E27FC236}">
              <a16:creationId xmlns:a16="http://schemas.microsoft.com/office/drawing/2014/main" id="{EBA99675-24E2-477E-8507-7BA52686621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11" name="Cuadro de texto 527">
          <a:extLst>
            <a:ext uri="{FF2B5EF4-FFF2-40B4-BE49-F238E27FC236}">
              <a16:creationId xmlns:a16="http://schemas.microsoft.com/office/drawing/2014/main" id="{63CB365D-8049-475F-86A0-ECB4D7F8D8A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12" name="Cuadro de texto 528">
          <a:extLst>
            <a:ext uri="{FF2B5EF4-FFF2-40B4-BE49-F238E27FC236}">
              <a16:creationId xmlns:a16="http://schemas.microsoft.com/office/drawing/2014/main" id="{A71D5C77-5678-432F-B0D1-F53ABEA2F84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13" name="Cuadro de texto 529">
          <a:extLst>
            <a:ext uri="{FF2B5EF4-FFF2-40B4-BE49-F238E27FC236}">
              <a16:creationId xmlns:a16="http://schemas.microsoft.com/office/drawing/2014/main" id="{8AD34C65-F11D-4EBD-84BB-8DDAE508784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14" name="Cuadro de texto 530">
          <a:extLst>
            <a:ext uri="{FF2B5EF4-FFF2-40B4-BE49-F238E27FC236}">
              <a16:creationId xmlns:a16="http://schemas.microsoft.com/office/drawing/2014/main" id="{D75A36AA-9C4B-4261-B108-79871D333FF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15" name="Cuadro de texto 531">
          <a:extLst>
            <a:ext uri="{FF2B5EF4-FFF2-40B4-BE49-F238E27FC236}">
              <a16:creationId xmlns:a16="http://schemas.microsoft.com/office/drawing/2014/main" id="{855A82BD-1C7B-465D-B1F6-FEBD5CF05CB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16" name="Cuadro de texto 532">
          <a:extLst>
            <a:ext uri="{FF2B5EF4-FFF2-40B4-BE49-F238E27FC236}">
              <a16:creationId xmlns:a16="http://schemas.microsoft.com/office/drawing/2014/main" id="{633F5F5A-D96A-4618-A8C6-9A442E825F3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17" name="Cuadro de texto 533">
          <a:extLst>
            <a:ext uri="{FF2B5EF4-FFF2-40B4-BE49-F238E27FC236}">
              <a16:creationId xmlns:a16="http://schemas.microsoft.com/office/drawing/2014/main" id="{4DFCCB0B-519B-427D-86EA-BA9568D5940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18" name="Cuadro de texto 534">
          <a:extLst>
            <a:ext uri="{FF2B5EF4-FFF2-40B4-BE49-F238E27FC236}">
              <a16:creationId xmlns:a16="http://schemas.microsoft.com/office/drawing/2014/main" id="{CE8C61C6-1CDF-4375-B6D8-CC14DE5A975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19" name="Cuadro de texto 535">
          <a:extLst>
            <a:ext uri="{FF2B5EF4-FFF2-40B4-BE49-F238E27FC236}">
              <a16:creationId xmlns:a16="http://schemas.microsoft.com/office/drawing/2014/main" id="{FB49684F-856F-40E7-B04F-1FC4428040F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20" name="Cuadro de texto 536">
          <a:extLst>
            <a:ext uri="{FF2B5EF4-FFF2-40B4-BE49-F238E27FC236}">
              <a16:creationId xmlns:a16="http://schemas.microsoft.com/office/drawing/2014/main" id="{B22E4408-CB79-4CB1-990A-A6CC02D4D6E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21" name="Cuadro de texto 537">
          <a:extLst>
            <a:ext uri="{FF2B5EF4-FFF2-40B4-BE49-F238E27FC236}">
              <a16:creationId xmlns:a16="http://schemas.microsoft.com/office/drawing/2014/main" id="{5361247B-0156-465C-94B2-438E0A7B53D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22" name="Cuadro de texto 538">
          <a:extLst>
            <a:ext uri="{FF2B5EF4-FFF2-40B4-BE49-F238E27FC236}">
              <a16:creationId xmlns:a16="http://schemas.microsoft.com/office/drawing/2014/main" id="{B69A084A-CD75-4B93-B2F3-B1CF3B6E70F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23" name="Cuadro de texto 539">
          <a:extLst>
            <a:ext uri="{FF2B5EF4-FFF2-40B4-BE49-F238E27FC236}">
              <a16:creationId xmlns:a16="http://schemas.microsoft.com/office/drawing/2014/main" id="{F8FF057B-907E-4BEB-B6A1-57B399EC043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24" name="Cuadro de texto 540">
          <a:extLst>
            <a:ext uri="{FF2B5EF4-FFF2-40B4-BE49-F238E27FC236}">
              <a16:creationId xmlns:a16="http://schemas.microsoft.com/office/drawing/2014/main" id="{D3DBB456-953B-4CF1-B1B7-093C5A5050A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25" name="Cuadro de texto 541">
          <a:extLst>
            <a:ext uri="{FF2B5EF4-FFF2-40B4-BE49-F238E27FC236}">
              <a16:creationId xmlns:a16="http://schemas.microsoft.com/office/drawing/2014/main" id="{5D9AA894-E620-4504-9CE2-27D54136BB1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26" name="Cuadro de texto 542">
          <a:extLst>
            <a:ext uri="{FF2B5EF4-FFF2-40B4-BE49-F238E27FC236}">
              <a16:creationId xmlns:a16="http://schemas.microsoft.com/office/drawing/2014/main" id="{B72C39F2-18BB-4E93-9AFA-454180EFB50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27" name="Cuadro de texto 543">
          <a:extLst>
            <a:ext uri="{FF2B5EF4-FFF2-40B4-BE49-F238E27FC236}">
              <a16:creationId xmlns:a16="http://schemas.microsoft.com/office/drawing/2014/main" id="{3F99B649-8D62-4500-9B11-5BF3257317B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28" name="Cuadro de texto 544">
          <a:extLst>
            <a:ext uri="{FF2B5EF4-FFF2-40B4-BE49-F238E27FC236}">
              <a16:creationId xmlns:a16="http://schemas.microsoft.com/office/drawing/2014/main" id="{6C82D4F5-F436-400C-9B8B-AF8CE5A601F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29" name="Cuadro de texto 545">
          <a:extLst>
            <a:ext uri="{FF2B5EF4-FFF2-40B4-BE49-F238E27FC236}">
              <a16:creationId xmlns:a16="http://schemas.microsoft.com/office/drawing/2014/main" id="{8335D9BD-CA78-4E1B-9096-0E3BCE3B561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30" name="Cuadro de texto 546">
          <a:extLst>
            <a:ext uri="{FF2B5EF4-FFF2-40B4-BE49-F238E27FC236}">
              <a16:creationId xmlns:a16="http://schemas.microsoft.com/office/drawing/2014/main" id="{867F94D8-C802-47DF-AD89-66288FC0887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31" name="Cuadro de texto 547">
          <a:extLst>
            <a:ext uri="{FF2B5EF4-FFF2-40B4-BE49-F238E27FC236}">
              <a16:creationId xmlns:a16="http://schemas.microsoft.com/office/drawing/2014/main" id="{C3732550-9796-457F-8763-1E86C91F951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32" name="Cuadro de texto 548">
          <a:extLst>
            <a:ext uri="{FF2B5EF4-FFF2-40B4-BE49-F238E27FC236}">
              <a16:creationId xmlns:a16="http://schemas.microsoft.com/office/drawing/2014/main" id="{7E39AD3E-D7A7-417E-B4EC-31E2D7DCC09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33" name="Cuadro de texto 549">
          <a:extLst>
            <a:ext uri="{FF2B5EF4-FFF2-40B4-BE49-F238E27FC236}">
              <a16:creationId xmlns:a16="http://schemas.microsoft.com/office/drawing/2014/main" id="{72E2DC57-A946-446C-97CB-39B60CB4C19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34" name="Cuadro de texto 550">
          <a:extLst>
            <a:ext uri="{FF2B5EF4-FFF2-40B4-BE49-F238E27FC236}">
              <a16:creationId xmlns:a16="http://schemas.microsoft.com/office/drawing/2014/main" id="{85194021-9E20-4A10-9ED9-594FD60210B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35" name="Cuadro de texto 551">
          <a:extLst>
            <a:ext uri="{FF2B5EF4-FFF2-40B4-BE49-F238E27FC236}">
              <a16:creationId xmlns:a16="http://schemas.microsoft.com/office/drawing/2014/main" id="{69979691-0E04-4199-BFAB-0DC4DE9A96D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36" name="Cuadro de texto 552">
          <a:extLst>
            <a:ext uri="{FF2B5EF4-FFF2-40B4-BE49-F238E27FC236}">
              <a16:creationId xmlns:a16="http://schemas.microsoft.com/office/drawing/2014/main" id="{F848B035-3FA5-4275-A0A6-7BEAA57E189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37" name="Cuadro de texto 553">
          <a:extLst>
            <a:ext uri="{FF2B5EF4-FFF2-40B4-BE49-F238E27FC236}">
              <a16:creationId xmlns:a16="http://schemas.microsoft.com/office/drawing/2014/main" id="{E6AA45D4-4BC8-44AC-8491-448E5009A3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38" name="Cuadro de texto 554">
          <a:extLst>
            <a:ext uri="{FF2B5EF4-FFF2-40B4-BE49-F238E27FC236}">
              <a16:creationId xmlns:a16="http://schemas.microsoft.com/office/drawing/2014/main" id="{F4D7065E-41F6-4410-AAB2-FFD3A318577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39" name="Cuadro de texto 555">
          <a:extLst>
            <a:ext uri="{FF2B5EF4-FFF2-40B4-BE49-F238E27FC236}">
              <a16:creationId xmlns:a16="http://schemas.microsoft.com/office/drawing/2014/main" id="{F6552125-86A5-4D76-B4F2-551E6253445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40" name="Cuadro de texto 556">
          <a:extLst>
            <a:ext uri="{FF2B5EF4-FFF2-40B4-BE49-F238E27FC236}">
              <a16:creationId xmlns:a16="http://schemas.microsoft.com/office/drawing/2014/main" id="{46C0F592-A309-441F-8F16-4538D69E7EA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41" name="Cuadro de texto 557">
          <a:extLst>
            <a:ext uri="{FF2B5EF4-FFF2-40B4-BE49-F238E27FC236}">
              <a16:creationId xmlns:a16="http://schemas.microsoft.com/office/drawing/2014/main" id="{14E994E3-9A18-4D59-B36B-90B51D6BC4A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42" name="Cuadro de texto 558">
          <a:extLst>
            <a:ext uri="{FF2B5EF4-FFF2-40B4-BE49-F238E27FC236}">
              <a16:creationId xmlns:a16="http://schemas.microsoft.com/office/drawing/2014/main" id="{3E9C2F2C-4A33-4D1E-A698-14478FF3ECD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43" name="Cuadro de texto 559">
          <a:extLst>
            <a:ext uri="{FF2B5EF4-FFF2-40B4-BE49-F238E27FC236}">
              <a16:creationId xmlns:a16="http://schemas.microsoft.com/office/drawing/2014/main" id="{A9253DED-0E42-41F9-AF5E-56296363B0D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44" name="Cuadro de texto 560">
          <a:extLst>
            <a:ext uri="{FF2B5EF4-FFF2-40B4-BE49-F238E27FC236}">
              <a16:creationId xmlns:a16="http://schemas.microsoft.com/office/drawing/2014/main" id="{19B59849-A05E-422D-982A-79F4E49BFA6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45" name="Cuadro de texto 561">
          <a:extLst>
            <a:ext uri="{FF2B5EF4-FFF2-40B4-BE49-F238E27FC236}">
              <a16:creationId xmlns:a16="http://schemas.microsoft.com/office/drawing/2014/main" id="{B17DA40D-EEE0-47C1-85D1-50A6B35C0DD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46" name="Cuadro de texto 562">
          <a:extLst>
            <a:ext uri="{FF2B5EF4-FFF2-40B4-BE49-F238E27FC236}">
              <a16:creationId xmlns:a16="http://schemas.microsoft.com/office/drawing/2014/main" id="{C9EAC83E-0DE8-4898-8213-100DAE3662E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47" name="Cuadro de texto 563">
          <a:extLst>
            <a:ext uri="{FF2B5EF4-FFF2-40B4-BE49-F238E27FC236}">
              <a16:creationId xmlns:a16="http://schemas.microsoft.com/office/drawing/2014/main" id="{2A567B76-AF9A-49CF-9739-6E33C68718A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48" name="Cuadro de texto 564">
          <a:extLst>
            <a:ext uri="{FF2B5EF4-FFF2-40B4-BE49-F238E27FC236}">
              <a16:creationId xmlns:a16="http://schemas.microsoft.com/office/drawing/2014/main" id="{E2146CAC-1AA4-4D64-82F8-AC98DFA1502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49" name="Cuadro de texto 565">
          <a:extLst>
            <a:ext uri="{FF2B5EF4-FFF2-40B4-BE49-F238E27FC236}">
              <a16:creationId xmlns:a16="http://schemas.microsoft.com/office/drawing/2014/main" id="{E83D31E8-1662-4C49-A7E8-C759CA4D726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50" name="Cuadro de texto 566">
          <a:extLst>
            <a:ext uri="{FF2B5EF4-FFF2-40B4-BE49-F238E27FC236}">
              <a16:creationId xmlns:a16="http://schemas.microsoft.com/office/drawing/2014/main" id="{667A7F41-94DD-4031-B2A2-47787EB4B31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51" name="Cuadro de texto 567">
          <a:extLst>
            <a:ext uri="{FF2B5EF4-FFF2-40B4-BE49-F238E27FC236}">
              <a16:creationId xmlns:a16="http://schemas.microsoft.com/office/drawing/2014/main" id="{B6A5B453-9C0B-4929-9206-77EE0139C76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52" name="Cuadro de texto 568">
          <a:extLst>
            <a:ext uri="{FF2B5EF4-FFF2-40B4-BE49-F238E27FC236}">
              <a16:creationId xmlns:a16="http://schemas.microsoft.com/office/drawing/2014/main" id="{6AC57D74-7522-4060-B7C1-9A985013B81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53" name="Cuadro de texto 569">
          <a:extLst>
            <a:ext uri="{FF2B5EF4-FFF2-40B4-BE49-F238E27FC236}">
              <a16:creationId xmlns:a16="http://schemas.microsoft.com/office/drawing/2014/main" id="{1A696330-2824-4B4B-A58F-FF5543273D7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54" name="Cuadro de texto 570">
          <a:extLst>
            <a:ext uri="{FF2B5EF4-FFF2-40B4-BE49-F238E27FC236}">
              <a16:creationId xmlns:a16="http://schemas.microsoft.com/office/drawing/2014/main" id="{0E5702FB-92E0-4365-864E-739107D8F66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55" name="Cuadro de texto 571">
          <a:extLst>
            <a:ext uri="{FF2B5EF4-FFF2-40B4-BE49-F238E27FC236}">
              <a16:creationId xmlns:a16="http://schemas.microsoft.com/office/drawing/2014/main" id="{C6505B1B-C0D7-4208-A11D-E844C496586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56" name="Cuadro de texto 572">
          <a:extLst>
            <a:ext uri="{FF2B5EF4-FFF2-40B4-BE49-F238E27FC236}">
              <a16:creationId xmlns:a16="http://schemas.microsoft.com/office/drawing/2014/main" id="{BF96090C-45D6-4A09-9354-03CEDB521DD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57" name="Cuadro de texto 573">
          <a:extLst>
            <a:ext uri="{FF2B5EF4-FFF2-40B4-BE49-F238E27FC236}">
              <a16:creationId xmlns:a16="http://schemas.microsoft.com/office/drawing/2014/main" id="{B0075910-2C7D-4413-9C1E-03DBC0D5CCD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858" name="Cuadro de texto 574">
          <a:extLst>
            <a:ext uri="{FF2B5EF4-FFF2-40B4-BE49-F238E27FC236}">
              <a16:creationId xmlns:a16="http://schemas.microsoft.com/office/drawing/2014/main" id="{FA13FDA6-5797-4C95-8C26-F7A9FD1ECF8C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859" name="Cuadro de texto 575">
          <a:extLst>
            <a:ext uri="{FF2B5EF4-FFF2-40B4-BE49-F238E27FC236}">
              <a16:creationId xmlns:a16="http://schemas.microsoft.com/office/drawing/2014/main" id="{72D7EAEE-084D-4AE4-BE5B-CD2C646F92C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860" name="Cuadro de texto 576">
          <a:extLst>
            <a:ext uri="{FF2B5EF4-FFF2-40B4-BE49-F238E27FC236}">
              <a16:creationId xmlns:a16="http://schemas.microsoft.com/office/drawing/2014/main" id="{38209EF6-7823-46DE-9E38-AF09B320BE7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861" name="Cuadro de texto 577">
          <a:extLst>
            <a:ext uri="{FF2B5EF4-FFF2-40B4-BE49-F238E27FC236}">
              <a16:creationId xmlns:a16="http://schemas.microsoft.com/office/drawing/2014/main" id="{FCB0584A-35AA-4723-A0B4-DF4D3BC4B77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862" name="Cuadro de texto 578">
          <a:extLst>
            <a:ext uri="{FF2B5EF4-FFF2-40B4-BE49-F238E27FC236}">
              <a16:creationId xmlns:a16="http://schemas.microsoft.com/office/drawing/2014/main" id="{0119FCC1-9D92-4946-9217-7E1C57380F0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1863" name="Cuadro de texto 579">
          <a:extLst>
            <a:ext uri="{FF2B5EF4-FFF2-40B4-BE49-F238E27FC236}">
              <a16:creationId xmlns:a16="http://schemas.microsoft.com/office/drawing/2014/main" id="{560F834F-BC70-4350-A694-1D406EC67460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864" name="Cuadro de texto 580">
          <a:extLst>
            <a:ext uri="{FF2B5EF4-FFF2-40B4-BE49-F238E27FC236}">
              <a16:creationId xmlns:a16="http://schemas.microsoft.com/office/drawing/2014/main" id="{0EFE8349-3D8E-4939-9A95-9AC149EA043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865" name="Cuadro de texto 581">
          <a:extLst>
            <a:ext uri="{FF2B5EF4-FFF2-40B4-BE49-F238E27FC236}">
              <a16:creationId xmlns:a16="http://schemas.microsoft.com/office/drawing/2014/main" id="{8300826A-0178-4383-8388-BFD5287F33A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866" name="Cuadro de texto 582">
          <a:extLst>
            <a:ext uri="{FF2B5EF4-FFF2-40B4-BE49-F238E27FC236}">
              <a16:creationId xmlns:a16="http://schemas.microsoft.com/office/drawing/2014/main" id="{E32D2A86-4E8D-439D-9E51-67DB02340EB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867" name="Cuadro de texto 583">
          <a:extLst>
            <a:ext uri="{FF2B5EF4-FFF2-40B4-BE49-F238E27FC236}">
              <a16:creationId xmlns:a16="http://schemas.microsoft.com/office/drawing/2014/main" id="{07360DE7-8BFB-4D54-A7C0-857F0DC7AD9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868" name="Cuadro de texto 584">
          <a:extLst>
            <a:ext uri="{FF2B5EF4-FFF2-40B4-BE49-F238E27FC236}">
              <a16:creationId xmlns:a16="http://schemas.microsoft.com/office/drawing/2014/main" id="{C99DB3DD-1EC2-4FB1-B726-291485F36EBE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869" name="Cuadro de texto 585">
          <a:extLst>
            <a:ext uri="{FF2B5EF4-FFF2-40B4-BE49-F238E27FC236}">
              <a16:creationId xmlns:a16="http://schemas.microsoft.com/office/drawing/2014/main" id="{E38D0426-275F-4D45-9DF1-9D8557BFD48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870" name="Cuadro de texto 586">
          <a:extLst>
            <a:ext uri="{FF2B5EF4-FFF2-40B4-BE49-F238E27FC236}">
              <a16:creationId xmlns:a16="http://schemas.microsoft.com/office/drawing/2014/main" id="{C22FBDED-689D-4556-BAEC-458DDA6E2F8C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871" name="Cuadro de texto 587">
          <a:extLst>
            <a:ext uri="{FF2B5EF4-FFF2-40B4-BE49-F238E27FC236}">
              <a16:creationId xmlns:a16="http://schemas.microsoft.com/office/drawing/2014/main" id="{682B2E1B-9C65-44B3-B3D3-607FD6278DF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872" name="Cuadro de texto 588">
          <a:extLst>
            <a:ext uri="{FF2B5EF4-FFF2-40B4-BE49-F238E27FC236}">
              <a16:creationId xmlns:a16="http://schemas.microsoft.com/office/drawing/2014/main" id="{9226AC8E-265F-40E9-919C-C055760C6E3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873" name="Cuadro de texto 589">
          <a:extLst>
            <a:ext uri="{FF2B5EF4-FFF2-40B4-BE49-F238E27FC236}">
              <a16:creationId xmlns:a16="http://schemas.microsoft.com/office/drawing/2014/main" id="{FE0D8ACD-E208-4D32-8839-C543141DEE7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874" name="Cuadro de texto 590">
          <a:extLst>
            <a:ext uri="{FF2B5EF4-FFF2-40B4-BE49-F238E27FC236}">
              <a16:creationId xmlns:a16="http://schemas.microsoft.com/office/drawing/2014/main" id="{B1FCA2E2-9EFC-40FE-A616-3708286E390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875" name="Cuadro de texto 591">
          <a:extLst>
            <a:ext uri="{FF2B5EF4-FFF2-40B4-BE49-F238E27FC236}">
              <a16:creationId xmlns:a16="http://schemas.microsoft.com/office/drawing/2014/main" id="{73901776-B97B-4684-B9EC-B7928F0E178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1876" name="Cuadro de texto 592">
          <a:extLst>
            <a:ext uri="{FF2B5EF4-FFF2-40B4-BE49-F238E27FC236}">
              <a16:creationId xmlns:a16="http://schemas.microsoft.com/office/drawing/2014/main" id="{E186070B-42A3-413B-8A93-8DE697B9F9D1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877" name="Cuadro de texto 593">
          <a:extLst>
            <a:ext uri="{FF2B5EF4-FFF2-40B4-BE49-F238E27FC236}">
              <a16:creationId xmlns:a16="http://schemas.microsoft.com/office/drawing/2014/main" id="{4DD09C06-D698-4D3E-9C55-7AAEE615947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878" name="Cuadro de texto 594">
          <a:extLst>
            <a:ext uri="{FF2B5EF4-FFF2-40B4-BE49-F238E27FC236}">
              <a16:creationId xmlns:a16="http://schemas.microsoft.com/office/drawing/2014/main" id="{64B01781-B13D-4D80-9A50-DCD97907C9B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879" name="Cuadro de texto 595">
          <a:extLst>
            <a:ext uri="{FF2B5EF4-FFF2-40B4-BE49-F238E27FC236}">
              <a16:creationId xmlns:a16="http://schemas.microsoft.com/office/drawing/2014/main" id="{07B4A3B7-543A-4287-82D3-6216555C149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880" name="Cuadro de texto 596">
          <a:extLst>
            <a:ext uri="{FF2B5EF4-FFF2-40B4-BE49-F238E27FC236}">
              <a16:creationId xmlns:a16="http://schemas.microsoft.com/office/drawing/2014/main" id="{1960D22D-A592-4459-A44A-82DFBEA572C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881" name="Cuadro de texto 597">
          <a:extLst>
            <a:ext uri="{FF2B5EF4-FFF2-40B4-BE49-F238E27FC236}">
              <a16:creationId xmlns:a16="http://schemas.microsoft.com/office/drawing/2014/main" id="{CEE5D190-D052-4381-85BF-EDB5E3925CB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882" name="Cuadro de texto 598">
          <a:extLst>
            <a:ext uri="{FF2B5EF4-FFF2-40B4-BE49-F238E27FC236}">
              <a16:creationId xmlns:a16="http://schemas.microsoft.com/office/drawing/2014/main" id="{404FEDD6-6D50-4DE0-AD10-4930F74417B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883" name="Cuadro de texto 599">
          <a:extLst>
            <a:ext uri="{FF2B5EF4-FFF2-40B4-BE49-F238E27FC236}">
              <a16:creationId xmlns:a16="http://schemas.microsoft.com/office/drawing/2014/main" id="{70324F16-D651-4C66-8E78-8807B95D0D4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1884" name="Cuadro de texto 600">
          <a:extLst>
            <a:ext uri="{FF2B5EF4-FFF2-40B4-BE49-F238E27FC236}">
              <a16:creationId xmlns:a16="http://schemas.microsoft.com/office/drawing/2014/main" id="{94DBA76D-59BF-4540-83DB-3B38FB88BC90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85" name="Cuadro de texto 601">
          <a:extLst>
            <a:ext uri="{FF2B5EF4-FFF2-40B4-BE49-F238E27FC236}">
              <a16:creationId xmlns:a16="http://schemas.microsoft.com/office/drawing/2014/main" id="{D70ABDBD-C7F5-4503-8FED-5F14F2F930C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86" name="Cuadro de texto 602">
          <a:extLst>
            <a:ext uri="{FF2B5EF4-FFF2-40B4-BE49-F238E27FC236}">
              <a16:creationId xmlns:a16="http://schemas.microsoft.com/office/drawing/2014/main" id="{B135F32B-0F0B-43D1-9CA0-3DE4F280C4C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87" name="Cuadro de texto 603">
          <a:extLst>
            <a:ext uri="{FF2B5EF4-FFF2-40B4-BE49-F238E27FC236}">
              <a16:creationId xmlns:a16="http://schemas.microsoft.com/office/drawing/2014/main" id="{D1E7EF35-4A4E-4555-BC4E-02BF11B3ED9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88" name="Cuadro de texto 604">
          <a:extLst>
            <a:ext uri="{FF2B5EF4-FFF2-40B4-BE49-F238E27FC236}">
              <a16:creationId xmlns:a16="http://schemas.microsoft.com/office/drawing/2014/main" id="{62491094-A686-42BD-9C3E-5236EF0F8FD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89" name="Cuadro de texto 605">
          <a:extLst>
            <a:ext uri="{FF2B5EF4-FFF2-40B4-BE49-F238E27FC236}">
              <a16:creationId xmlns:a16="http://schemas.microsoft.com/office/drawing/2014/main" id="{36813BEA-0E46-4D58-A26C-BBCEC70E30A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90" name="Cuadro de texto 606">
          <a:extLst>
            <a:ext uri="{FF2B5EF4-FFF2-40B4-BE49-F238E27FC236}">
              <a16:creationId xmlns:a16="http://schemas.microsoft.com/office/drawing/2014/main" id="{9D37D571-5679-401D-B572-21DEB58DA7E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91" name="Cuadro de texto 607">
          <a:extLst>
            <a:ext uri="{FF2B5EF4-FFF2-40B4-BE49-F238E27FC236}">
              <a16:creationId xmlns:a16="http://schemas.microsoft.com/office/drawing/2014/main" id="{2DF4A0CF-29E1-4C36-8A13-BD1504CB010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92" name="Cuadro de texto 608">
          <a:extLst>
            <a:ext uri="{FF2B5EF4-FFF2-40B4-BE49-F238E27FC236}">
              <a16:creationId xmlns:a16="http://schemas.microsoft.com/office/drawing/2014/main" id="{56E9BFD6-415D-49E2-BC57-5F80F54CC18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93" name="Cuadro de texto 609">
          <a:extLst>
            <a:ext uri="{FF2B5EF4-FFF2-40B4-BE49-F238E27FC236}">
              <a16:creationId xmlns:a16="http://schemas.microsoft.com/office/drawing/2014/main" id="{5FB469D8-EED6-4361-879A-2F99CF15292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94" name="Cuadro de texto 610">
          <a:extLst>
            <a:ext uri="{FF2B5EF4-FFF2-40B4-BE49-F238E27FC236}">
              <a16:creationId xmlns:a16="http://schemas.microsoft.com/office/drawing/2014/main" id="{CD0ADCC1-B633-4DEE-83FA-99C99EC2459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95" name="Cuadro de texto 611">
          <a:extLst>
            <a:ext uri="{FF2B5EF4-FFF2-40B4-BE49-F238E27FC236}">
              <a16:creationId xmlns:a16="http://schemas.microsoft.com/office/drawing/2014/main" id="{D9B77FB3-83F2-442B-BD33-0427845760D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96" name="Cuadro de texto 612">
          <a:extLst>
            <a:ext uri="{FF2B5EF4-FFF2-40B4-BE49-F238E27FC236}">
              <a16:creationId xmlns:a16="http://schemas.microsoft.com/office/drawing/2014/main" id="{C50ACB17-10B3-4E9C-94BF-941C8603571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97" name="Cuadro de texto 613">
          <a:extLst>
            <a:ext uri="{FF2B5EF4-FFF2-40B4-BE49-F238E27FC236}">
              <a16:creationId xmlns:a16="http://schemas.microsoft.com/office/drawing/2014/main" id="{84E65615-2ED7-4A05-A8C3-018B99E3E2B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98" name="Cuadro de texto 614">
          <a:extLst>
            <a:ext uri="{FF2B5EF4-FFF2-40B4-BE49-F238E27FC236}">
              <a16:creationId xmlns:a16="http://schemas.microsoft.com/office/drawing/2014/main" id="{C11F9F69-FD40-4B31-AB06-21CC6DF3586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899" name="Cuadro de texto 615">
          <a:extLst>
            <a:ext uri="{FF2B5EF4-FFF2-40B4-BE49-F238E27FC236}">
              <a16:creationId xmlns:a16="http://schemas.microsoft.com/office/drawing/2014/main" id="{9C786261-22BE-446E-9D50-78E99F1E7B3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00" name="Cuadro de texto 616">
          <a:extLst>
            <a:ext uri="{FF2B5EF4-FFF2-40B4-BE49-F238E27FC236}">
              <a16:creationId xmlns:a16="http://schemas.microsoft.com/office/drawing/2014/main" id="{B656958A-A868-439F-AEB2-0EEF6A6DE44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01" name="Cuadro de texto 617">
          <a:extLst>
            <a:ext uri="{FF2B5EF4-FFF2-40B4-BE49-F238E27FC236}">
              <a16:creationId xmlns:a16="http://schemas.microsoft.com/office/drawing/2014/main" id="{AF82DBDC-60E5-48A6-957D-AA76955B98D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02" name="Cuadro de texto 618">
          <a:extLst>
            <a:ext uri="{FF2B5EF4-FFF2-40B4-BE49-F238E27FC236}">
              <a16:creationId xmlns:a16="http://schemas.microsoft.com/office/drawing/2014/main" id="{65B06665-F625-42BF-94EA-962722688D7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03" name="Cuadro de texto 619">
          <a:extLst>
            <a:ext uri="{FF2B5EF4-FFF2-40B4-BE49-F238E27FC236}">
              <a16:creationId xmlns:a16="http://schemas.microsoft.com/office/drawing/2014/main" id="{E061E8C1-19D6-4F62-A5EE-F3D9A6B1085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04" name="Cuadro de texto 620">
          <a:extLst>
            <a:ext uri="{FF2B5EF4-FFF2-40B4-BE49-F238E27FC236}">
              <a16:creationId xmlns:a16="http://schemas.microsoft.com/office/drawing/2014/main" id="{5AADF683-7841-4AAF-974E-B93F0930F7A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05" name="Cuadro de texto 621">
          <a:extLst>
            <a:ext uri="{FF2B5EF4-FFF2-40B4-BE49-F238E27FC236}">
              <a16:creationId xmlns:a16="http://schemas.microsoft.com/office/drawing/2014/main" id="{1F019E60-23D5-4485-9C15-8E9FE48C689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06" name="Cuadro de texto 622">
          <a:extLst>
            <a:ext uri="{FF2B5EF4-FFF2-40B4-BE49-F238E27FC236}">
              <a16:creationId xmlns:a16="http://schemas.microsoft.com/office/drawing/2014/main" id="{D8A730FC-2264-4C4D-9039-7B1AA5DD366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07" name="Cuadro de texto 623">
          <a:extLst>
            <a:ext uri="{FF2B5EF4-FFF2-40B4-BE49-F238E27FC236}">
              <a16:creationId xmlns:a16="http://schemas.microsoft.com/office/drawing/2014/main" id="{207EC850-E43C-46C8-A510-DAAEB0359AD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08" name="Cuadro de texto 624">
          <a:extLst>
            <a:ext uri="{FF2B5EF4-FFF2-40B4-BE49-F238E27FC236}">
              <a16:creationId xmlns:a16="http://schemas.microsoft.com/office/drawing/2014/main" id="{4B59590D-F4BE-4E8C-8565-EAB31C06E91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1909" name="Cuadro de texto 625">
          <a:extLst>
            <a:ext uri="{FF2B5EF4-FFF2-40B4-BE49-F238E27FC236}">
              <a16:creationId xmlns:a16="http://schemas.microsoft.com/office/drawing/2014/main" id="{2CE75BE5-8567-4F0C-AB9C-2E549077AB97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10" name="Cuadro de texto 626">
          <a:extLst>
            <a:ext uri="{FF2B5EF4-FFF2-40B4-BE49-F238E27FC236}">
              <a16:creationId xmlns:a16="http://schemas.microsoft.com/office/drawing/2014/main" id="{175A0496-E049-4075-ADD6-5CE4A42C5A6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11" name="Cuadro de texto 627">
          <a:extLst>
            <a:ext uri="{FF2B5EF4-FFF2-40B4-BE49-F238E27FC236}">
              <a16:creationId xmlns:a16="http://schemas.microsoft.com/office/drawing/2014/main" id="{225F1657-BD88-4CEE-81ED-08EC42A9E2F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12" name="Cuadro de texto 628">
          <a:extLst>
            <a:ext uri="{FF2B5EF4-FFF2-40B4-BE49-F238E27FC236}">
              <a16:creationId xmlns:a16="http://schemas.microsoft.com/office/drawing/2014/main" id="{3040F4DB-0CC7-4891-BFEF-717718DC728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13" name="Cuadro de texto 629">
          <a:extLst>
            <a:ext uri="{FF2B5EF4-FFF2-40B4-BE49-F238E27FC236}">
              <a16:creationId xmlns:a16="http://schemas.microsoft.com/office/drawing/2014/main" id="{9E4F0C0E-D643-4836-A89C-41FE9E8DE03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14" name="Cuadro de texto 630">
          <a:extLst>
            <a:ext uri="{FF2B5EF4-FFF2-40B4-BE49-F238E27FC236}">
              <a16:creationId xmlns:a16="http://schemas.microsoft.com/office/drawing/2014/main" id="{150139F7-23A7-44C3-900E-A540D5E1767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15" name="Cuadro de texto 631">
          <a:extLst>
            <a:ext uri="{FF2B5EF4-FFF2-40B4-BE49-F238E27FC236}">
              <a16:creationId xmlns:a16="http://schemas.microsoft.com/office/drawing/2014/main" id="{04608101-0A96-4F20-B929-691E03F3E3B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16" name="Cuadro de texto 632">
          <a:extLst>
            <a:ext uri="{FF2B5EF4-FFF2-40B4-BE49-F238E27FC236}">
              <a16:creationId xmlns:a16="http://schemas.microsoft.com/office/drawing/2014/main" id="{2D25A85C-32A2-4269-B778-BAF7B558805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17" name="Cuadro de texto 633">
          <a:extLst>
            <a:ext uri="{FF2B5EF4-FFF2-40B4-BE49-F238E27FC236}">
              <a16:creationId xmlns:a16="http://schemas.microsoft.com/office/drawing/2014/main" id="{1DBE1F78-6D1E-4444-A53A-6E02B40145E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18" name="Cuadro de texto 634">
          <a:extLst>
            <a:ext uri="{FF2B5EF4-FFF2-40B4-BE49-F238E27FC236}">
              <a16:creationId xmlns:a16="http://schemas.microsoft.com/office/drawing/2014/main" id="{DB5C712B-C9CC-43C5-B4CB-64905C7203D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19" name="Cuadro de texto 635">
          <a:extLst>
            <a:ext uri="{FF2B5EF4-FFF2-40B4-BE49-F238E27FC236}">
              <a16:creationId xmlns:a16="http://schemas.microsoft.com/office/drawing/2014/main" id="{FF613A1B-5E5F-4071-9E37-04274CA0AC7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20" name="Cuadro de texto 636">
          <a:extLst>
            <a:ext uri="{FF2B5EF4-FFF2-40B4-BE49-F238E27FC236}">
              <a16:creationId xmlns:a16="http://schemas.microsoft.com/office/drawing/2014/main" id="{5F6959FC-806C-481F-97AC-88CAEB0DBE8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21" name="Cuadro de texto 637">
          <a:extLst>
            <a:ext uri="{FF2B5EF4-FFF2-40B4-BE49-F238E27FC236}">
              <a16:creationId xmlns:a16="http://schemas.microsoft.com/office/drawing/2014/main" id="{F8E7A696-2DBE-4D1E-8A0D-DA92273475E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22" name="Cuadro de texto 638">
          <a:extLst>
            <a:ext uri="{FF2B5EF4-FFF2-40B4-BE49-F238E27FC236}">
              <a16:creationId xmlns:a16="http://schemas.microsoft.com/office/drawing/2014/main" id="{F9562205-EC9B-4B0F-8755-EE9979D94F5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23" name="Cuadro de texto 639">
          <a:extLst>
            <a:ext uri="{FF2B5EF4-FFF2-40B4-BE49-F238E27FC236}">
              <a16:creationId xmlns:a16="http://schemas.microsoft.com/office/drawing/2014/main" id="{27D9543D-E58E-4C07-A4C5-C9E9076D06E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24" name="Cuadro de texto 640">
          <a:extLst>
            <a:ext uri="{FF2B5EF4-FFF2-40B4-BE49-F238E27FC236}">
              <a16:creationId xmlns:a16="http://schemas.microsoft.com/office/drawing/2014/main" id="{3B3A70FA-0ACE-49DC-A340-C880DF72ABF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25" name="Cuadro de texto 641">
          <a:extLst>
            <a:ext uri="{FF2B5EF4-FFF2-40B4-BE49-F238E27FC236}">
              <a16:creationId xmlns:a16="http://schemas.microsoft.com/office/drawing/2014/main" id="{DC41AB5D-7EDB-45BC-B1B0-CAFC73267A0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26" name="Cuadro de texto 642">
          <a:extLst>
            <a:ext uri="{FF2B5EF4-FFF2-40B4-BE49-F238E27FC236}">
              <a16:creationId xmlns:a16="http://schemas.microsoft.com/office/drawing/2014/main" id="{9E76885A-9252-4256-91D1-A9AA1019550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27" name="Cuadro de texto 643">
          <a:extLst>
            <a:ext uri="{FF2B5EF4-FFF2-40B4-BE49-F238E27FC236}">
              <a16:creationId xmlns:a16="http://schemas.microsoft.com/office/drawing/2014/main" id="{7A3462D5-EEBB-4181-B098-5CFC4322BEE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28" name="Cuadro de texto 644">
          <a:extLst>
            <a:ext uri="{FF2B5EF4-FFF2-40B4-BE49-F238E27FC236}">
              <a16:creationId xmlns:a16="http://schemas.microsoft.com/office/drawing/2014/main" id="{E71F39E0-AEFC-411E-A4FD-8723F593315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29" name="Cuadro de texto 645">
          <a:extLst>
            <a:ext uri="{FF2B5EF4-FFF2-40B4-BE49-F238E27FC236}">
              <a16:creationId xmlns:a16="http://schemas.microsoft.com/office/drawing/2014/main" id="{6C408A57-D100-4333-84D6-D19AEF2ED9B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30" name="Cuadro de texto 646">
          <a:extLst>
            <a:ext uri="{FF2B5EF4-FFF2-40B4-BE49-F238E27FC236}">
              <a16:creationId xmlns:a16="http://schemas.microsoft.com/office/drawing/2014/main" id="{6FCE5F51-8C7E-4224-9E31-4820CE07A85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31" name="Cuadro de texto 647">
          <a:extLst>
            <a:ext uri="{FF2B5EF4-FFF2-40B4-BE49-F238E27FC236}">
              <a16:creationId xmlns:a16="http://schemas.microsoft.com/office/drawing/2014/main" id="{CF6507D6-B130-46CA-ADDC-452B29E03F9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32" name="Cuadro de texto 648">
          <a:extLst>
            <a:ext uri="{FF2B5EF4-FFF2-40B4-BE49-F238E27FC236}">
              <a16:creationId xmlns:a16="http://schemas.microsoft.com/office/drawing/2014/main" id="{24C2B9FC-3ED9-4CE0-A344-B224C322A05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33" name="Cuadro de texto 649">
          <a:extLst>
            <a:ext uri="{FF2B5EF4-FFF2-40B4-BE49-F238E27FC236}">
              <a16:creationId xmlns:a16="http://schemas.microsoft.com/office/drawing/2014/main" id="{D5654C75-A61A-4836-99D3-009D5AF7C8F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34" name="Cuadro de texto 650">
          <a:extLst>
            <a:ext uri="{FF2B5EF4-FFF2-40B4-BE49-F238E27FC236}">
              <a16:creationId xmlns:a16="http://schemas.microsoft.com/office/drawing/2014/main" id="{74EAD90E-4BF8-493C-BD29-EB7BF6CEAA0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35" name="Cuadro de texto 651">
          <a:extLst>
            <a:ext uri="{FF2B5EF4-FFF2-40B4-BE49-F238E27FC236}">
              <a16:creationId xmlns:a16="http://schemas.microsoft.com/office/drawing/2014/main" id="{858E9A33-4873-49AA-A6A2-439FCC9DB26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36" name="Cuadro de texto 652">
          <a:extLst>
            <a:ext uri="{FF2B5EF4-FFF2-40B4-BE49-F238E27FC236}">
              <a16:creationId xmlns:a16="http://schemas.microsoft.com/office/drawing/2014/main" id="{EBD1714E-EA56-494A-A2AA-38884D08799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37" name="Cuadro de texto 653">
          <a:extLst>
            <a:ext uri="{FF2B5EF4-FFF2-40B4-BE49-F238E27FC236}">
              <a16:creationId xmlns:a16="http://schemas.microsoft.com/office/drawing/2014/main" id="{B0D75DAA-49C6-4D4C-A5DD-401C9664A93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38" name="Cuadro de texto 654">
          <a:extLst>
            <a:ext uri="{FF2B5EF4-FFF2-40B4-BE49-F238E27FC236}">
              <a16:creationId xmlns:a16="http://schemas.microsoft.com/office/drawing/2014/main" id="{C30FB1FF-FCCF-47B8-9FB1-05071D44057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39" name="Cuadro de texto 655">
          <a:extLst>
            <a:ext uri="{FF2B5EF4-FFF2-40B4-BE49-F238E27FC236}">
              <a16:creationId xmlns:a16="http://schemas.microsoft.com/office/drawing/2014/main" id="{7070B2B5-FB69-4DAF-B76A-412177E30C8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40" name="Cuadro de texto 656">
          <a:extLst>
            <a:ext uri="{FF2B5EF4-FFF2-40B4-BE49-F238E27FC236}">
              <a16:creationId xmlns:a16="http://schemas.microsoft.com/office/drawing/2014/main" id="{04EC2E88-31B0-4EAD-81A4-52A73A448AB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41" name="Cuadro de texto 657">
          <a:extLst>
            <a:ext uri="{FF2B5EF4-FFF2-40B4-BE49-F238E27FC236}">
              <a16:creationId xmlns:a16="http://schemas.microsoft.com/office/drawing/2014/main" id="{9829E1D3-F056-4F03-AF2C-86F80737F96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42" name="Cuadro de texto 658">
          <a:extLst>
            <a:ext uri="{FF2B5EF4-FFF2-40B4-BE49-F238E27FC236}">
              <a16:creationId xmlns:a16="http://schemas.microsoft.com/office/drawing/2014/main" id="{228DE3DE-A86D-4F5C-837E-B84F5E2663A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43" name="Cuadro de texto 659">
          <a:extLst>
            <a:ext uri="{FF2B5EF4-FFF2-40B4-BE49-F238E27FC236}">
              <a16:creationId xmlns:a16="http://schemas.microsoft.com/office/drawing/2014/main" id="{DAE8B742-FF00-4306-B7D5-87FDFA5AF2F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44" name="Cuadro de texto 660">
          <a:extLst>
            <a:ext uri="{FF2B5EF4-FFF2-40B4-BE49-F238E27FC236}">
              <a16:creationId xmlns:a16="http://schemas.microsoft.com/office/drawing/2014/main" id="{7092E4AC-9307-4FF7-A117-30E07DF2502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45" name="Cuadro de texto 661">
          <a:extLst>
            <a:ext uri="{FF2B5EF4-FFF2-40B4-BE49-F238E27FC236}">
              <a16:creationId xmlns:a16="http://schemas.microsoft.com/office/drawing/2014/main" id="{4E8A5CBF-62FE-4B36-9F69-B656DD73E56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46" name="Cuadro de texto 662">
          <a:extLst>
            <a:ext uri="{FF2B5EF4-FFF2-40B4-BE49-F238E27FC236}">
              <a16:creationId xmlns:a16="http://schemas.microsoft.com/office/drawing/2014/main" id="{D405CE13-6B05-43FE-87A9-49237BD471A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47" name="Cuadro de texto 663">
          <a:extLst>
            <a:ext uri="{FF2B5EF4-FFF2-40B4-BE49-F238E27FC236}">
              <a16:creationId xmlns:a16="http://schemas.microsoft.com/office/drawing/2014/main" id="{5E806142-C14F-4A78-BBDD-4A91977EF6E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48" name="Cuadro de texto 664">
          <a:extLst>
            <a:ext uri="{FF2B5EF4-FFF2-40B4-BE49-F238E27FC236}">
              <a16:creationId xmlns:a16="http://schemas.microsoft.com/office/drawing/2014/main" id="{33D32759-7983-4E94-9229-5130D718C3B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49" name="Cuadro de texto 665">
          <a:extLst>
            <a:ext uri="{FF2B5EF4-FFF2-40B4-BE49-F238E27FC236}">
              <a16:creationId xmlns:a16="http://schemas.microsoft.com/office/drawing/2014/main" id="{8DF8CD8E-AEB2-4A6F-84CF-DE75F7EFA0A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50" name="Cuadro de texto 666">
          <a:extLst>
            <a:ext uri="{FF2B5EF4-FFF2-40B4-BE49-F238E27FC236}">
              <a16:creationId xmlns:a16="http://schemas.microsoft.com/office/drawing/2014/main" id="{701CED66-42B2-48A3-9026-41541322FEB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51" name="Cuadro de texto 667">
          <a:extLst>
            <a:ext uri="{FF2B5EF4-FFF2-40B4-BE49-F238E27FC236}">
              <a16:creationId xmlns:a16="http://schemas.microsoft.com/office/drawing/2014/main" id="{0A994C43-6FBC-4B23-8B38-3B204D69A0B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52" name="Cuadro de texto 668">
          <a:extLst>
            <a:ext uri="{FF2B5EF4-FFF2-40B4-BE49-F238E27FC236}">
              <a16:creationId xmlns:a16="http://schemas.microsoft.com/office/drawing/2014/main" id="{68D612D6-3D94-436A-866F-1E81F54AD2E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53" name="Cuadro de texto 669">
          <a:extLst>
            <a:ext uri="{FF2B5EF4-FFF2-40B4-BE49-F238E27FC236}">
              <a16:creationId xmlns:a16="http://schemas.microsoft.com/office/drawing/2014/main" id="{00F50325-0A96-4701-A96A-D32D6361015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54" name="Cuadro de texto 670">
          <a:extLst>
            <a:ext uri="{FF2B5EF4-FFF2-40B4-BE49-F238E27FC236}">
              <a16:creationId xmlns:a16="http://schemas.microsoft.com/office/drawing/2014/main" id="{25ED1C0E-F0F8-4D7E-B409-8D7B2F5489A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55" name="Cuadro de texto 671">
          <a:extLst>
            <a:ext uri="{FF2B5EF4-FFF2-40B4-BE49-F238E27FC236}">
              <a16:creationId xmlns:a16="http://schemas.microsoft.com/office/drawing/2014/main" id="{47D313BA-E193-4279-AF6C-555EAECD0BD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56" name="Cuadro de texto 672">
          <a:extLst>
            <a:ext uri="{FF2B5EF4-FFF2-40B4-BE49-F238E27FC236}">
              <a16:creationId xmlns:a16="http://schemas.microsoft.com/office/drawing/2014/main" id="{4246EE63-6ABA-4F7D-B4AB-6FECBA46549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57" name="Cuadro de texto 673">
          <a:extLst>
            <a:ext uri="{FF2B5EF4-FFF2-40B4-BE49-F238E27FC236}">
              <a16:creationId xmlns:a16="http://schemas.microsoft.com/office/drawing/2014/main" id="{05966CBE-B559-4C64-8ECF-69500130C8A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58" name="Cuadro de texto 674">
          <a:extLst>
            <a:ext uri="{FF2B5EF4-FFF2-40B4-BE49-F238E27FC236}">
              <a16:creationId xmlns:a16="http://schemas.microsoft.com/office/drawing/2014/main" id="{853D6A41-1AE1-4F54-ADB1-3CF7EF6AB37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59" name="Cuadro de texto 675">
          <a:extLst>
            <a:ext uri="{FF2B5EF4-FFF2-40B4-BE49-F238E27FC236}">
              <a16:creationId xmlns:a16="http://schemas.microsoft.com/office/drawing/2014/main" id="{EA9ECD5F-74B3-443F-9048-7A89C87761B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60" name="Cuadro de texto 676">
          <a:extLst>
            <a:ext uri="{FF2B5EF4-FFF2-40B4-BE49-F238E27FC236}">
              <a16:creationId xmlns:a16="http://schemas.microsoft.com/office/drawing/2014/main" id="{E19EA494-69EA-4D6B-B417-66F3FCE3E69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61" name="Cuadro de texto 677">
          <a:extLst>
            <a:ext uri="{FF2B5EF4-FFF2-40B4-BE49-F238E27FC236}">
              <a16:creationId xmlns:a16="http://schemas.microsoft.com/office/drawing/2014/main" id="{ED54E1B3-C1BC-4C6E-9753-A139EE63D44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62" name="Cuadro de texto 678">
          <a:extLst>
            <a:ext uri="{FF2B5EF4-FFF2-40B4-BE49-F238E27FC236}">
              <a16:creationId xmlns:a16="http://schemas.microsoft.com/office/drawing/2014/main" id="{1B0CDB94-AF21-4595-A833-21BA48185DB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63" name="Cuadro de texto 679">
          <a:extLst>
            <a:ext uri="{FF2B5EF4-FFF2-40B4-BE49-F238E27FC236}">
              <a16:creationId xmlns:a16="http://schemas.microsoft.com/office/drawing/2014/main" id="{B57BC9D2-7A09-48F0-879F-1BDAA3E0125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64" name="Cuadro de texto 680">
          <a:extLst>
            <a:ext uri="{FF2B5EF4-FFF2-40B4-BE49-F238E27FC236}">
              <a16:creationId xmlns:a16="http://schemas.microsoft.com/office/drawing/2014/main" id="{FC7514CF-2259-4DE9-B980-DD82F15F7C3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65" name="Cuadro de texto 681">
          <a:extLst>
            <a:ext uri="{FF2B5EF4-FFF2-40B4-BE49-F238E27FC236}">
              <a16:creationId xmlns:a16="http://schemas.microsoft.com/office/drawing/2014/main" id="{794180F9-38A1-4C6C-B979-FEEFDC81216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66" name="Cuadro de texto 682">
          <a:extLst>
            <a:ext uri="{FF2B5EF4-FFF2-40B4-BE49-F238E27FC236}">
              <a16:creationId xmlns:a16="http://schemas.microsoft.com/office/drawing/2014/main" id="{477F32D1-D3DB-4EAC-871C-CD90201792D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67" name="Cuadro de texto 683">
          <a:extLst>
            <a:ext uri="{FF2B5EF4-FFF2-40B4-BE49-F238E27FC236}">
              <a16:creationId xmlns:a16="http://schemas.microsoft.com/office/drawing/2014/main" id="{821F23BE-675A-485C-8ACC-A25A07E6120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68" name="Cuadro de texto 684">
          <a:extLst>
            <a:ext uri="{FF2B5EF4-FFF2-40B4-BE49-F238E27FC236}">
              <a16:creationId xmlns:a16="http://schemas.microsoft.com/office/drawing/2014/main" id="{29808914-2E44-43EC-8680-B2C2F6703C8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69" name="Cuadro de texto 685">
          <a:extLst>
            <a:ext uri="{FF2B5EF4-FFF2-40B4-BE49-F238E27FC236}">
              <a16:creationId xmlns:a16="http://schemas.microsoft.com/office/drawing/2014/main" id="{1E3D26BB-9D25-4340-8649-DC0A1965B94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70" name="Cuadro de texto 686">
          <a:extLst>
            <a:ext uri="{FF2B5EF4-FFF2-40B4-BE49-F238E27FC236}">
              <a16:creationId xmlns:a16="http://schemas.microsoft.com/office/drawing/2014/main" id="{D2E9DB80-D2DA-4F3C-8D0C-31508AB72AC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71" name="Cuadro de texto 687">
          <a:extLst>
            <a:ext uri="{FF2B5EF4-FFF2-40B4-BE49-F238E27FC236}">
              <a16:creationId xmlns:a16="http://schemas.microsoft.com/office/drawing/2014/main" id="{A47F6913-844D-470E-8793-94884036831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72" name="Cuadro de texto 688">
          <a:extLst>
            <a:ext uri="{FF2B5EF4-FFF2-40B4-BE49-F238E27FC236}">
              <a16:creationId xmlns:a16="http://schemas.microsoft.com/office/drawing/2014/main" id="{C25B526A-3950-4A7D-9B67-17266350641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73" name="Cuadro de texto 689">
          <a:extLst>
            <a:ext uri="{FF2B5EF4-FFF2-40B4-BE49-F238E27FC236}">
              <a16:creationId xmlns:a16="http://schemas.microsoft.com/office/drawing/2014/main" id="{AED4322D-E65C-41EC-AE3D-D814C726B94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74" name="Cuadro de texto 690">
          <a:extLst>
            <a:ext uri="{FF2B5EF4-FFF2-40B4-BE49-F238E27FC236}">
              <a16:creationId xmlns:a16="http://schemas.microsoft.com/office/drawing/2014/main" id="{788AC429-C349-474C-9503-00982137E2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75" name="Cuadro de texto 691">
          <a:extLst>
            <a:ext uri="{FF2B5EF4-FFF2-40B4-BE49-F238E27FC236}">
              <a16:creationId xmlns:a16="http://schemas.microsoft.com/office/drawing/2014/main" id="{D9F49879-7C52-4B08-903D-68D621D06EF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76" name="Cuadro de texto 692">
          <a:extLst>
            <a:ext uri="{FF2B5EF4-FFF2-40B4-BE49-F238E27FC236}">
              <a16:creationId xmlns:a16="http://schemas.microsoft.com/office/drawing/2014/main" id="{2C39EFB4-4DF5-4637-9707-D18C86781F5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77" name="Cuadro de texto 693">
          <a:extLst>
            <a:ext uri="{FF2B5EF4-FFF2-40B4-BE49-F238E27FC236}">
              <a16:creationId xmlns:a16="http://schemas.microsoft.com/office/drawing/2014/main" id="{8421817A-A8BF-4257-95DF-7DD3E33A92B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78" name="Cuadro de texto 694">
          <a:extLst>
            <a:ext uri="{FF2B5EF4-FFF2-40B4-BE49-F238E27FC236}">
              <a16:creationId xmlns:a16="http://schemas.microsoft.com/office/drawing/2014/main" id="{73FE2792-B787-4427-B0B2-F4CD327A793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79" name="Cuadro de texto 695">
          <a:extLst>
            <a:ext uri="{FF2B5EF4-FFF2-40B4-BE49-F238E27FC236}">
              <a16:creationId xmlns:a16="http://schemas.microsoft.com/office/drawing/2014/main" id="{3C4BED62-5EAA-4177-AAAD-3F29DA06C0D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80" name="Cuadro de texto 696">
          <a:extLst>
            <a:ext uri="{FF2B5EF4-FFF2-40B4-BE49-F238E27FC236}">
              <a16:creationId xmlns:a16="http://schemas.microsoft.com/office/drawing/2014/main" id="{114255E6-AF0C-4E5A-A9A3-4497202C420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981" name="Cuadro de texto 697">
          <a:extLst>
            <a:ext uri="{FF2B5EF4-FFF2-40B4-BE49-F238E27FC236}">
              <a16:creationId xmlns:a16="http://schemas.microsoft.com/office/drawing/2014/main" id="{886F302E-B758-424D-87A3-9ADFE169B3D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982" name="Cuadro de texto 698">
          <a:extLst>
            <a:ext uri="{FF2B5EF4-FFF2-40B4-BE49-F238E27FC236}">
              <a16:creationId xmlns:a16="http://schemas.microsoft.com/office/drawing/2014/main" id="{A8625C23-F745-49A4-9CFE-967764559926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983" name="Cuadro de texto 699">
          <a:extLst>
            <a:ext uri="{FF2B5EF4-FFF2-40B4-BE49-F238E27FC236}">
              <a16:creationId xmlns:a16="http://schemas.microsoft.com/office/drawing/2014/main" id="{92FFB128-979F-4BEB-9A24-1E527F6DF2C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984" name="Cuadro de texto 700">
          <a:extLst>
            <a:ext uri="{FF2B5EF4-FFF2-40B4-BE49-F238E27FC236}">
              <a16:creationId xmlns:a16="http://schemas.microsoft.com/office/drawing/2014/main" id="{95F4B2BC-673B-4257-8F17-265BF875EEB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985" name="Cuadro de texto 701">
          <a:extLst>
            <a:ext uri="{FF2B5EF4-FFF2-40B4-BE49-F238E27FC236}">
              <a16:creationId xmlns:a16="http://schemas.microsoft.com/office/drawing/2014/main" id="{C4B349DB-2377-408A-8AA0-396CA2C280E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986" name="Cuadro de texto 702">
          <a:extLst>
            <a:ext uri="{FF2B5EF4-FFF2-40B4-BE49-F238E27FC236}">
              <a16:creationId xmlns:a16="http://schemas.microsoft.com/office/drawing/2014/main" id="{CA6E74AE-E159-40C0-A572-EB2B92BD3E0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1987" name="Cuadro de texto 703">
          <a:extLst>
            <a:ext uri="{FF2B5EF4-FFF2-40B4-BE49-F238E27FC236}">
              <a16:creationId xmlns:a16="http://schemas.microsoft.com/office/drawing/2014/main" id="{8388ADEC-5BFF-4BA0-9636-CA616E1DADA0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988" name="Cuadro de texto 704">
          <a:extLst>
            <a:ext uri="{FF2B5EF4-FFF2-40B4-BE49-F238E27FC236}">
              <a16:creationId xmlns:a16="http://schemas.microsoft.com/office/drawing/2014/main" id="{B08F547A-F403-46D4-A523-D6541D46491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989" name="Cuadro de texto 705">
          <a:extLst>
            <a:ext uri="{FF2B5EF4-FFF2-40B4-BE49-F238E27FC236}">
              <a16:creationId xmlns:a16="http://schemas.microsoft.com/office/drawing/2014/main" id="{D75F5DA6-D2D8-43FF-9B33-0DCA72AD470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990" name="Cuadro de texto 706">
          <a:extLst>
            <a:ext uri="{FF2B5EF4-FFF2-40B4-BE49-F238E27FC236}">
              <a16:creationId xmlns:a16="http://schemas.microsoft.com/office/drawing/2014/main" id="{B7CBF074-1830-4D9E-A0CD-C5D66512C9D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991" name="Cuadro de texto 707">
          <a:extLst>
            <a:ext uri="{FF2B5EF4-FFF2-40B4-BE49-F238E27FC236}">
              <a16:creationId xmlns:a16="http://schemas.microsoft.com/office/drawing/2014/main" id="{459BEF8F-8458-4F6C-9D65-7FCB4AEDBFB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992" name="Cuadro de texto 708">
          <a:extLst>
            <a:ext uri="{FF2B5EF4-FFF2-40B4-BE49-F238E27FC236}">
              <a16:creationId xmlns:a16="http://schemas.microsoft.com/office/drawing/2014/main" id="{4B7AAB47-0B71-4B99-831D-E427FEBDDAD7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993" name="Cuadro de texto 709">
          <a:extLst>
            <a:ext uri="{FF2B5EF4-FFF2-40B4-BE49-F238E27FC236}">
              <a16:creationId xmlns:a16="http://schemas.microsoft.com/office/drawing/2014/main" id="{DD063C1D-A961-46F3-952B-4FAB366C2B3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994" name="Cuadro de texto 710">
          <a:extLst>
            <a:ext uri="{FF2B5EF4-FFF2-40B4-BE49-F238E27FC236}">
              <a16:creationId xmlns:a16="http://schemas.microsoft.com/office/drawing/2014/main" id="{EB06E409-ABF5-4EFF-9873-96CDB9E0D3E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995" name="Cuadro de texto 711">
          <a:extLst>
            <a:ext uri="{FF2B5EF4-FFF2-40B4-BE49-F238E27FC236}">
              <a16:creationId xmlns:a16="http://schemas.microsoft.com/office/drawing/2014/main" id="{78D874FF-AA53-4225-AD9E-9F8D150924F8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996" name="Cuadro de texto 712">
          <a:extLst>
            <a:ext uri="{FF2B5EF4-FFF2-40B4-BE49-F238E27FC236}">
              <a16:creationId xmlns:a16="http://schemas.microsoft.com/office/drawing/2014/main" id="{B289F51B-A1D1-47A2-959C-885E7002BC5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997" name="Cuadro de texto 713">
          <a:extLst>
            <a:ext uri="{FF2B5EF4-FFF2-40B4-BE49-F238E27FC236}">
              <a16:creationId xmlns:a16="http://schemas.microsoft.com/office/drawing/2014/main" id="{B2786E0F-F8FE-42FE-82D0-2B304FE4E03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998" name="Cuadro de texto 714">
          <a:extLst>
            <a:ext uri="{FF2B5EF4-FFF2-40B4-BE49-F238E27FC236}">
              <a16:creationId xmlns:a16="http://schemas.microsoft.com/office/drawing/2014/main" id="{2CB6D911-1A93-4840-AF9A-1DD8915445B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999" name="Cuadro de texto 715">
          <a:extLst>
            <a:ext uri="{FF2B5EF4-FFF2-40B4-BE49-F238E27FC236}">
              <a16:creationId xmlns:a16="http://schemas.microsoft.com/office/drawing/2014/main" id="{10A9131C-E8F4-425C-BEE6-933D5479CE9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2000" name="Cuadro de texto 716">
          <a:extLst>
            <a:ext uri="{FF2B5EF4-FFF2-40B4-BE49-F238E27FC236}">
              <a16:creationId xmlns:a16="http://schemas.microsoft.com/office/drawing/2014/main" id="{F2ED4665-4D36-4B66-8AB1-0BB2802DB596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001" name="Cuadro de texto 717">
          <a:extLst>
            <a:ext uri="{FF2B5EF4-FFF2-40B4-BE49-F238E27FC236}">
              <a16:creationId xmlns:a16="http://schemas.microsoft.com/office/drawing/2014/main" id="{0FC209EC-5F46-4E59-8C19-F1326DDF86D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002" name="Cuadro de texto 718">
          <a:extLst>
            <a:ext uri="{FF2B5EF4-FFF2-40B4-BE49-F238E27FC236}">
              <a16:creationId xmlns:a16="http://schemas.microsoft.com/office/drawing/2014/main" id="{6A683B1C-CD6C-47BD-B0A9-44BFF918D2A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003" name="Cuadro de texto 719">
          <a:extLst>
            <a:ext uri="{FF2B5EF4-FFF2-40B4-BE49-F238E27FC236}">
              <a16:creationId xmlns:a16="http://schemas.microsoft.com/office/drawing/2014/main" id="{0B6E019E-8BB9-461B-B050-4B81A25A5F8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004" name="Cuadro de texto 720">
          <a:extLst>
            <a:ext uri="{FF2B5EF4-FFF2-40B4-BE49-F238E27FC236}">
              <a16:creationId xmlns:a16="http://schemas.microsoft.com/office/drawing/2014/main" id="{8DEC9A79-9400-4306-8151-2D4A8D55316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005" name="Cuadro de texto 721">
          <a:extLst>
            <a:ext uri="{FF2B5EF4-FFF2-40B4-BE49-F238E27FC236}">
              <a16:creationId xmlns:a16="http://schemas.microsoft.com/office/drawing/2014/main" id="{703BA699-0282-46A4-A763-6F847F0DA7D7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006" name="Cuadro de texto 722">
          <a:extLst>
            <a:ext uri="{FF2B5EF4-FFF2-40B4-BE49-F238E27FC236}">
              <a16:creationId xmlns:a16="http://schemas.microsoft.com/office/drawing/2014/main" id="{2A074DDC-68B2-4CCA-9E11-8CD31C88DDD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007" name="Cuadro de texto 723">
          <a:extLst>
            <a:ext uri="{FF2B5EF4-FFF2-40B4-BE49-F238E27FC236}">
              <a16:creationId xmlns:a16="http://schemas.microsoft.com/office/drawing/2014/main" id="{231BEE09-8FD4-4A74-8670-1EF8CB4165A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2008" name="Cuadro de texto 724">
          <a:extLst>
            <a:ext uri="{FF2B5EF4-FFF2-40B4-BE49-F238E27FC236}">
              <a16:creationId xmlns:a16="http://schemas.microsoft.com/office/drawing/2014/main" id="{10C23CF4-B8DB-4EA4-9542-1C552F3BBCC6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09" name="Cuadro de texto 725">
          <a:extLst>
            <a:ext uri="{FF2B5EF4-FFF2-40B4-BE49-F238E27FC236}">
              <a16:creationId xmlns:a16="http://schemas.microsoft.com/office/drawing/2014/main" id="{2908E597-0798-4C35-8AC4-715ADBC4F43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10" name="Cuadro de texto 726">
          <a:extLst>
            <a:ext uri="{FF2B5EF4-FFF2-40B4-BE49-F238E27FC236}">
              <a16:creationId xmlns:a16="http://schemas.microsoft.com/office/drawing/2014/main" id="{1A9DF8D9-5635-430C-ACB1-87F05A30D59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11" name="Cuadro de texto 727">
          <a:extLst>
            <a:ext uri="{FF2B5EF4-FFF2-40B4-BE49-F238E27FC236}">
              <a16:creationId xmlns:a16="http://schemas.microsoft.com/office/drawing/2014/main" id="{C86B352D-4483-40A5-BD55-8CF86AAEF39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12" name="Cuadro de texto 728">
          <a:extLst>
            <a:ext uri="{FF2B5EF4-FFF2-40B4-BE49-F238E27FC236}">
              <a16:creationId xmlns:a16="http://schemas.microsoft.com/office/drawing/2014/main" id="{8BF1BBF8-1BB5-4D95-8675-231AD833749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13" name="Cuadro de texto 729">
          <a:extLst>
            <a:ext uri="{FF2B5EF4-FFF2-40B4-BE49-F238E27FC236}">
              <a16:creationId xmlns:a16="http://schemas.microsoft.com/office/drawing/2014/main" id="{596849E3-1318-4DF9-A9E8-5BCA88A2614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14" name="Cuadro de texto 730">
          <a:extLst>
            <a:ext uri="{FF2B5EF4-FFF2-40B4-BE49-F238E27FC236}">
              <a16:creationId xmlns:a16="http://schemas.microsoft.com/office/drawing/2014/main" id="{2EEFE23D-F9D2-4A34-AB66-235C5FD9A90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15" name="Cuadro de texto 731">
          <a:extLst>
            <a:ext uri="{FF2B5EF4-FFF2-40B4-BE49-F238E27FC236}">
              <a16:creationId xmlns:a16="http://schemas.microsoft.com/office/drawing/2014/main" id="{0B3C2357-BC54-42BD-AF63-09F5F0CB5F6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16" name="Cuadro de texto 732">
          <a:extLst>
            <a:ext uri="{FF2B5EF4-FFF2-40B4-BE49-F238E27FC236}">
              <a16:creationId xmlns:a16="http://schemas.microsoft.com/office/drawing/2014/main" id="{1A283503-D74F-4B10-8FC6-AEAB13511EE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17" name="Cuadro de texto 733">
          <a:extLst>
            <a:ext uri="{FF2B5EF4-FFF2-40B4-BE49-F238E27FC236}">
              <a16:creationId xmlns:a16="http://schemas.microsoft.com/office/drawing/2014/main" id="{9A67E59C-9798-4729-AD46-527C7929200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18" name="Cuadro de texto 734">
          <a:extLst>
            <a:ext uri="{FF2B5EF4-FFF2-40B4-BE49-F238E27FC236}">
              <a16:creationId xmlns:a16="http://schemas.microsoft.com/office/drawing/2014/main" id="{19C44CA7-9171-46A1-A6A0-25B4B5961F4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19" name="Cuadro de texto 735">
          <a:extLst>
            <a:ext uri="{FF2B5EF4-FFF2-40B4-BE49-F238E27FC236}">
              <a16:creationId xmlns:a16="http://schemas.microsoft.com/office/drawing/2014/main" id="{8EB595EB-F131-4433-8467-0851B5944C0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20" name="Cuadro de texto 736">
          <a:extLst>
            <a:ext uri="{FF2B5EF4-FFF2-40B4-BE49-F238E27FC236}">
              <a16:creationId xmlns:a16="http://schemas.microsoft.com/office/drawing/2014/main" id="{0707E34B-1116-45B6-BE37-10574FAF3FC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21" name="Cuadro de texto 737">
          <a:extLst>
            <a:ext uri="{FF2B5EF4-FFF2-40B4-BE49-F238E27FC236}">
              <a16:creationId xmlns:a16="http://schemas.microsoft.com/office/drawing/2014/main" id="{8DEAAD79-DECB-4A1E-82A5-78A78316C9D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22" name="Cuadro de texto 738">
          <a:extLst>
            <a:ext uri="{FF2B5EF4-FFF2-40B4-BE49-F238E27FC236}">
              <a16:creationId xmlns:a16="http://schemas.microsoft.com/office/drawing/2014/main" id="{C9B57B15-978B-4CE5-956A-3B25DFB159A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23" name="Cuadro de texto 739">
          <a:extLst>
            <a:ext uri="{FF2B5EF4-FFF2-40B4-BE49-F238E27FC236}">
              <a16:creationId xmlns:a16="http://schemas.microsoft.com/office/drawing/2014/main" id="{4F24725A-F140-4E40-8090-8804724208A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24" name="Cuadro de texto 740">
          <a:extLst>
            <a:ext uri="{FF2B5EF4-FFF2-40B4-BE49-F238E27FC236}">
              <a16:creationId xmlns:a16="http://schemas.microsoft.com/office/drawing/2014/main" id="{35A5C262-AE45-4246-A605-079B5ABC628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25" name="Cuadro de texto 741">
          <a:extLst>
            <a:ext uri="{FF2B5EF4-FFF2-40B4-BE49-F238E27FC236}">
              <a16:creationId xmlns:a16="http://schemas.microsoft.com/office/drawing/2014/main" id="{9AC9CF43-F8A0-4153-AA4C-2763E5F5705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26" name="Cuadro de texto 742">
          <a:extLst>
            <a:ext uri="{FF2B5EF4-FFF2-40B4-BE49-F238E27FC236}">
              <a16:creationId xmlns:a16="http://schemas.microsoft.com/office/drawing/2014/main" id="{AF37118B-B811-4D67-ABAF-ABCC8F2216F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27" name="Cuadro de texto 743">
          <a:extLst>
            <a:ext uri="{FF2B5EF4-FFF2-40B4-BE49-F238E27FC236}">
              <a16:creationId xmlns:a16="http://schemas.microsoft.com/office/drawing/2014/main" id="{35698C94-B732-425D-83E0-7384AB11649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28" name="Cuadro de texto 744">
          <a:extLst>
            <a:ext uri="{FF2B5EF4-FFF2-40B4-BE49-F238E27FC236}">
              <a16:creationId xmlns:a16="http://schemas.microsoft.com/office/drawing/2014/main" id="{F90CD7FC-F1E8-49C6-AB12-82434C485ED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29" name="Cuadro de texto 745">
          <a:extLst>
            <a:ext uri="{FF2B5EF4-FFF2-40B4-BE49-F238E27FC236}">
              <a16:creationId xmlns:a16="http://schemas.microsoft.com/office/drawing/2014/main" id="{210152CE-811D-40E2-AF97-9C7FB18E825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30" name="Cuadro de texto 746">
          <a:extLst>
            <a:ext uri="{FF2B5EF4-FFF2-40B4-BE49-F238E27FC236}">
              <a16:creationId xmlns:a16="http://schemas.microsoft.com/office/drawing/2014/main" id="{5E7C91F7-2922-4F9B-9CC5-0811BE226DF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31" name="Cuadro de texto 747">
          <a:extLst>
            <a:ext uri="{FF2B5EF4-FFF2-40B4-BE49-F238E27FC236}">
              <a16:creationId xmlns:a16="http://schemas.microsoft.com/office/drawing/2014/main" id="{6D56F3A9-C7E0-4AE4-AC82-413D3BF2CB1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32" name="Cuadro de texto 748">
          <a:extLst>
            <a:ext uri="{FF2B5EF4-FFF2-40B4-BE49-F238E27FC236}">
              <a16:creationId xmlns:a16="http://schemas.microsoft.com/office/drawing/2014/main" id="{ED8D4B75-5533-4FF8-A669-2CD839A32C1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2033" name="Cuadro de texto 749">
          <a:extLst>
            <a:ext uri="{FF2B5EF4-FFF2-40B4-BE49-F238E27FC236}">
              <a16:creationId xmlns:a16="http://schemas.microsoft.com/office/drawing/2014/main" id="{1BF8439F-6D91-40DE-AA1C-D30FBB3B46B0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34" name="Cuadro de texto 750">
          <a:extLst>
            <a:ext uri="{FF2B5EF4-FFF2-40B4-BE49-F238E27FC236}">
              <a16:creationId xmlns:a16="http://schemas.microsoft.com/office/drawing/2014/main" id="{1B82EA07-F89E-4B31-BA20-99C5B5CCC22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35" name="Cuadro de texto 751">
          <a:extLst>
            <a:ext uri="{FF2B5EF4-FFF2-40B4-BE49-F238E27FC236}">
              <a16:creationId xmlns:a16="http://schemas.microsoft.com/office/drawing/2014/main" id="{0F5390AB-2ED0-4274-8378-92C36B5AFAB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36" name="Cuadro de texto 752">
          <a:extLst>
            <a:ext uri="{FF2B5EF4-FFF2-40B4-BE49-F238E27FC236}">
              <a16:creationId xmlns:a16="http://schemas.microsoft.com/office/drawing/2014/main" id="{4427213C-02DF-442F-A9A2-EDF28EDB48B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37" name="Cuadro de texto 753">
          <a:extLst>
            <a:ext uri="{FF2B5EF4-FFF2-40B4-BE49-F238E27FC236}">
              <a16:creationId xmlns:a16="http://schemas.microsoft.com/office/drawing/2014/main" id="{A8A49C1A-EEB2-4EC7-985B-0D8D1DC8E17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38" name="Cuadro de texto 754">
          <a:extLst>
            <a:ext uri="{FF2B5EF4-FFF2-40B4-BE49-F238E27FC236}">
              <a16:creationId xmlns:a16="http://schemas.microsoft.com/office/drawing/2014/main" id="{D10B3B36-990F-45C7-BA4D-709BEBB9158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39" name="Cuadro de texto 755">
          <a:extLst>
            <a:ext uri="{FF2B5EF4-FFF2-40B4-BE49-F238E27FC236}">
              <a16:creationId xmlns:a16="http://schemas.microsoft.com/office/drawing/2014/main" id="{0B2DB51C-B2E1-45E8-ADFD-C5A2C3727B7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40" name="Cuadro de texto 756">
          <a:extLst>
            <a:ext uri="{FF2B5EF4-FFF2-40B4-BE49-F238E27FC236}">
              <a16:creationId xmlns:a16="http://schemas.microsoft.com/office/drawing/2014/main" id="{E40D3F29-20F9-45BE-9DD4-F71E84BBB9C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41" name="Cuadro de texto 757">
          <a:extLst>
            <a:ext uri="{FF2B5EF4-FFF2-40B4-BE49-F238E27FC236}">
              <a16:creationId xmlns:a16="http://schemas.microsoft.com/office/drawing/2014/main" id="{D2499C59-5153-4F71-AACB-07167B651CF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42" name="Cuadro de texto 758">
          <a:extLst>
            <a:ext uri="{FF2B5EF4-FFF2-40B4-BE49-F238E27FC236}">
              <a16:creationId xmlns:a16="http://schemas.microsoft.com/office/drawing/2014/main" id="{87792E2D-66C4-4F7F-9E44-3AAD8FCB9F5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43" name="Cuadro de texto 759">
          <a:extLst>
            <a:ext uri="{FF2B5EF4-FFF2-40B4-BE49-F238E27FC236}">
              <a16:creationId xmlns:a16="http://schemas.microsoft.com/office/drawing/2014/main" id="{64E37094-244A-408B-B4B5-6A28886628A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44" name="Cuadro de texto 760">
          <a:extLst>
            <a:ext uri="{FF2B5EF4-FFF2-40B4-BE49-F238E27FC236}">
              <a16:creationId xmlns:a16="http://schemas.microsoft.com/office/drawing/2014/main" id="{AD17DA00-4E2F-44CA-8632-71C99E3EC7F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45" name="Cuadro de texto 761">
          <a:extLst>
            <a:ext uri="{FF2B5EF4-FFF2-40B4-BE49-F238E27FC236}">
              <a16:creationId xmlns:a16="http://schemas.microsoft.com/office/drawing/2014/main" id="{6447DFC2-FB1A-4F7A-9DC2-E3C76055C9B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46" name="Cuadro de texto 762">
          <a:extLst>
            <a:ext uri="{FF2B5EF4-FFF2-40B4-BE49-F238E27FC236}">
              <a16:creationId xmlns:a16="http://schemas.microsoft.com/office/drawing/2014/main" id="{A57F9273-4956-499A-9B6B-F9B8A9E750A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47" name="Cuadro de texto 763">
          <a:extLst>
            <a:ext uri="{FF2B5EF4-FFF2-40B4-BE49-F238E27FC236}">
              <a16:creationId xmlns:a16="http://schemas.microsoft.com/office/drawing/2014/main" id="{1908A5A0-283C-41B8-B30B-BFB2972F5A1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48" name="Cuadro de texto 764">
          <a:extLst>
            <a:ext uri="{FF2B5EF4-FFF2-40B4-BE49-F238E27FC236}">
              <a16:creationId xmlns:a16="http://schemas.microsoft.com/office/drawing/2014/main" id="{2A2BAD83-51B3-4D1F-AD03-C1F3F5F6378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49" name="Cuadro de texto 765">
          <a:extLst>
            <a:ext uri="{FF2B5EF4-FFF2-40B4-BE49-F238E27FC236}">
              <a16:creationId xmlns:a16="http://schemas.microsoft.com/office/drawing/2014/main" id="{F61E5CCA-994B-4B6C-B3B8-3979E50D700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50" name="Cuadro de texto 766">
          <a:extLst>
            <a:ext uri="{FF2B5EF4-FFF2-40B4-BE49-F238E27FC236}">
              <a16:creationId xmlns:a16="http://schemas.microsoft.com/office/drawing/2014/main" id="{DCB01B4E-8E89-4CB1-A5A0-72D426BB35D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51" name="Cuadro de texto 767">
          <a:extLst>
            <a:ext uri="{FF2B5EF4-FFF2-40B4-BE49-F238E27FC236}">
              <a16:creationId xmlns:a16="http://schemas.microsoft.com/office/drawing/2014/main" id="{3ED97FF6-7D7C-4BD1-8F5D-B6E8A6233E5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52" name="Cuadro de texto 768">
          <a:extLst>
            <a:ext uri="{FF2B5EF4-FFF2-40B4-BE49-F238E27FC236}">
              <a16:creationId xmlns:a16="http://schemas.microsoft.com/office/drawing/2014/main" id="{D9E55DDC-C97A-4D8F-82E2-7ECC91CF0E6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53" name="Cuadro de texto 769">
          <a:extLst>
            <a:ext uri="{FF2B5EF4-FFF2-40B4-BE49-F238E27FC236}">
              <a16:creationId xmlns:a16="http://schemas.microsoft.com/office/drawing/2014/main" id="{DB5DFCC7-F5FE-4322-83C9-B16B02AFE05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54" name="Cuadro de texto 770">
          <a:extLst>
            <a:ext uri="{FF2B5EF4-FFF2-40B4-BE49-F238E27FC236}">
              <a16:creationId xmlns:a16="http://schemas.microsoft.com/office/drawing/2014/main" id="{26E91937-B49A-4418-A25D-BD8EB9F3CA1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55" name="Cuadro de texto 771">
          <a:extLst>
            <a:ext uri="{FF2B5EF4-FFF2-40B4-BE49-F238E27FC236}">
              <a16:creationId xmlns:a16="http://schemas.microsoft.com/office/drawing/2014/main" id="{35CD1CE9-77A1-4FA7-9E52-9965ACF19B5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56" name="Cuadro de texto 772">
          <a:extLst>
            <a:ext uri="{FF2B5EF4-FFF2-40B4-BE49-F238E27FC236}">
              <a16:creationId xmlns:a16="http://schemas.microsoft.com/office/drawing/2014/main" id="{F75C6D1E-4FE8-48BB-993F-608701ED368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57" name="Cuadro de texto 773">
          <a:extLst>
            <a:ext uri="{FF2B5EF4-FFF2-40B4-BE49-F238E27FC236}">
              <a16:creationId xmlns:a16="http://schemas.microsoft.com/office/drawing/2014/main" id="{F23501FF-5579-43D7-82BF-93993EE8A29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58" name="Cuadro de texto 774">
          <a:extLst>
            <a:ext uri="{FF2B5EF4-FFF2-40B4-BE49-F238E27FC236}">
              <a16:creationId xmlns:a16="http://schemas.microsoft.com/office/drawing/2014/main" id="{7928751E-F378-4E30-A7D7-89B931DC895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59" name="Cuadro de texto 775">
          <a:extLst>
            <a:ext uri="{FF2B5EF4-FFF2-40B4-BE49-F238E27FC236}">
              <a16:creationId xmlns:a16="http://schemas.microsoft.com/office/drawing/2014/main" id="{D860B193-0666-477B-8D1A-05B54A246F4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60" name="Cuadro de texto 776">
          <a:extLst>
            <a:ext uri="{FF2B5EF4-FFF2-40B4-BE49-F238E27FC236}">
              <a16:creationId xmlns:a16="http://schemas.microsoft.com/office/drawing/2014/main" id="{F84EFD08-A4DD-4054-81B6-4C4C6EC13B6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61" name="Cuadro de texto 777">
          <a:extLst>
            <a:ext uri="{FF2B5EF4-FFF2-40B4-BE49-F238E27FC236}">
              <a16:creationId xmlns:a16="http://schemas.microsoft.com/office/drawing/2014/main" id="{58D85B8C-1027-4066-911E-8DE1D326AC3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62" name="Cuadro de texto 778">
          <a:extLst>
            <a:ext uri="{FF2B5EF4-FFF2-40B4-BE49-F238E27FC236}">
              <a16:creationId xmlns:a16="http://schemas.microsoft.com/office/drawing/2014/main" id="{A717F554-B0DF-4C0A-9DD4-03ACE606A9E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63" name="Cuadro de texto 779">
          <a:extLst>
            <a:ext uri="{FF2B5EF4-FFF2-40B4-BE49-F238E27FC236}">
              <a16:creationId xmlns:a16="http://schemas.microsoft.com/office/drawing/2014/main" id="{05A28D64-3355-4095-AD4E-7E87AED2CE8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64" name="Cuadro de texto 780">
          <a:extLst>
            <a:ext uri="{FF2B5EF4-FFF2-40B4-BE49-F238E27FC236}">
              <a16:creationId xmlns:a16="http://schemas.microsoft.com/office/drawing/2014/main" id="{F0E8A012-A7A5-4A1B-8435-D2053CB2EC7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65" name="Cuadro de texto 781">
          <a:extLst>
            <a:ext uri="{FF2B5EF4-FFF2-40B4-BE49-F238E27FC236}">
              <a16:creationId xmlns:a16="http://schemas.microsoft.com/office/drawing/2014/main" id="{94F94F78-D395-4DEA-9095-FF7E5EECA95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66" name="Cuadro de texto 782">
          <a:extLst>
            <a:ext uri="{FF2B5EF4-FFF2-40B4-BE49-F238E27FC236}">
              <a16:creationId xmlns:a16="http://schemas.microsoft.com/office/drawing/2014/main" id="{122D394E-7B31-4549-81E1-F328D83B7B4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67" name="Cuadro de texto 783">
          <a:extLst>
            <a:ext uri="{FF2B5EF4-FFF2-40B4-BE49-F238E27FC236}">
              <a16:creationId xmlns:a16="http://schemas.microsoft.com/office/drawing/2014/main" id="{7A5C5050-F0A7-4F24-8C24-31DD9F0A72F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68" name="Cuadro de texto 784">
          <a:extLst>
            <a:ext uri="{FF2B5EF4-FFF2-40B4-BE49-F238E27FC236}">
              <a16:creationId xmlns:a16="http://schemas.microsoft.com/office/drawing/2014/main" id="{F9C7FD75-18E6-48B5-BD6E-EAE9EC17348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69" name="Cuadro de texto 785">
          <a:extLst>
            <a:ext uri="{FF2B5EF4-FFF2-40B4-BE49-F238E27FC236}">
              <a16:creationId xmlns:a16="http://schemas.microsoft.com/office/drawing/2014/main" id="{6F488A2C-19EE-42DE-8B39-3342C79190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70" name="Cuadro de texto 786">
          <a:extLst>
            <a:ext uri="{FF2B5EF4-FFF2-40B4-BE49-F238E27FC236}">
              <a16:creationId xmlns:a16="http://schemas.microsoft.com/office/drawing/2014/main" id="{4B1D03BC-6C49-43DA-B479-17917E92B19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71" name="Cuadro de texto 787">
          <a:extLst>
            <a:ext uri="{FF2B5EF4-FFF2-40B4-BE49-F238E27FC236}">
              <a16:creationId xmlns:a16="http://schemas.microsoft.com/office/drawing/2014/main" id="{BCCB9B4E-D7EB-4098-9E4B-867D013C1CD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72" name="Cuadro de texto 788">
          <a:extLst>
            <a:ext uri="{FF2B5EF4-FFF2-40B4-BE49-F238E27FC236}">
              <a16:creationId xmlns:a16="http://schemas.microsoft.com/office/drawing/2014/main" id="{6895F42A-EC50-44FD-9E20-0A4C0DD3C91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73" name="Cuadro de texto 789">
          <a:extLst>
            <a:ext uri="{FF2B5EF4-FFF2-40B4-BE49-F238E27FC236}">
              <a16:creationId xmlns:a16="http://schemas.microsoft.com/office/drawing/2014/main" id="{EE2DD152-5FF1-4AC9-8D46-DE2B8CF0E49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74" name="Cuadro de texto 790">
          <a:extLst>
            <a:ext uri="{FF2B5EF4-FFF2-40B4-BE49-F238E27FC236}">
              <a16:creationId xmlns:a16="http://schemas.microsoft.com/office/drawing/2014/main" id="{FAB1C363-5A6D-4242-9CB1-F0098DD0D99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75" name="Cuadro de texto 791">
          <a:extLst>
            <a:ext uri="{FF2B5EF4-FFF2-40B4-BE49-F238E27FC236}">
              <a16:creationId xmlns:a16="http://schemas.microsoft.com/office/drawing/2014/main" id="{2D85FCF1-0144-4BF1-9F67-517B6A29EDA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76" name="Cuadro de texto 792">
          <a:extLst>
            <a:ext uri="{FF2B5EF4-FFF2-40B4-BE49-F238E27FC236}">
              <a16:creationId xmlns:a16="http://schemas.microsoft.com/office/drawing/2014/main" id="{34333604-0963-4B41-9708-B04862849B5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77" name="Cuadro de texto 793">
          <a:extLst>
            <a:ext uri="{FF2B5EF4-FFF2-40B4-BE49-F238E27FC236}">
              <a16:creationId xmlns:a16="http://schemas.microsoft.com/office/drawing/2014/main" id="{DA23C898-9C9B-4A99-8A82-361CF9402A8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78" name="Cuadro de texto 794">
          <a:extLst>
            <a:ext uri="{FF2B5EF4-FFF2-40B4-BE49-F238E27FC236}">
              <a16:creationId xmlns:a16="http://schemas.microsoft.com/office/drawing/2014/main" id="{4993D697-6ECF-44AE-98A4-4B36D3A8002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79" name="Cuadro de texto 795">
          <a:extLst>
            <a:ext uri="{FF2B5EF4-FFF2-40B4-BE49-F238E27FC236}">
              <a16:creationId xmlns:a16="http://schemas.microsoft.com/office/drawing/2014/main" id="{74207C7F-EB17-4780-B2D9-2AC7D2E166B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80" name="Cuadro de texto 796">
          <a:extLst>
            <a:ext uri="{FF2B5EF4-FFF2-40B4-BE49-F238E27FC236}">
              <a16:creationId xmlns:a16="http://schemas.microsoft.com/office/drawing/2014/main" id="{7F6A3777-0C95-4ECD-9EDF-844F23CED30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81" name="Cuadro de texto 797">
          <a:extLst>
            <a:ext uri="{FF2B5EF4-FFF2-40B4-BE49-F238E27FC236}">
              <a16:creationId xmlns:a16="http://schemas.microsoft.com/office/drawing/2014/main" id="{7B318C7F-7089-4431-9BB0-0DA7295C8FC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82" name="Cuadro de texto 798">
          <a:extLst>
            <a:ext uri="{FF2B5EF4-FFF2-40B4-BE49-F238E27FC236}">
              <a16:creationId xmlns:a16="http://schemas.microsoft.com/office/drawing/2014/main" id="{D3C72182-DE7D-4D20-8B70-61BC9CD73A6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83" name="Cuadro de texto 799">
          <a:extLst>
            <a:ext uri="{FF2B5EF4-FFF2-40B4-BE49-F238E27FC236}">
              <a16:creationId xmlns:a16="http://schemas.microsoft.com/office/drawing/2014/main" id="{C2C962D2-AAC5-4C32-9006-23B46EFA0D8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84" name="Cuadro de texto 800">
          <a:extLst>
            <a:ext uri="{FF2B5EF4-FFF2-40B4-BE49-F238E27FC236}">
              <a16:creationId xmlns:a16="http://schemas.microsoft.com/office/drawing/2014/main" id="{3CB7BC6D-FCB1-4E5F-A83F-0DA5DF3C3D0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85" name="Cuadro de texto 801">
          <a:extLst>
            <a:ext uri="{FF2B5EF4-FFF2-40B4-BE49-F238E27FC236}">
              <a16:creationId xmlns:a16="http://schemas.microsoft.com/office/drawing/2014/main" id="{021F849F-92FF-45C0-9C15-C0092CBC472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86" name="Cuadro de texto 802">
          <a:extLst>
            <a:ext uri="{FF2B5EF4-FFF2-40B4-BE49-F238E27FC236}">
              <a16:creationId xmlns:a16="http://schemas.microsoft.com/office/drawing/2014/main" id="{732AE25D-D7CD-43F5-9EC0-CFA04E498BA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87" name="Cuadro de texto 803">
          <a:extLst>
            <a:ext uri="{FF2B5EF4-FFF2-40B4-BE49-F238E27FC236}">
              <a16:creationId xmlns:a16="http://schemas.microsoft.com/office/drawing/2014/main" id="{00C05E60-7A49-4D0B-9ACD-AFE92B3EA93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88" name="Cuadro de texto 804">
          <a:extLst>
            <a:ext uri="{FF2B5EF4-FFF2-40B4-BE49-F238E27FC236}">
              <a16:creationId xmlns:a16="http://schemas.microsoft.com/office/drawing/2014/main" id="{270F8679-544D-4126-AB9A-D4D4C8810A5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89" name="Cuadro de texto 805">
          <a:extLst>
            <a:ext uri="{FF2B5EF4-FFF2-40B4-BE49-F238E27FC236}">
              <a16:creationId xmlns:a16="http://schemas.microsoft.com/office/drawing/2014/main" id="{EDA34F3D-E0FC-4A49-8D32-A127447CE58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90" name="Cuadro de texto 806">
          <a:extLst>
            <a:ext uri="{FF2B5EF4-FFF2-40B4-BE49-F238E27FC236}">
              <a16:creationId xmlns:a16="http://schemas.microsoft.com/office/drawing/2014/main" id="{F8B67988-219F-4328-8E6B-DF2F741E527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91" name="Cuadro de texto 807">
          <a:extLst>
            <a:ext uri="{FF2B5EF4-FFF2-40B4-BE49-F238E27FC236}">
              <a16:creationId xmlns:a16="http://schemas.microsoft.com/office/drawing/2014/main" id="{3FBDC91A-9CA2-46CB-8638-7838045AF74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92" name="Cuadro de texto 808">
          <a:extLst>
            <a:ext uri="{FF2B5EF4-FFF2-40B4-BE49-F238E27FC236}">
              <a16:creationId xmlns:a16="http://schemas.microsoft.com/office/drawing/2014/main" id="{FFDA3FBB-24D0-4BF1-9A48-8450C9EEFFA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93" name="Cuadro de texto 809">
          <a:extLst>
            <a:ext uri="{FF2B5EF4-FFF2-40B4-BE49-F238E27FC236}">
              <a16:creationId xmlns:a16="http://schemas.microsoft.com/office/drawing/2014/main" id="{B3DE938C-8C55-4286-9A27-D5787AEE70B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94" name="Cuadro de texto 810">
          <a:extLst>
            <a:ext uri="{FF2B5EF4-FFF2-40B4-BE49-F238E27FC236}">
              <a16:creationId xmlns:a16="http://schemas.microsoft.com/office/drawing/2014/main" id="{FFB73B14-9043-423C-8DCB-35F032D7AE3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95" name="Cuadro de texto 811">
          <a:extLst>
            <a:ext uri="{FF2B5EF4-FFF2-40B4-BE49-F238E27FC236}">
              <a16:creationId xmlns:a16="http://schemas.microsoft.com/office/drawing/2014/main" id="{7EE2A564-3B4D-4E99-8652-52E55AE1184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96" name="Cuadro de texto 812">
          <a:extLst>
            <a:ext uri="{FF2B5EF4-FFF2-40B4-BE49-F238E27FC236}">
              <a16:creationId xmlns:a16="http://schemas.microsoft.com/office/drawing/2014/main" id="{67F8B710-6E12-4F56-8330-D94201ADDEF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97" name="Cuadro de texto 813">
          <a:extLst>
            <a:ext uri="{FF2B5EF4-FFF2-40B4-BE49-F238E27FC236}">
              <a16:creationId xmlns:a16="http://schemas.microsoft.com/office/drawing/2014/main" id="{25443C87-9517-4EF2-89F7-AB71C971F6A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98" name="Cuadro de texto 814">
          <a:extLst>
            <a:ext uri="{FF2B5EF4-FFF2-40B4-BE49-F238E27FC236}">
              <a16:creationId xmlns:a16="http://schemas.microsoft.com/office/drawing/2014/main" id="{81E7B857-BD91-4AC4-BD09-9EA6014B763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099" name="Cuadro de texto 815">
          <a:extLst>
            <a:ext uri="{FF2B5EF4-FFF2-40B4-BE49-F238E27FC236}">
              <a16:creationId xmlns:a16="http://schemas.microsoft.com/office/drawing/2014/main" id="{C0635A87-161B-4E0F-BACB-B8080A5F7C8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00" name="Cuadro de texto 816">
          <a:extLst>
            <a:ext uri="{FF2B5EF4-FFF2-40B4-BE49-F238E27FC236}">
              <a16:creationId xmlns:a16="http://schemas.microsoft.com/office/drawing/2014/main" id="{7AF5A303-64CE-4660-B383-6CF3E907AF7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01" name="Cuadro de texto 817">
          <a:extLst>
            <a:ext uri="{FF2B5EF4-FFF2-40B4-BE49-F238E27FC236}">
              <a16:creationId xmlns:a16="http://schemas.microsoft.com/office/drawing/2014/main" id="{4988DE6C-15E4-4A93-9F49-5268B983517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02" name="Cuadro de texto 818">
          <a:extLst>
            <a:ext uri="{FF2B5EF4-FFF2-40B4-BE49-F238E27FC236}">
              <a16:creationId xmlns:a16="http://schemas.microsoft.com/office/drawing/2014/main" id="{2247991E-3585-4932-9DCD-BAB38D8FCB2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03" name="Cuadro de texto 819">
          <a:extLst>
            <a:ext uri="{FF2B5EF4-FFF2-40B4-BE49-F238E27FC236}">
              <a16:creationId xmlns:a16="http://schemas.microsoft.com/office/drawing/2014/main" id="{CA5AFD40-0FE3-4FC1-B486-C8BCB558AB9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04" name="Cuadro de texto 820">
          <a:extLst>
            <a:ext uri="{FF2B5EF4-FFF2-40B4-BE49-F238E27FC236}">
              <a16:creationId xmlns:a16="http://schemas.microsoft.com/office/drawing/2014/main" id="{48CF0AFD-58C6-417A-9AA1-31C4B5E170A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05" name="Cuadro de texto 821">
          <a:extLst>
            <a:ext uri="{FF2B5EF4-FFF2-40B4-BE49-F238E27FC236}">
              <a16:creationId xmlns:a16="http://schemas.microsoft.com/office/drawing/2014/main" id="{FD2EF14A-5BC3-49F5-9037-C8FF5F53827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106" name="Cuadro de texto 822">
          <a:extLst>
            <a:ext uri="{FF2B5EF4-FFF2-40B4-BE49-F238E27FC236}">
              <a16:creationId xmlns:a16="http://schemas.microsoft.com/office/drawing/2014/main" id="{925B7D5A-AF6D-4B5F-97F0-2053DCEB8C2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107" name="Cuadro de texto 823">
          <a:extLst>
            <a:ext uri="{FF2B5EF4-FFF2-40B4-BE49-F238E27FC236}">
              <a16:creationId xmlns:a16="http://schemas.microsoft.com/office/drawing/2014/main" id="{41A67E4B-9085-4E8B-B390-A9CD55FD732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108" name="Cuadro de texto 824">
          <a:extLst>
            <a:ext uri="{FF2B5EF4-FFF2-40B4-BE49-F238E27FC236}">
              <a16:creationId xmlns:a16="http://schemas.microsoft.com/office/drawing/2014/main" id="{DD4A8097-FA18-4784-B012-7927B6BC882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109" name="Cuadro de texto 825">
          <a:extLst>
            <a:ext uri="{FF2B5EF4-FFF2-40B4-BE49-F238E27FC236}">
              <a16:creationId xmlns:a16="http://schemas.microsoft.com/office/drawing/2014/main" id="{86D7BBA5-4D52-47C5-AFB0-DF33B4EBB36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110" name="Cuadro de texto 826">
          <a:extLst>
            <a:ext uri="{FF2B5EF4-FFF2-40B4-BE49-F238E27FC236}">
              <a16:creationId xmlns:a16="http://schemas.microsoft.com/office/drawing/2014/main" id="{E1ACC4A9-33AF-46A4-BDDC-0122971789B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2111" name="Cuadro de texto 827">
          <a:extLst>
            <a:ext uri="{FF2B5EF4-FFF2-40B4-BE49-F238E27FC236}">
              <a16:creationId xmlns:a16="http://schemas.microsoft.com/office/drawing/2014/main" id="{A11DAF66-FCDE-4DBF-900A-04C819B7621D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112" name="Cuadro de texto 828">
          <a:extLst>
            <a:ext uri="{FF2B5EF4-FFF2-40B4-BE49-F238E27FC236}">
              <a16:creationId xmlns:a16="http://schemas.microsoft.com/office/drawing/2014/main" id="{4CB000DF-42A3-4C4A-B266-A3FAB54A85A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113" name="Cuadro de texto 829">
          <a:extLst>
            <a:ext uri="{FF2B5EF4-FFF2-40B4-BE49-F238E27FC236}">
              <a16:creationId xmlns:a16="http://schemas.microsoft.com/office/drawing/2014/main" id="{0111AB60-D4FF-49AD-9C42-81025AA6307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114" name="Cuadro de texto 830">
          <a:extLst>
            <a:ext uri="{FF2B5EF4-FFF2-40B4-BE49-F238E27FC236}">
              <a16:creationId xmlns:a16="http://schemas.microsoft.com/office/drawing/2014/main" id="{9E6476BB-7B35-4AF6-8E49-F37E29AADF9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115" name="Cuadro de texto 831">
          <a:extLst>
            <a:ext uri="{FF2B5EF4-FFF2-40B4-BE49-F238E27FC236}">
              <a16:creationId xmlns:a16="http://schemas.microsoft.com/office/drawing/2014/main" id="{637BBEF7-0448-44E0-9BD3-604E9A6829A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116" name="Cuadro de texto 832">
          <a:extLst>
            <a:ext uri="{FF2B5EF4-FFF2-40B4-BE49-F238E27FC236}">
              <a16:creationId xmlns:a16="http://schemas.microsoft.com/office/drawing/2014/main" id="{BF3A05F3-D363-4394-8AB7-08F14802FBF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117" name="Cuadro de texto 833">
          <a:extLst>
            <a:ext uri="{FF2B5EF4-FFF2-40B4-BE49-F238E27FC236}">
              <a16:creationId xmlns:a16="http://schemas.microsoft.com/office/drawing/2014/main" id="{834CD7B4-305D-4449-83B9-33CB13CB77C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118" name="Cuadro de texto 834">
          <a:extLst>
            <a:ext uri="{FF2B5EF4-FFF2-40B4-BE49-F238E27FC236}">
              <a16:creationId xmlns:a16="http://schemas.microsoft.com/office/drawing/2014/main" id="{51AA2DE0-269D-4ED9-B60A-C954FA4529C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119" name="Cuadro de texto 835">
          <a:extLst>
            <a:ext uri="{FF2B5EF4-FFF2-40B4-BE49-F238E27FC236}">
              <a16:creationId xmlns:a16="http://schemas.microsoft.com/office/drawing/2014/main" id="{3F11C9EC-667C-4660-99C0-514F4F4F7EEE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120" name="Cuadro de texto 836">
          <a:extLst>
            <a:ext uri="{FF2B5EF4-FFF2-40B4-BE49-F238E27FC236}">
              <a16:creationId xmlns:a16="http://schemas.microsoft.com/office/drawing/2014/main" id="{77C31A7E-7AAF-4E18-B74F-41E40D6C7BD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121" name="Cuadro de texto 837">
          <a:extLst>
            <a:ext uri="{FF2B5EF4-FFF2-40B4-BE49-F238E27FC236}">
              <a16:creationId xmlns:a16="http://schemas.microsoft.com/office/drawing/2014/main" id="{396137E7-57C3-48AC-AD9E-11338502735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122" name="Cuadro de texto 838">
          <a:extLst>
            <a:ext uri="{FF2B5EF4-FFF2-40B4-BE49-F238E27FC236}">
              <a16:creationId xmlns:a16="http://schemas.microsoft.com/office/drawing/2014/main" id="{D04141BA-0A02-41A9-A998-703BB34A1B5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123" name="Cuadro de texto 839">
          <a:extLst>
            <a:ext uri="{FF2B5EF4-FFF2-40B4-BE49-F238E27FC236}">
              <a16:creationId xmlns:a16="http://schemas.microsoft.com/office/drawing/2014/main" id="{49BA154A-0B53-412D-9070-146B767DBE7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2124" name="Cuadro de texto 840">
          <a:extLst>
            <a:ext uri="{FF2B5EF4-FFF2-40B4-BE49-F238E27FC236}">
              <a16:creationId xmlns:a16="http://schemas.microsoft.com/office/drawing/2014/main" id="{813D4EB2-74D1-41BE-85FE-0B98C3A7326A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125" name="Cuadro de texto 841">
          <a:extLst>
            <a:ext uri="{FF2B5EF4-FFF2-40B4-BE49-F238E27FC236}">
              <a16:creationId xmlns:a16="http://schemas.microsoft.com/office/drawing/2014/main" id="{EA538742-0320-4687-A21C-743C4660A11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126" name="Cuadro de texto 842">
          <a:extLst>
            <a:ext uri="{FF2B5EF4-FFF2-40B4-BE49-F238E27FC236}">
              <a16:creationId xmlns:a16="http://schemas.microsoft.com/office/drawing/2014/main" id="{6E0A2936-02D3-4841-8EC4-C629533594C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127" name="Cuadro de texto 843">
          <a:extLst>
            <a:ext uri="{FF2B5EF4-FFF2-40B4-BE49-F238E27FC236}">
              <a16:creationId xmlns:a16="http://schemas.microsoft.com/office/drawing/2014/main" id="{C113665E-6F10-4335-88C8-349B3BDE685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128" name="Cuadro de texto 844">
          <a:extLst>
            <a:ext uri="{FF2B5EF4-FFF2-40B4-BE49-F238E27FC236}">
              <a16:creationId xmlns:a16="http://schemas.microsoft.com/office/drawing/2014/main" id="{1F3C824B-3A14-4898-8990-D5356315CCC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129" name="Cuadro de texto 845">
          <a:extLst>
            <a:ext uri="{FF2B5EF4-FFF2-40B4-BE49-F238E27FC236}">
              <a16:creationId xmlns:a16="http://schemas.microsoft.com/office/drawing/2014/main" id="{0BF56E3E-315E-4366-B4B3-1DC7E8CF241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130" name="Cuadro de texto 846">
          <a:extLst>
            <a:ext uri="{FF2B5EF4-FFF2-40B4-BE49-F238E27FC236}">
              <a16:creationId xmlns:a16="http://schemas.microsoft.com/office/drawing/2014/main" id="{81A2FD7F-4F56-4964-8EC8-F6D2B207149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131" name="Cuadro de texto 847">
          <a:extLst>
            <a:ext uri="{FF2B5EF4-FFF2-40B4-BE49-F238E27FC236}">
              <a16:creationId xmlns:a16="http://schemas.microsoft.com/office/drawing/2014/main" id="{B12AB904-7EAC-4DE0-B3C2-0332BD8C2747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2132" name="Cuadro de texto 848">
          <a:extLst>
            <a:ext uri="{FF2B5EF4-FFF2-40B4-BE49-F238E27FC236}">
              <a16:creationId xmlns:a16="http://schemas.microsoft.com/office/drawing/2014/main" id="{5FC2AC17-1D64-4143-A3D3-608D295708E6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33" name="Cuadro de texto 849">
          <a:extLst>
            <a:ext uri="{FF2B5EF4-FFF2-40B4-BE49-F238E27FC236}">
              <a16:creationId xmlns:a16="http://schemas.microsoft.com/office/drawing/2014/main" id="{B8844B7D-7F29-4D69-AFD7-40D6B05A561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34" name="Cuadro de texto 850">
          <a:extLst>
            <a:ext uri="{FF2B5EF4-FFF2-40B4-BE49-F238E27FC236}">
              <a16:creationId xmlns:a16="http://schemas.microsoft.com/office/drawing/2014/main" id="{5627016B-3453-4D32-8A3F-BFDE1AA7D57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35" name="Cuadro de texto 851">
          <a:extLst>
            <a:ext uri="{FF2B5EF4-FFF2-40B4-BE49-F238E27FC236}">
              <a16:creationId xmlns:a16="http://schemas.microsoft.com/office/drawing/2014/main" id="{1F7A949F-86BD-4DD6-B109-7B9B9A2CA50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36" name="Cuadro de texto 852">
          <a:extLst>
            <a:ext uri="{FF2B5EF4-FFF2-40B4-BE49-F238E27FC236}">
              <a16:creationId xmlns:a16="http://schemas.microsoft.com/office/drawing/2014/main" id="{2DC1685B-FEE6-4F33-9501-197E5444D72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37" name="Cuadro de texto 853">
          <a:extLst>
            <a:ext uri="{FF2B5EF4-FFF2-40B4-BE49-F238E27FC236}">
              <a16:creationId xmlns:a16="http://schemas.microsoft.com/office/drawing/2014/main" id="{B6A96668-B932-4AEE-BD23-1EDD8579FD9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38" name="Cuadro de texto 854">
          <a:extLst>
            <a:ext uri="{FF2B5EF4-FFF2-40B4-BE49-F238E27FC236}">
              <a16:creationId xmlns:a16="http://schemas.microsoft.com/office/drawing/2014/main" id="{2F741618-9B32-431F-8684-A8AA612D264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39" name="Cuadro de texto 855">
          <a:extLst>
            <a:ext uri="{FF2B5EF4-FFF2-40B4-BE49-F238E27FC236}">
              <a16:creationId xmlns:a16="http://schemas.microsoft.com/office/drawing/2014/main" id="{3D7589D3-C736-41C8-B9D2-43F41A7BFFF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40" name="Cuadro de texto 856">
          <a:extLst>
            <a:ext uri="{FF2B5EF4-FFF2-40B4-BE49-F238E27FC236}">
              <a16:creationId xmlns:a16="http://schemas.microsoft.com/office/drawing/2014/main" id="{9CF7768E-92EC-4281-9C5F-D65FBDD3F51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41" name="Cuadro de texto 857">
          <a:extLst>
            <a:ext uri="{FF2B5EF4-FFF2-40B4-BE49-F238E27FC236}">
              <a16:creationId xmlns:a16="http://schemas.microsoft.com/office/drawing/2014/main" id="{8826E4EC-5C9B-43AF-873D-32CB04E91A2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42" name="Cuadro de texto 858">
          <a:extLst>
            <a:ext uri="{FF2B5EF4-FFF2-40B4-BE49-F238E27FC236}">
              <a16:creationId xmlns:a16="http://schemas.microsoft.com/office/drawing/2014/main" id="{DCDEEDBD-AE55-4D28-999D-9D9F97BE9DF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43" name="Cuadro de texto 859">
          <a:extLst>
            <a:ext uri="{FF2B5EF4-FFF2-40B4-BE49-F238E27FC236}">
              <a16:creationId xmlns:a16="http://schemas.microsoft.com/office/drawing/2014/main" id="{6ACAD98B-2E68-4E2D-B7AD-7F20101C587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44" name="Cuadro de texto 860">
          <a:extLst>
            <a:ext uri="{FF2B5EF4-FFF2-40B4-BE49-F238E27FC236}">
              <a16:creationId xmlns:a16="http://schemas.microsoft.com/office/drawing/2014/main" id="{3FA11C20-57A0-4ED7-81C0-EF7617E5F13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45" name="Cuadro de texto 861">
          <a:extLst>
            <a:ext uri="{FF2B5EF4-FFF2-40B4-BE49-F238E27FC236}">
              <a16:creationId xmlns:a16="http://schemas.microsoft.com/office/drawing/2014/main" id="{6F231EEE-47FF-4EF4-B744-70A170250A9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46" name="Cuadro de texto 862">
          <a:extLst>
            <a:ext uri="{FF2B5EF4-FFF2-40B4-BE49-F238E27FC236}">
              <a16:creationId xmlns:a16="http://schemas.microsoft.com/office/drawing/2014/main" id="{D873061A-AB46-4EDE-9D52-E2CBCEDBE33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47" name="Cuadro de texto 863">
          <a:extLst>
            <a:ext uri="{FF2B5EF4-FFF2-40B4-BE49-F238E27FC236}">
              <a16:creationId xmlns:a16="http://schemas.microsoft.com/office/drawing/2014/main" id="{975AAC14-AF74-43B9-A634-421508CFAC1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48" name="Cuadro de texto 864">
          <a:extLst>
            <a:ext uri="{FF2B5EF4-FFF2-40B4-BE49-F238E27FC236}">
              <a16:creationId xmlns:a16="http://schemas.microsoft.com/office/drawing/2014/main" id="{C797788C-00DD-4DE9-869D-FF2EA5A0490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49" name="Cuadro de texto 865">
          <a:extLst>
            <a:ext uri="{FF2B5EF4-FFF2-40B4-BE49-F238E27FC236}">
              <a16:creationId xmlns:a16="http://schemas.microsoft.com/office/drawing/2014/main" id="{4066F192-8DD7-4E80-9D26-47B20895E82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50" name="Cuadro de texto 866">
          <a:extLst>
            <a:ext uri="{FF2B5EF4-FFF2-40B4-BE49-F238E27FC236}">
              <a16:creationId xmlns:a16="http://schemas.microsoft.com/office/drawing/2014/main" id="{B5C93497-804E-4809-928B-4F3B8145081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51" name="Cuadro de texto 867">
          <a:extLst>
            <a:ext uri="{FF2B5EF4-FFF2-40B4-BE49-F238E27FC236}">
              <a16:creationId xmlns:a16="http://schemas.microsoft.com/office/drawing/2014/main" id="{F5748684-F7DA-4FA9-BE3B-1D5D5EBBFA1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52" name="Cuadro de texto 868">
          <a:extLst>
            <a:ext uri="{FF2B5EF4-FFF2-40B4-BE49-F238E27FC236}">
              <a16:creationId xmlns:a16="http://schemas.microsoft.com/office/drawing/2014/main" id="{91A2DF2D-1E36-4EB0-BE13-793298C49BF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53" name="Cuadro de texto 869">
          <a:extLst>
            <a:ext uri="{FF2B5EF4-FFF2-40B4-BE49-F238E27FC236}">
              <a16:creationId xmlns:a16="http://schemas.microsoft.com/office/drawing/2014/main" id="{9B0771FC-3441-4731-BBAE-BFC9837B9F0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54" name="Cuadro de texto 870">
          <a:extLst>
            <a:ext uri="{FF2B5EF4-FFF2-40B4-BE49-F238E27FC236}">
              <a16:creationId xmlns:a16="http://schemas.microsoft.com/office/drawing/2014/main" id="{B2449251-531C-448C-BFCB-7B0F5C32D53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55" name="Cuadro de texto 871">
          <a:extLst>
            <a:ext uri="{FF2B5EF4-FFF2-40B4-BE49-F238E27FC236}">
              <a16:creationId xmlns:a16="http://schemas.microsoft.com/office/drawing/2014/main" id="{DFB974E6-57D9-4571-8D90-8AA6EA4B38B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56" name="Cuadro de texto 872">
          <a:extLst>
            <a:ext uri="{FF2B5EF4-FFF2-40B4-BE49-F238E27FC236}">
              <a16:creationId xmlns:a16="http://schemas.microsoft.com/office/drawing/2014/main" id="{6740DAF2-C742-4F29-A13A-24748704935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2157" name="Cuadro de texto 873">
          <a:extLst>
            <a:ext uri="{FF2B5EF4-FFF2-40B4-BE49-F238E27FC236}">
              <a16:creationId xmlns:a16="http://schemas.microsoft.com/office/drawing/2014/main" id="{40D075AA-2450-49CF-9F06-0025E798692E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58" name="Cuadro de texto 874">
          <a:extLst>
            <a:ext uri="{FF2B5EF4-FFF2-40B4-BE49-F238E27FC236}">
              <a16:creationId xmlns:a16="http://schemas.microsoft.com/office/drawing/2014/main" id="{8DCC604E-89B9-4658-B11C-D17B51B8AFB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59" name="Cuadro de texto 875">
          <a:extLst>
            <a:ext uri="{FF2B5EF4-FFF2-40B4-BE49-F238E27FC236}">
              <a16:creationId xmlns:a16="http://schemas.microsoft.com/office/drawing/2014/main" id="{838286E3-1F80-40E7-9DB0-299A293BCEF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60" name="Cuadro de texto 876">
          <a:extLst>
            <a:ext uri="{FF2B5EF4-FFF2-40B4-BE49-F238E27FC236}">
              <a16:creationId xmlns:a16="http://schemas.microsoft.com/office/drawing/2014/main" id="{918F32A5-C618-4102-A5E5-C4D20F8D92A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61" name="Cuadro de texto 877">
          <a:extLst>
            <a:ext uri="{FF2B5EF4-FFF2-40B4-BE49-F238E27FC236}">
              <a16:creationId xmlns:a16="http://schemas.microsoft.com/office/drawing/2014/main" id="{D4409CFA-1524-436A-81EB-A569761A107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62" name="Cuadro de texto 878">
          <a:extLst>
            <a:ext uri="{FF2B5EF4-FFF2-40B4-BE49-F238E27FC236}">
              <a16:creationId xmlns:a16="http://schemas.microsoft.com/office/drawing/2014/main" id="{0F6B7F85-36E9-4602-8EFF-161FD6C6A85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63" name="Cuadro de texto 879">
          <a:extLst>
            <a:ext uri="{FF2B5EF4-FFF2-40B4-BE49-F238E27FC236}">
              <a16:creationId xmlns:a16="http://schemas.microsoft.com/office/drawing/2014/main" id="{276AA95D-33B8-402B-B23F-61E5E93226D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64" name="Cuadro de texto 880">
          <a:extLst>
            <a:ext uri="{FF2B5EF4-FFF2-40B4-BE49-F238E27FC236}">
              <a16:creationId xmlns:a16="http://schemas.microsoft.com/office/drawing/2014/main" id="{73ABA002-0960-4B20-B69D-8748FA17127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65" name="Cuadro de texto 881">
          <a:extLst>
            <a:ext uri="{FF2B5EF4-FFF2-40B4-BE49-F238E27FC236}">
              <a16:creationId xmlns:a16="http://schemas.microsoft.com/office/drawing/2014/main" id="{5D9482F8-DA53-4218-B3F3-84FAA18B6CB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66" name="Cuadro de texto 882">
          <a:extLst>
            <a:ext uri="{FF2B5EF4-FFF2-40B4-BE49-F238E27FC236}">
              <a16:creationId xmlns:a16="http://schemas.microsoft.com/office/drawing/2014/main" id="{64C721F8-0353-4B33-BC0E-99ECDC61BCF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67" name="Cuadro de texto 883">
          <a:extLst>
            <a:ext uri="{FF2B5EF4-FFF2-40B4-BE49-F238E27FC236}">
              <a16:creationId xmlns:a16="http://schemas.microsoft.com/office/drawing/2014/main" id="{15120D0C-4B90-4CC5-9E6E-472B6ACA4AD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68" name="Cuadro de texto 884">
          <a:extLst>
            <a:ext uri="{FF2B5EF4-FFF2-40B4-BE49-F238E27FC236}">
              <a16:creationId xmlns:a16="http://schemas.microsoft.com/office/drawing/2014/main" id="{460CB49D-C0C0-43AD-893C-C1B701C3AF1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69" name="Cuadro de texto 885">
          <a:extLst>
            <a:ext uri="{FF2B5EF4-FFF2-40B4-BE49-F238E27FC236}">
              <a16:creationId xmlns:a16="http://schemas.microsoft.com/office/drawing/2014/main" id="{1F0680FE-EC22-49C3-BA8C-51A1A555674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70" name="Cuadro de texto 886">
          <a:extLst>
            <a:ext uri="{FF2B5EF4-FFF2-40B4-BE49-F238E27FC236}">
              <a16:creationId xmlns:a16="http://schemas.microsoft.com/office/drawing/2014/main" id="{C5757CBD-A01F-4EE1-A913-749EB6386AB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71" name="Cuadro de texto 887">
          <a:extLst>
            <a:ext uri="{FF2B5EF4-FFF2-40B4-BE49-F238E27FC236}">
              <a16:creationId xmlns:a16="http://schemas.microsoft.com/office/drawing/2014/main" id="{49713A38-A3EE-4A8A-BCF0-57E56F06B8F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72" name="Cuadro de texto 888">
          <a:extLst>
            <a:ext uri="{FF2B5EF4-FFF2-40B4-BE49-F238E27FC236}">
              <a16:creationId xmlns:a16="http://schemas.microsoft.com/office/drawing/2014/main" id="{81CF990C-C18B-440F-B70A-05B5E153073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73" name="Cuadro de texto 889">
          <a:extLst>
            <a:ext uri="{FF2B5EF4-FFF2-40B4-BE49-F238E27FC236}">
              <a16:creationId xmlns:a16="http://schemas.microsoft.com/office/drawing/2014/main" id="{14076B00-C7D6-4977-B67A-18D1D140D8B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74" name="Cuadro de texto 890">
          <a:extLst>
            <a:ext uri="{FF2B5EF4-FFF2-40B4-BE49-F238E27FC236}">
              <a16:creationId xmlns:a16="http://schemas.microsoft.com/office/drawing/2014/main" id="{CC1D1FFC-E2DE-42CE-A2DF-005C88B9B38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75" name="Cuadro de texto 891">
          <a:extLst>
            <a:ext uri="{FF2B5EF4-FFF2-40B4-BE49-F238E27FC236}">
              <a16:creationId xmlns:a16="http://schemas.microsoft.com/office/drawing/2014/main" id="{CF0B4F35-4BD4-40AB-8F17-AD72B362C7E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76" name="Cuadro de texto 892">
          <a:extLst>
            <a:ext uri="{FF2B5EF4-FFF2-40B4-BE49-F238E27FC236}">
              <a16:creationId xmlns:a16="http://schemas.microsoft.com/office/drawing/2014/main" id="{A0B7A5B0-F998-4EB1-ADF9-80B52955776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77" name="Cuadro de texto 893">
          <a:extLst>
            <a:ext uri="{FF2B5EF4-FFF2-40B4-BE49-F238E27FC236}">
              <a16:creationId xmlns:a16="http://schemas.microsoft.com/office/drawing/2014/main" id="{9118A05D-3AE7-4AFE-AB67-BBDBC5DB327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78" name="Cuadro de texto 894">
          <a:extLst>
            <a:ext uri="{FF2B5EF4-FFF2-40B4-BE49-F238E27FC236}">
              <a16:creationId xmlns:a16="http://schemas.microsoft.com/office/drawing/2014/main" id="{1FADC53B-E06C-4BD3-B467-C246255CB32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79" name="Cuadro de texto 895">
          <a:extLst>
            <a:ext uri="{FF2B5EF4-FFF2-40B4-BE49-F238E27FC236}">
              <a16:creationId xmlns:a16="http://schemas.microsoft.com/office/drawing/2014/main" id="{CB2B1BD9-2C5D-4E6D-BC2B-B2E6D8E0DCE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80" name="Cuadro de texto 896">
          <a:extLst>
            <a:ext uri="{FF2B5EF4-FFF2-40B4-BE49-F238E27FC236}">
              <a16:creationId xmlns:a16="http://schemas.microsoft.com/office/drawing/2014/main" id="{0EE3D8F7-CEA1-4B10-8623-D522C54EE20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81" name="Cuadro de texto 897">
          <a:extLst>
            <a:ext uri="{FF2B5EF4-FFF2-40B4-BE49-F238E27FC236}">
              <a16:creationId xmlns:a16="http://schemas.microsoft.com/office/drawing/2014/main" id="{CFD5F0B8-248D-4744-8168-0E09B2FB503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82" name="Cuadro de texto 898">
          <a:extLst>
            <a:ext uri="{FF2B5EF4-FFF2-40B4-BE49-F238E27FC236}">
              <a16:creationId xmlns:a16="http://schemas.microsoft.com/office/drawing/2014/main" id="{009B41B1-A0AA-4466-922F-4BA43C9C41D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83" name="Cuadro de texto 899">
          <a:extLst>
            <a:ext uri="{FF2B5EF4-FFF2-40B4-BE49-F238E27FC236}">
              <a16:creationId xmlns:a16="http://schemas.microsoft.com/office/drawing/2014/main" id="{227BACE7-EDBB-4DB2-9097-BC081041BC6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84" name="Cuadro de texto 900">
          <a:extLst>
            <a:ext uri="{FF2B5EF4-FFF2-40B4-BE49-F238E27FC236}">
              <a16:creationId xmlns:a16="http://schemas.microsoft.com/office/drawing/2014/main" id="{EF30CF49-AF0C-4371-A3D5-DA6BF83F7A9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85" name="Cuadro de texto 901">
          <a:extLst>
            <a:ext uri="{FF2B5EF4-FFF2-40B4-BE49-F238E27FC236}">
              <a16:creationId xmlns:a16="http://schemas.microsoft.com/office/drawing/2014/main" id="{D52001DE-48E2-4A69-8000-322937AA44F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86" name="Cuadro de texto 902">
          <a:extLst>
            <a:ext uri="{FF2B5EF4-FFF2-40B4-BE49-F238E27FC236}">
              <a16:creationId xmlns:a16="http://schemas.microsoft.com/office/drawing/2014/main" id="{BA61CFB8-D319-478C-9522-A76FB5AE46D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87" name="Cuadro de texto 903">
          <a:extLst>
            <a:ext uri="{FF2B5EF4-FFF2-40B4-BE49-F238E27FC236}">
              <a16:creationId xmlns:a16="http://schemas.microsoft.com/office/drawing/2014/main" id="{94106D18-87BB-4A7F-A53E-304AC345AA3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88" name="Cuadro de texto 904">
          <a:extLst>
            <a:ext uri="{FF2B5EF4-FFF2-40B4-BE49-F238E27FC236}">
              <a16:creationId xmlns:a16="http://schemas.microsoft.com/office/drawing/2014/main" id="{FDAB3105-A746-4CD6-BED7-B7D908270AF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89" name="Cuadro de texto 905">
          <a:extLst>
            <a:ext uri="{FF2B5EF4-FFF2-40B4-BE49-F238E27FC236}">
              <a16:creationId xmlns:a16="http://schemas.microsoft.com/office/drawing/2014/main" id="{C8D8DE59-38FC-4768-86EA-5FB9E45BBFB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90" name="Cuadro de texto 906">
          <a:extLst>
            <a:ext uri="{FF2B5EF4-FFF2-40B4-BE49-F238E27FC236}">
              <a16:creationId xmlns:a16="http://schemas.microsoft.com/office/drawing/2014/main" id="{6E626005-4ADF-4128-BDDC-6952ABC7CB2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91" name="Cuadro de texto 907">
          <a:extLst>
            <a:ext uri="{FF2B5EF4-FFF2-40B4-BE49-F238E27FC236}">
              <a16:creationId xmlns:a16="http://schemas.microsoft.com/office/drawing/2014/main" id="{7E64AE24-5214-4D13-9F7B-299462CB905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92" name="Cuadro de texto 908">
          <a:extLst>
            <a:ext uri="{FF2B5EF4-FFF2-40B4-BE49-F238E27FC236}">
              <a16:creationId xmlns:a16="http://schemas.microsoft.com/office/drawing/2014/main" id="{89F61745-6766-432F-8DC6-BB6FA9DDB24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93" name="Cuadro de texto 909">
          <a:extLst>
            <a:ext uri="{FF2B5EF4-FFF2-40B4-BE49-F238E27FC236}">
              <a16:creationId xmlns:a16="http://schemas.microsoft.com/office/drawing/2014/main" id="{9ADA6E44-8A4A-4D6C-A08C-D3886167E89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94" name="Cuadro de texto 910">
          <a:extLst>
            <a:ext uri="{FF2B5EF4-FFF2-40B4-BE49-F238E27FC236}">
              <a16:creationId xmlns:a16="http://schemas.microsoft.com/office/drawing/2014/main" id="{9798285F-241E-40C6-9D7C-970B5BDE744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95" name="Cuadro de texto 911">
          <a:extLst>
            <a:ext uri="{FF2B5EF4-FFF2-40B4-BE49-F238E27FC236}">
              <a16:creationId xmlns:a16="http://schemas.microsoft.com/office/drawing/2014/main" id="{3D0A9D6C-6567-480B-8D72-E16C7758B51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96" name="Cuadro de texto 912">
          <a:extLst>
            <a:ext uri="{FF2B5EF4-FFF2-40B4-BE49-F238E27FC236}">
              <a16:creationId xmlns:a16="http://schemas.microsoft.com/office/drawing/2014/main" id="{986979BA-3F20-4EA7-A004-6AF4ED82D13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97" name="Cuadro de texto 913">
          <a:extLst>
            <a:ext uri="{FF2B5EF4-FFF2-40B4-BE49-F238E27FC236}">
              <a16:creationId xmlns:a16="http://schemas.microsoft.com/office/drawing/2014/main" id="{D392FED7-759E-45D1-86ED-88912E94E7D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98" name="Cuadro de texto 914">
          <a:extLst>
            <a:ext uri="{FF2B5EF4-FFF2-40B4-BE49-F238E27FC236}">
              <a16:creationId xmlns:a16="http://schemas.microsoft.com/office/drawing/2014/main" id="{79002A90-D200-4657-AD4B-B5EC6166B31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199" name="Cuadro de texto 915">
          <a:extLst>
            <a:ext uri="{FF2B5EF4-FFF2-40B4-BE49-F238E27FC236}">
              <a16:creationId xmlns:a16="http://schemas.microsoft.com/office/drawing/2014/main" id="{8A91C0F9-E08E-4F7B-8140-5EE9867C160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00" name="Cuadro de texto 916">
          <a:extLst>
            <a:ext uri="{FF2B5EF4-FFF2-40B4-BE49-F238E27FC236}">
              <a16:creationId xmlns:a16="http://schemas.microsoft.com/office/drawing/2014/main" id="{AE70AB51-EDB3-4218-8755-533A13FB1C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01" name="Cuadro de texto 917">
          <a:extLst>
            <a:ext uri="{FF2B5EF4-FFF2-40B4-BE49-F238E27FC236}">
              <a16:creationId xmlns:a16="http://schemas.microsoft.com/office/drawing/2014/main" id="{93131A0C-2FBD-4571-9E69-77878AB7AAE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02" name="Cuadro de texto 918">
          <a:extLst>
            <a:ext uri="{FF2B5EF4-FFF2-40B4-BE49-F238E27FC236}">
              <a16:creationId xmlns:a16="http://schemas.microsoft.com/office/drawing/2014/main" id="{612D2FC7-1A7E-4330-BD95-5114FB4789A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03" name="Cuadro de texto 919">
          <a:extLst>
            <a:ext uri="{FF2B5EF4-FFF2-40B4-BE49-F238E27FC236}">
              <a16:creationId xmlns:a16="http://schemas.microsoft.com/office/drawing/2014/main" id="{D191F78A-D609-4244-8E96-3A0C7B1394B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04" name="Cuadro de texto 920">
          <a:extLst>
            <a:ext uri="{FF2B5EF4-FFF2-40B4-BE49-F238E27FC236}">
              <a16:creationId xmlns:a16="http://schemas.microsoft.com/office/drawing/2014/main" id="{8F158201-5CBD-45E7-AA79-651C99ABEE4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05" name="Cuadro de texto 921">
          <a:extLst>
            <a:ext uri="{FF2B5EF4-FFF2-40B4-BE49-F238E27FC236}">
              <a16:creationId xmlns:a16="http://schemas.microsoft.com/office/drawing/2014/main" id="{EF22539B-BDF7-4739-8653-E8110557140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06" name="Cuadro de texto 922">
          <a:extLst>
            <a:ext uri="{FF2B5EF4-FFF2-40B4-BE49-F238E27FC236}">
              <a16:creationId xmlns:a16="http://schemas.microsoft.com/office/drawing/2014/main" id="{18F2D2BC-ED25-4250-8A3A-A73E7CD668B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07" name="Cuadro de texto 923">
          <a:extLst>
            <a:ext uri="{FF2B5EF4-FFF2-40B4-BE49-F238E27FC236}">
              <a16:creationId xmlns:a16="http://schemas.microsoft.com/office/drawing/2014/main" id="{159FB4A5-8FA8-402B-B691-5F8E77959FA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08" name="Cuadro de texto 924">
          <a:extLst>
            <a:ext uri="{FF2B5EF4-FFF2-40B4-BE49-F238E27FC236}">
              <a16:creationId xmlns:a16="http://schemas.microsoft.com/office/drawing/2014/main" id="{4CA8D619-ED40-4447-A481-8C528F56263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09" name="Cuadro de texto 925">
          <a:extLst>
            <a:ext uri="{FF2B5EF4-FFF2-40B4-BE49-F238E27FC236}">
              <a16:creationId xmlns:a16="http://schemas.microsoft.com/office/drawing/2014/main" id="{1EAD0DBB-242D-4420-B398-52B6C559036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10" name="Cuadro de texto 926">
          <a:extLst>
            <a:ext uri="{FF2B5EF4-FFF2-40B4-BE49-F238E27FC236}">
              <a16:creationId xmlns:a16="http://schemas.microsoft.com/office/drawing/2014/main" id="{17DE2E95-9FBA-4B27-8682-A4062FD395F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11" name="Cuadro de texto 927">
          <a:extLst>
            <a:ext uri="{FF2B5EF4-FFF2-40B4-BE49-F238E27FC236}">
              <a16:creationId xmlns:a16="http://schemas.microsoft.com/office/drawing/2014/main" id="{F86440A0-E2C6-49BC-9D7A-BB29B9684CB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12" name="Cuadro de texto 928">
          <a:extLst>
            <a:ext uri="{FF2B5EF4-FFF2-40B4-BE49-F238E27FC236}">
              <a16:creationId xmlns:a16="http://schemas.microsoft.com/office/drawing/2014/main" id="{BFE21666-D874-4903-8F28-EAE2A8788F0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13" name="Cuadro de texto 929">
          <a:extLst>
            <a:ext uri="{FF2B5EF4-FFF2-40B4-BE49-F238E27FC236}">
              <a16:creationId xmlns:a16="http://schemas.microsoft.com/office/drawing/2014/main" id="{85245553-30CB-4A22-8A65-247FCBCC146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14" name="Cuadro de texto 930">
          <a:extLst>
            <a:ext uri="{FF2B5EF4-FFF2-40B4-BE49-F238E27FC236}">
              <a16:creationId xmlns:a16="http://schemas.microsoft.com/office/drawing/2014/main" id="{02B6023A-AFE3-417C-A3CF-058650368BE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15" name="Cuadro de texto 931">
          <a:extLst>
            <a:ext uri="{FF2B5EF4-FFF2-40B4-BE49-F238E27FC236}">
              <a16:creationId xmlns:a16="http://schemas.microsoft.com/office/drawing/2014/main" id="{F42FB0CD-84DA-4D75-8EF6-341E503763D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16" name="Cuadro de texto 932">
          <a:extLst>
            <a:ext uri="{FF2B5EF4-FFF2-40B4-BE49-F238E27FC236}">
              <a16:creationId xmlns:a16="http://schemas.microsoft.com/office/drawing/2014/main" id="{7570B30D-EFD1-4015-BFAD-4B30DF1EAE8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17" name="Cuadro de texto 933">
          <a:extLst>
            <a:ext uri="{FF2B5EF4-FFF2-40B4-BE49-F238E27FC236}">
              <a16:creationId xmlns:a16="http://schemas.microsoft.com/office/drawing/2014/main" id="{48ED65ED-6BAE-425D-A1F4-D59FA59EF14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18" name="Cuadro de texto 934">
          <a:extLst>
            <a:ext uri="{FF2B5EF4-FFF2-40B4-BE49-F238E27FC236}">
              <a16:creationId xmlns:a16="http://schemas.microsoft.com/office/drawing/2014/main" id="{1C321ED0-8C4C-46FC-923C-6AD86AB87B3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19" name="Cuadro de texto 935">
          <a:extLst>
            <a:ext uri="{FF2B5EF4-FFF2-40B4-BE49-F238E27FC236}">
              <a16:creationId xmlns:a16="http://schemas.microsoft.com/office/drawing/2014/main" id="{CD1F7B33-DA3D-4EAF-9964-364F3A5469C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20" name="Cuadro de texto 936">
          <a:extLst>
            <a:ext uri="{FF2B5EF4-FFF2-40B4-BE49-F238E27FC236}">
              <a16:creationId xmlns:a16="http://schemas.microsoft.com/office/drawing/2014/main" id="{57E97FAA-8D38-47BA-8B46-46D8F4DC59D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21" name="Cuadro de texto 937">
          <a:extLst>
            <a:ext uri="{FF2B5EF4-FFF2-40B4-BE49-F238E27FC236}">
              <a16:creationId xmlns:a16="http://schemas.microsoft.com/office/drawing/2014/main" id="{89E162CC-3A08-4D7C-BD24-A7FCFF69134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22" name="Cuadro de texto 938">
          <a:extLst>
            <a:ext uri="{FF2B5EF4-FFF2-40B4-BE49-F238E27FC236}">
              <a16:creationId xmlns:a16="http://schemas.microsoft.com/office/drawing/2014/main" id="{56B99EC2-A380-4422-A5F6-40596A9ED5B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23" name="Cuadro de texto 939">
          <a:extLst>
            <a:ext uri="{FF2B5EF4-FFF2-40B4-BE49-F238E27FC236}">
              <a16:creationId xmlns:a16="http://schemas.microsoft.com/office/drawing/2014/main" id="{52726BE0-40B7-4AA0-9606-24D964EDE10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24" name="Cuadro de texto 940">
          <a:extLst>
            <a:ext uri="{FF2B5EF4-FFF2-40B4-BE49-F238E27FC236}">
              <a16:creationId xmlns:a16="http://schemas.microsoft.com/office/drawing/2014/main" id="{78BF028B-7869-45F3-B6B9-7F11BB6164A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25" name="Cuadro de texto 941">
          <a:extLst>
            <a:ext uri="{FF2B5EF4-FFF2-40B4-BE49-F238E27FC236}">
              <a16:creationId xmlns:a16="http://schemas.microsoft.com/office/drawing/2014/main" id="{B87F0213-505B-455B-B829-7E5E1C1EF0D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26" name="Cuadro de texto 942">
          <a:extLst>
            <a:ext uri="{FF2B5EF4-FFF2-40B4-BE49-F238E27FC236}">
              <a16:creationId xmlns:a16="http://schemas.microsoft.com/office/drawing/2014/main" id="{5E5E1347-4389-41DB-A6FB-754644FB652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27" name="Cuadro de texto 943">
          <a:extLst>
            <a:ext uri="{FF2B5EF4-FFF2-40B4-BE49-F238E27FC236}">
              <a16:creationId xmlns:a16="http://schemas.microsoft.com/office/drawing/2014/main" id="{00D447CA-DBD1-498F-BA97-C2ACFC75375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28" name="Cuadro de texto 944">
          <a:extLst>
            <a:ext uri="{FF2B5EF4-FFF2-40B4-BE49-F238E27FC236}">
              <a16:creationId xmlns:a16="http://schemas.microsoft.com/office/drawing/2014/main" id="{0C8E1399-BB27-4D61-A8C7-460CBE50681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29" name="Cuadro de texto 945">
          <a:extLst>
            <a:ext uri="{FF2B5EF4-FFF2-40B4-BE49-F238E27FC236}">
              <a16:creationId xmlns:a16="http://schemas.microsoft.com/office/drawing/2014/main" id="{598377D2-C13A-4E7B-A07C-7212D5AB4BC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230" name="Cuadro de texto 946">
          <a:extLst>
            <a:ext uri="{FF2B5EF4-FFF2-40B4-BE49-F238E27FC236}">
              <a16:creationId xmlns:a16="http://schemas.microsoft.com/office/drawing/2014/main" id="{98599D43-34C3-45F7-A9F5-0EBEDB231285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231" name="Cuadro de texto 947">
          <a:extLst>
            <a:ext uri="{FF2B5EF4-FFF2-40B4-BE49-F238E27FC236}">
              <a16:creationId xmlns:a16="http://schemas.microsoft.com/office/drawing/2014/main" id="{E7735659-E356-4041-A306-53FF0A31771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232" name="Cuadro de texto 948">
          <a:extLst>
            <a:ext uri="{FF2B5EF4-FFF2-40B4-BE49-F238E27FC236}">
              <a16:creationId xmlns:a16="http://schemas.microsoft.com/office/drawing/2014/main" id="{B4D4F32E-581B-4532-BDD8-3781AB6399F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233" name="Cuadro de texto 949">
          <a:extLst>
            <a:ext uri="{FF2B5EF4-FFF2-40B4-BE49-F238E27FC236}">
              <a16:creationId xmlns:a16="http://schemas.microsoft.com/office/drawing/2014/main" id="{A7D53FDE-9C4B-41E6-B3CB-F7222039516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234" name="Cuadro de texto 950">
          <a:extLst>
            <a:ext uri="{FF2B5EF4-FFF2-40B4-BE49-F238E27FC236}">
              <a16:creationId xmlns:a16="http://schemas.microsoft.com/office/drawing/2014/main" id="{9A734759-BBD0-47AF-BD6A-AF5C120EE32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2235" name="Cuadro de texto 951">
          <a:extLst>
            <a:ext uri="{FF2B5EF4-FFF2-40B4-BE49-F238E27FC236}">
              <a16:creationId xmlns:a16="http://schemas.microsoft.com/office/drawing/2014/main" id="{A7B4233E-DE0D-4727-92C5-4E3D1A0BBE74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236" name="Cuadro de texto 952">
          <a:extLst>
            <a:ext uri="{FF2B5EF4-FFF2-40B4-BE49-F238E27FC236}">
              <a16:creationId xmlns:a16="http://schemas.microsoft.com/office/drawing/2014/main" id="{8A4830A0-41FF-4053-A333-E569F07855D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237" name="Cuadro de texto 953">
          <a:extLst>
            <a:ext uri="{FF2B5EF4-FFF2-40B4-BE49-F238E27FC236}">
              <a16:creationId xmlns:a16="http://schemas.microsoft.com/office/drawing/2014/main" id="{1F585008-792A-4DAF-85D1-DB667CE26D3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238" name="Cuadro de texto 954">
          <a:extLst>
            <a:ext uri="{FF2B5EF4-FFF2-40B4-BE49-F238E27FC236}">
              <a16:creationId xmlns:a16="http://schemas.microsoft.com/office/drawing/2014/main" id="{1F0B4C92-C757-4500-A618-23E9E3870DE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239" name="Cuadro de texto 955">
          <a:extLst>
            <a:ext uri="{FF2B5EF4-FFF2-40B4-BE49-F238E27FC236}">
              <a16:creationId xmlns:a16="http://schemas.microsoft.com/office/drawing/2014/main" id="{0679DC16-BDB9-4F91-BC29-DB3A1A6A8A2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240" name="Cuadro de texto 956">
          <a:extLst>
            <a:ext uri="{FF2B5EF4-FFF2-40B4-BE49-F238E27FC236}">
              <a16:creationId xmlns:a16="http://schemas.microsoft.com/office/drawing/2014/main" id="{D9A58804-E109-456B-97F2-D831AEC5386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241" name="Cuadro de texto 957">
          <a:extLst>
            <a:ext uri="{FF2B5EF4-FFF2-40B4-BE49-F238E27FC236}">
              <a16:creationId xmlns:a16="http://schemas.microsoft.com/office/drawing/2014/main" id="{2E36E2D7-FA93-4DF0-ABCF-BF239278E0B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242" name="Cuadro de texto 958">
          <a:extLst>
            <a:ext uri="{FF2B5EF4-FFF2-40B4-BE49-F238E27FC236}">
              <a16:creationId xmlns:a16="http://schemas.microsoft.com/office/drawing/2014/main" id="{69C8C1CE-251C-4ABF-97B6-CF4378B2B678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243" name="Cuadro de texto 959">
          <a:extLst>
            <a:ext uri="{FF2B5EF4-FFF2-40B4-BE49-F238E27FC236}">
              <a16:creationId xmlns:a16="http://schemas.microsoft.com/office/drawing/2014/main" id="{FFE4B7D2-FF91-4C05-B6F0-F479C58E7DE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244" name="Cuadro de texto 960">
          <a:extLst>
            <a:ext uri="{FF2B5EF4-FFF2-40B4-BE49-F238E27FC236}">
              <a16:creationId xmlns:a16="http://schemas.microsoft.com/office/drawing/2014/main" id="{26338D1F-3BA2-4A0C-B196-8EA01E11D59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245" name="Cuadro de texto 961">
          <a:extLst>
            <a:ext uri="{FF2B5EF4-FFF2-40B4-BE49-F238E27FC236}">
              <a16:creationId xmlns:a16="http://schemas.microsoft.com/office/drawing/2014/main" id="{ED780294-5815-4425-BCDB-4ACC38D6FA7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246" name="Cuadro de texto 962">
          <a:extLst>
            <a:ext uri="{FF2B5EF4-FFF2-40B4-BE49-F238E27FC236}">
              <a16:creationId xmlns:a16="http://schemas.microsoft.com/office/drawing/2014/main" id="{A90496EC-A3AA-4273-9A90-04FD6F6E6AD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247" name="Cuadro de texto 963">
          <a:extLst>
            <a:ext uri="{FF2B5EF4-FFF2-40B4-BE49-F238E27FC236}">
              <a16:creationId xmlns:a16="http://schemas.microsoft.com/office/drawing/2014/main" id="{3764EB3E-3CD9-42F5-B52A-025C2C81451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2248" name="Cuadro de texto 964">
          <a:extLst>
            <a:ext uri="{FF2B5EF4-FFF2-40B4-BE49-F238E27FC236}">
              <a16:creationId xmlns:a16="http://schemas.microsoft.com/office/drawing/2014/main" id="{FE4AB77A-09FB-4A89-96CA-D9E3FCBD037E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249" name="Cuadro de texto 965">
          <a:extLst>
            <a:ext uri="{FF2B5EF4-FFF2-40B4-BE49-F238E27FC236}">
              <a16:creationId xmlns:a16="http://schemas.microsoft.com/office/drawing/2014/main" id="{9F589E33-E116-4148-83A5-2FCFBC879DE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250" name="Cuadro de texto 966">
          <a:extLst>
            <a:ext uri="{FF2B5EF4-FFF2-40B4-BE49-F238E27FC236}">
              <a16:creationId xmlns:a16="http://schemas.microsoft.com/office/drawing/2014/main" id="{971F9133-F39C-41E7-81B2-88E0B3EC8F3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251" name="Cuadro de texto 967">
          <a:extLst>
            <a:ext uri="{FF2B5EF4-FFF2-40B4-BE49-F238E27FC236}">
              <a16:creationId xmlns:a16="http://schemas.microsoft.com/office/drawing/2014/main" id="{DD948711-BEBF-4AE5-8B6F-278F956BC3F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252" name="Cuadro de texto 968">
          <a:extLst>
            <a:ext uri="{FF2B5EF4-FFF2-40B4-BE49-F238E27FC236}">
              <a16:creationId xmlns:a16="http://schemas.microsoft.com/office/drawing/2014/main" id="{BDDB1F76-0ADD-438D-B84E-477DEEEA78C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253" name="Cuadro de texto 969">
          <a:extLst>
            <a:ext uri="{FF2B5EF4-FFF2-40B4-BE49-F238E27FC236}">
              <a16:creationId xmlns:a16="http://schemas.microsoft.com/office/drawing/2014/main" id="{B0A84910-EE40-4654-8FA0-3DFDCA097395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254" name="Cuadro de texto 970">
          <a:extLst>
            <a:ext uri="{FF2B5EF4-FFF2-40B4-BE49-F238E27FC236}">
              <a16:creationId xmlns:a16="http://schemas.microsoft.com/office/drawing/2014/main" id="{CB645BCE-A90D-433F-9DE4-C478AC0B597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255" name="Cuadro de texto 971">
          <a:extLst>
            <a:ext uri="{FF2B5EF4-FFF2-40B4-BE49-F238E27FC236}">
              <a16:creationId xmlns:a16="http://schemas.microsoft.com/office/drawing/2014/main" id="{17C0EEE3-006E-4262-8017-C0886CA67D2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2256" name="Cuadro de texto 972">
          <a:extLst>
            <a:ext uri="{FF2B5EF4-FFF2-40B4-BE49-F238E27FC236}">
              <a16:creationId xmlns:a16="http://schemas.microsoft.com/office/drawing/2014/main" id="{25C1E527-4687-418E-B6F6-8715B2FB5E1C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57" name="Cuadro de texto 973">
          <a:extLst>
            <a:ext uri="{FF2B5EF4-FFF2-40B4-BE49-F238E27FC236}">
              <a16:creationId xmlns:a16="http://schemas.microsoft.com/office/drawing/2014/main" id="{43E25F78-A555-4C27-8369-8FC30341DB4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58" name="Cuadro de texto 974">
          <a:extLst>
            <a:ext uri="{FF2B5EF4-FFF2-40B4-BE49-F238E27FC236}">
              <a16:creationId xmlns:a16="http://schemas.microsoft.com/office/drawing/2014/main" id="{61E9C0FB-D20F-409A-9B7B-0A4AF530138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59" name="Cuadro de texto 975">
          <a:extLst>
            <a:ext uri="{FF2B5EF4-FFF2-40B4-BE49-F238E27FC236}">
              <a16:creationId xmlns:a16="http://schemas.microsoft.com/office/drawing/2014/main" id="{E2D96279-8753-41E5-954D-7F853FCC5A4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60" name="Cuadro de texto 976">
          <a:extLst>
            <a:ext uri="{FF2B5EF4-FFF2-40B4-BE49-F238E27FC236}">
              <a16:creationId xmlns:a16="http://schemas.microsoft.com/office/drawing/2014/main" id="{7324FE7D-261E-447F-9269-5604BB87E0A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61" name="Cuadro de texto 977">
          <a:extLst>
            <a:ext uri="{FF2B5EF4-FFF2-40B4-BE49-F238E27FC236}">
              <a16:creationId xmlns:a16="http://schemas.microsoft.com/office/drawing/2014/main" id="{317972C3-1EB6-42E1-B7B7-40CD5BF1811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62" name="Cuadro de texto 978">
          <a:extLst>
            <a:ext uri="{FF2B5EF4-FFF2-40B4-BE49-F238E27FC236}">
              <a16:creationId xmlns:a16="http://schemas.microsoft.com/office/drawing/2014/main" id="{2A9D7887-C2C6-4060-B6F5-1F17FC530AC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63" name="Cuadro de texto 979">
          <a:extLst>
            <a:ext uri="{FF2B5EF4-FFF2-40B4-BE49-F238E27FC236}">
              <a16:creationId xmlns:a16="http://schemas.microsoft.com/office/drawing/2014/main" id="{FAF330DA-C4B5-47EB-84DF-F058E0D8F73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64" name="Cuadro de texto 980">
          <a:extLst>
            <a:ext uri="{FF2B5EF4-FFF2-40B4-BE49-F238E27FC236}">
              <a16:creationId xmlns:a16="http://schemas.microsoft.com/office/drawing/2014/main" id="{7C0A25C6-45B6-4998-9B7D-4AC35B80D6E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65" name="Cuadro de texto 981">
          <a:extLst>
            <a:ext uri="{FF2B5EF4-FFF2-40B4-BE49-F238E27FC236}">
              <a16:creationId xmlns:a16="http://schemas.microsoft.com/office/drawing/2014/main" id="{4043CFAE-C77F-48B4-8615-937701EFAEA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66" name="Cuadro de texto 982">
          <a:extLst>
            <a:ext uri="{FF2B5EF4-FFF2-40B4-BE49-F238E27FC236}">
              <a16:creationId xmlns:a16="http://schemas.microsoft.com/office/drawing/2014/main" id="{33D6CC9D-0D01-4EA8-86F4-B4F130F622B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67" name="Cuadro de texto 983">
          <a:extLst>
            <a:ext uri="{FF2B5EF4-FFF2-40B4-BE49-F238E27FC236}">
              <a16:creationId xmlns:a16="http://schemas.microsoft.com/office/drawing/2014/main" id="{D8A8942E-85F1-4D50-9F33-FF3F95AE999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68" name="Cuadro de texto 984">
          <a:extLst>
            <a:ext uri="{FF2B5EF4-FFF2-40B4-BE49-F238E27FC236}">
              <a16:creationId xmlns:a16="http://schemas.microsoft.com/office/drawing/2014/main" id="{659A4744-E677-4CC3-8ED7-19EA68F656C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69" name="Cuadro de texto 985">
          <a:extLst>
            <a:ext uri="{FF2B5EF4-FFF2-40B4-BE49-F238E27FC236}">
              <a16:creationId xmlns:a16="http://schemas.microsoft.com/office/drawing/2014/main" id="{C432E924-0103-4F4A-877F-5FF275CF5D9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70" name="Cuadro de texto 986">
          <a:extLst>
            <a:ext uri="{FF2B5EF4-FFF2-40B4-BE49-F238E27FC236}">
              <a16:creationId xmlns:a16="http://schemas.microsoft.com/office/drawing/2014/main" id="{EDA83F85-D5F8-4FED-9213-B14EE7020CB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71" name="Cuadro de texto 987">
          <a:extLst>
            <a:ext uri="{FF2B5EF4-FFF2-40B4-BE49-F238E27FC236}">
              <a16:creationId xmlns:a16="http://schemas.microsoft.com/office/drawing/2014/main" id="{64865CB0-6F0A-4144-B767-7ADD7A8D88B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72" name="Cuadro de texto 988">
          <a:extLst>
            <a:ext uri="{FF2B5EF4-FFF2-40B4-BE49-F238E27FC236}">
              <a16:creationId xmlns:a16="http://schemas.microsoft.com/office/drawing/2014/main" id="{946FC484-FC35-48E9-B923-DF14B269487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73" name="Cuadro de texto 989">
          <a:extLst>
            <a:ext uri="{FF2B5EF4-FFF2-40B4-BE49-F238E27FC236}">
              <a16:creationId xmlns:a16="http://schemas.microsoft.com/office/drawing/2014/main" id="{1D9F5079-3F78-45D2-8814-90F59444F5D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74" name="Cuadro de texto 990">
          <a:extLst>
            <a:ext uri="{FF2B5EF4-FFF2-40B4-BE49-F238E27FC236}">
              <a16:creationId xmlns:a16="http://schemas.microsoft.com/office/drawing/2014/main" id="{4F641393-BCAB-40D8-BE6B-BCA0E64FFAF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75" name="Cuadro de texto 991">
          <a:extLst>
            <a:ext uri="{FF2B5EF4-FFF2-40B4-BE49-F238E27FC236}">
              <a16:creationId xmlns:a16="http://schemas.microsoft.com/office/drawing/2014/main" id="{E730F859-8025-438F-A35D-F2E965F97B5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76" name="Cuadro de texto 992">
          <a:extLst>
            <a:ext uri="{FF2B5EF4-FFF2-40B4-BE49-F238E27FC236}">
              <a16:creationId xmlns:a16="http://schemas.microsoft.com/office/drawing/2014/main" id="{CEF46547-459D-4507-BC09-B0139B310F6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77" name="Cuadro de texto 993">
          <a:extLst>
            <a:ext uri="{FF2B5EF4-FFF2-40B4-BE49-F238E27FC236}">
              <a16:creationId xmlns:a16="http://schemas.microsoft.com/office/drawing/2014/main" id="{17E13B3C-C7A7-4398-AA21-2F3DF26E082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78" name="Cuadro de texto 994">
          <a:extLst>
            <a:ext uri="{FF2B5EF4-FFF2-40B4-BE49-F238E27FC236}">
              <a16:creationId xmlns:a16="http://schemas.microsoft.com/office/drawing/2014/main" id="{0CAD48B4-F111-4F6F-8B91-C3E34B648B3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79" name="Cuadro de texto 995">
          <a:extLst>
            <a:ext uri="{FF2B5EF4-FFF2-40B4-BE49-F238E27FC236}">
              <a16:creationId xmlns:a16="http://schemas.microsoft.com/office/drawing/2014/main" id="{85DB728B-9762-4A65-8A42-BDD9374FD27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2280" name="Cuadro de texto 996">
          <a:extLst>
            <a:ext uri="{FF2B5EF4-FFF2-40B4-BE49-F238E27FC236}">
              <a16:creationId xmlns:a16="http://schemas.microsoft.com/office/drawing/2014/main" id="{4640B31D-A135-4166-A372-B85EA667211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2281" name="Cuadro de texto 997">
          <a:extLst>
            <a:ext uri="{FF2B5EF4-FFF2-40B4-BE49-F238E27FC236}">
              <a16:creationId xmlns:a16="http://schemas.microsoft.com/office/drawing/2014/main" id="{4F84658F-2421-4C8A-9DB8-ECA87A48FAE4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282" name="Cuadro de texto 999">
          <a:extLst>
            <a:ext uri="{FF2B5EF4-FFF2-40B4-BE49-F238E27FC236}">
              <a16:creationId xmlns:a16="http://schemas.microsoft.com/office/drawing/2014/main" id="{A0B87CAB-6972-41E8-8AB7-514141C63A01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283" name="Cuadro de texto 1000">
          <a:extLst>
            <a:ext uri="{FF2B5EF4-FFF2-40B4-BE49-F238E27FC236}">
              <a16:creationId xmlns:a16="http://schemas.microsoft.com/office/drawing/2014/main" id="{DE943044-D838-4713-BAF3-544AB3412F52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284" name="Cuadro de texto 1001">
          <a:extLst>
            <a:ext uri="{FF2B5EF4-FFF2-40B4-BE49-F238E27FC236}">
              <a16:creationId xmlns:a16="http://schemas.microsoft.com/office/drawing/2014/main" id="{82D1DA53-38F2-4259-A5FF-1E1F605F8B9D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285" name="Cuadro de texto 1002">
          <a:extLst>
            <a:ext uri="{FF2B5EF4-FFF2-40B4-BE49-F238E27FC236}">
              <a16:creationId xmlns:a16="http://schemas.microsoft.com/office/drawing/2014/main" id="{81DB0604-FF5B-4CFE-8323-15FEF0F46477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286" name="Cuadro de texto 1003">
          <a:extLst>
            <a:ext uri="{FF2B5EF4-FFF2-40B4-BE49-F238E27FC236}">
              <a16:creationId xmlns:a16="http://schemas.microsoft.com/office/drawing/2014/main" id="{E17AF8AF-41DB-4BB5-8F22-85046C2DC429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287" name="Cuadro de texto 1004">
          <a:extLst>
            <a:ext uri="{FF2B5EF4-FFF2-40B4-BE49-F238E27FC236}">
              <a16:creationId xmlns:a16="http://schemas.microsoft.com/office/drawing/2014/main" id="{24E212C1-A921-46A5-A28A-16C3D14000CF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288" name="Cuadro de texto 1005">
          <a:extLst>
            <a:ext uri="{FF2B5EF4-FFF2-40B4-BE49-F238E27FC236}">
              <a16:creationId xmlns:a16="http://schemas.microsoft.com/office/drawing/2014/main" id="{81848A84-1A6A-471F-8F98-6529013B6006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289" name="Cuadro de texto 1006">
          <a:extLst>
            <a:ext uri="{FF2B5EF4-FFF2-40B4-BE49-F238E27FC236}">
              <a16:creationId xmlns:a16="http://schemas.microsoft.com/office/drawing/2014/main" id="{E9EF29E9-A3C7-45A0-A465-5E8269A69470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290" name="Cuadro de texto 1007">
          <a:extLst>
            <a:ext uri="{FF2B5EF4-FFF2-40B4-BE49-F238E27FC236}">
              <a16:creationId xmlns:a16="http://schemas.microsoft.com/office/drawing/2014/main" id="{50226B92-0CDD-49B9-BD8C-B36E882C1E48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291" name="Cuadro de texto 1008">
          <a:extLst>
            <a:ext uri="{FF2B5EF4-FFF2-40B4-BE49-F238E27FC236}">
              <a16:creationId xmlns:a16="http://schemas.microsoft.com/office/drawing/2014/main" id="{0BB64EF3-83DF-4413-9299-40FAEC5BC414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292" name="Cuadro de texto 1009">
          <a:extLst>
            <a:ext uri="{FF2B5EF4-FFF2-40B4-BE49-F238E27FC236}">
              <a16:creationId xmlns:a16="http://schemas.microsoft.com/office/drawing/2014/main" id="{B60DD936-119A-4BBB-A095-104D304AFFE2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293" name="Cuadro de texto 1010">
          <a:extLst>
            <a:ext uri="{FF2B5EF4-FFF2-40B4-BE49-F238E27FC236}">
              <a16:creationId xmlns:a16="http://schemas.microsoft.com/office/drawing/2014/main" id="{D34310D4-3A14-4E28-9498-32624CA5618B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294" name="Cuadro de texto 1011">
          <a:extLst>
            <a:ext uri="{FF2B5EF4-FFF2-40B4-BE49-F238E27FC236}">
              <a16:creationId xmlns:a16="http://schemas.microsoft.com/office/drawing/2014/main" id="{5E93C567-D064-4B7B-85E1-71B3197F37D5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295" name="Cuadro de texto 1012">
          <a:extLst>
            <a:ext uri="{FF2B5EF4-FFF2-40B4-BE49-F238E27FC236}">
              <a16:creationId xmlns:a16="http://schemas.microsoft.com/office/drawing/2014/main" id="{0614C040-DCCD-4EE9-8DFD-ED9676E55CC2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296" name="Cuadro de texto 1013">
          <a:extLst>
            <a:ext uri="{FF2B5EF4-FFF2-40B4-BE49-F238E27FC236}">
              <a16:creationId xmlns:a16="http://schemas.microsoft.com/office/drawing/2014/main" id="{5529CD3B-476A-4091-9E8E-71D002F41DC0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297" name="Cuadro de texto 1014">
          <a:extLst>
            <a:ext uri="{FF2B5EF4-FFF2-40B4-BE49-F238E27FC236}">
              <a16:creationId xmlns:a16="http://schemas.microsoft.com/office/drawing/2014/main" id="{2F8BAD39-E43D-4B93-A296-E830A4C10F1E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298" name="Cuadro de texto 1015">
          <a:extLst>
            <a:ext uri="{FF2B5EF4-FFF2-40B4-BE49-F238E27FC236}">
              <a16:creationId xmlns:a16="http://schemas.microsoft.com/office/drawing/2014/main" id="{32FA88A9-E3AA-4143-99B2-7B13262AC9EF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299" name="Cuadro de texto 1016">
          <a:extLst>
            <a:ext uri="{FF2B5EF4-FFF2-40B4-BE49-F238E27FC236}">
              <a16:creationId xmlns:a16="http://schemas.microsoft.com/office/drawing/2014/main" id="{DB5E093B-8367-40B5-9907-6EEC11C7EF86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00" name="Cuadro de texto 1017">
          <a:extLst>
            <a:ext uri="{FF2B5EF4-FFF2-40B4-BE49-F238E27FC236}">
              <a16:creationId xmlns:a16="http://schemas.microsoft.com/office/drawing/2014/main" id="{9C178BC5-1497-46F0-858A-C4883FE7F6E2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01" name="Cuadro de texto 1018">
          <a:extLst>
            <a:ext uri="{FF2B5EF4-FFF2-40B4-BE49-F238E27FC236}">
              <a16:creationId xmlns:a16="http://schemas.microsoft.com/office/drawing/2014/main" id="{EAA4D7D1-DDDA-48CF-9870-E13B8E6DFB8C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02" name="Cuadro de texto 1019">
          <a:extLst>
            <a:ext uri="{FF2B5EF4-FFF2-40B4-BE49-F238E27FC236}">
              <a16:creationId xmlns:a16="http://schemas.microsoft.com/office/drawing/2014/main" id="{98113BE5-C9E5-4AFE-82EE-08E7FEA801CE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03" name="Cuadro de texto 1020">
          <a:extLst>
            <a:ext uri="{FF2B5EF4-FFF2-40B4-BE49-F238E27FC236}">
              <a16:creationId xmlns:a16="http://schemas.microsoft.com/office/drawing/2014/main" id="{48ECF835-4D02-46E5-AE0B-7F2E9FDF2A35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04" name="Cuadro de texto 1021">
          <a:extLst>
            <a:ext uri="{FF2B5EF4-FFF2-40B4-BE49-F238E27FC236}">
              <a16:creationId xmlns:a16="http://schemas.microsoft.com/office/drawing/2014/main" id="{3E5E799C-B26F-403E-A6E8-82FBFFCD3FD0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05" name="Cuadro de texto 1022">
          <a:extLst>
            <a:ext uri="{FF2B5EF4-FFF2-40B4-BE49-F238E27FC236}">
              <a16:creationId xmlns:a16="http://schemas.microsoft.com/office/drawing/2014/main" id="{4D1D31A0-B377-4E2E-B5F5-11F35354A69B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06" name="Cuadro de texto 1023">
          <a:extLst>
            <a:ext uri="{FF2B5EF4-FFF2-40B4-BE49-F238E27FC236}">
              <a16:creationId xmlns:a16="http://schemas.microsoft.com/office/drawing/2014/main" id="{6504A699-CEEE-48B9-851F-EA69A37E1822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07" name="Cuadro de texto 1024">
          <a:extLst>
            <a:ext uri="{FF2B5EF4-FFF2-40B4-BE49-F238E27FC236}">
              <a16:creationId xmlns:a16="http://schemas.microsoft.com/office/drawing/2014/main" id="{F433580C-DE21-46D2-B381-0060422356D9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08" name="Cuadro de texto 1025">
          <a:extLst>
            <a:ext uri="{FF2B5EF4-FFF2-40B4-BE49-F238E27FC236}">
              <a16:creationId xmlns:a16="http://schemas.microsoft.com/office/drawing/2014/main" id="{9F221BBD-CEB1-4F04-95DC-3FF3B049123C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09" name="Cuadro de texto 1026">
          <a:extLst>
            <a:ext uri="{FF2B5EF4-FFF2-40B4-BE49-F238E27FC236}">
              <a16:creationId xmlns:a16="http://schemas.microsoft.com/office/drawing/2014/main" id="{9593B8EB-75C5-4160-9D5C-E0F7144B025D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10" name="Cuadro de texto 1027">
          <a:extLst>
            <a:ext uri="{FF2B5EF4-FFF2-40B4-BE49-F238E27FC236}">
              <a16:creationId xmlns:a16="http://schemas.microsoft.com/office/drawing/2014/main" id="{8A72B7D0-26FC-4840-AA02-F3E835D4907B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11" name="Cuadro de texto 1028">
          <a:extLst>
            <a:ext uri="{FF2B5EF4-FFF2-40B4-BE49-F238E27FC236}">
              <a16:creationId xmlns:a16="http://schemas.microsoft.com/office/drawing/2014/main" id="{D496CE08-1EDF-4E53-8B44-F0AC4F2BC87A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12" name="Cuadro de texto 1029">
          <a:extLst>
            <a:ext uri="{FF2B5EF4-FFF2-40B4-BE49-F238E27FC236}">
              <a16:creationId xmlns:a16="http://schemas.microsoft.com/office/drawing/2014/main" id="{9D075FFC-0B61-40C5-B701-1833E9916ECE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13" name="Cuadro de texto 1030">
          <a:extLst>
            <a:ext uri="{FF2B5EF4-FFF2-40B4-BE49-F238E27FC236}">
              <a16:creationId xmlns:a16="http://schemas.microsoft.com/office/drawing/2014/main" id="{8314643B-2B97-4FA6-95F4-DF871955FF7B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14" name="Cuadro de texto 1031">
          <a:extLst>
            <a:ext uri="{FF2B5EF4-FFF2-40B4-BE49-F238E27FC236}">
              <a16:creationId xmlns:a16="http://schemas.microsoft.com/office/drawing/2014/main" id="{8578BE69-2BA9-4B62-900D-1EEAC2AB3719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15" name="Cuadro de texto 1032">
          <a:extLst>
            <a:ext uri="{FF2B5EF4-FFF2-40B4-BE49-F238E27FC236}">
              <a16:creationId xmlns:a16="http://schemas.microsoft.com/office/drawing/2014/main" id="{D25417C7-349A-4725-AC98-3E355F9BE561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16" name="Cuadro de texto 1033">
          <a:extLst>
            <a:ext uri="{FF2B5EF4-FFF2-40B4-BE49-F238E27FC236}">
              <a16:creationId xmlns:a16="http://schemas.microsoft.com/office/drawing/2014/main" id="{B50EEFCD-C37E-4B61-B9DA-9E9B0902194D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17" name="Cuadro de texto 1034">
          <a:extLst>
            <a:ext uri="{FF2B5EF4-FFF2-40B4-BE49-F238E27FC236}">
              <a16:creationId xmlns:a16="http://schemas.microsoft.com/office/drawing/2014/main" id="{AC146836-D2E5-4E99-AD55-010B2277D45C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18" name="Cuadro de texto 1035">
          <a:extLst>
            <a:ext uri="{FF2B5EF4-FFF2-40B4-BE49-F238E27FC236}">
              <a16:creationId xmlns:a16="http://schemas.microsoft.com/office/drawing/2014/main" id="{49106642-4C1B-4B1F-A605-98C5BF86ADA4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19" name="Cuadro de texto 1036">
          <a:extLst>
            <a:ext uri="{FF2B5EF4-FFF2-40B4-BE49-F238E27FC236}">
              <a16:creationId xmlns:a16="http://schemas.microsoft.com/office/drawing/2014/main" id="{176A631C-43AF-450E-8DB1-C681370D1F97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20" name="Cuadro de texto 1037">
          <a:extLst>
            <a:ext uri="{FF2B5EF4-FFF2-40B4-BE49-F238E27FC236}">
              <a16:creationId xmlns:a16="http://schemas.microsoft.com/office/drawing/2014/main" id="{EB9B5B46-F582-4E9F-9291-FDC75758C052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21" name="Cuadro de texto 1038">
          <a:extLst>
            <a:ext uri="{FF2B5EF4-FFF2-40B4-BE49-F238E27FC236}">
              <a16:creationId xmlns:a16="http://schemas.microsoft.com/office/drawing/2014/main" id="{384D46F7-217B-41C5-9CA0-8EF647EE7FEF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22" name="Cuadro de texto 1039">
          <a:extLst>
            <a:ext uri="{FF2B5EF4-FFF2-40B4-BE49-F238E27FC236}">
              <a16:creationId xmlns:a16="http://schemas.microsoft.com/office/drawing/2014/main" id="{B8593412-4F26-4C43-8F65-1F2AD97F5F66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23" name="Cuadro de texto 1040">
          <a:extLst>
            <a:ext uri="{FF2B5EF4-FFF2-40B4-BE49-F238E27FC236}">
              <a16:creationId xmlns:a16="http://schemas.microsoft.com/office/drawing/2014/main" id="{A31B8557-6A1E-4291-9586-5554EB581156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24" name="Cuadro de texto 1041">
          <a:extLst>
            <a:ext uri="{FF2B5EF4-FFF2-40B4-BE49-F238E27FC236}">
              <a16:creationId xmlns:a16="http://schemas.microsoft.com/office/drawing/2014/main" id="{F05D9A2B-F931-492C-A126-435CFA2435B1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25" name="Cuadro de texto 1042">
          <a:extLst>
            <a:ext uri="{FF2B5EF4-FFF2-40B4-BE49-F238E27FC236}">
              <a16:creationId xmlns:a16="http://schemas.microsoft.com/office/drawing/2014/main" id="{02202DED-D4D5-44DA-B197-A6FF0EC4CF9F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26" name="Cuadro de texto 1043">
          <a:extLst>
            <a:ext uri="{FF2B5EF4-FFF2-40B4-BE49-F238E27FC236}">
              <a16:creationId xmlns:a16="http://schemas.microsoft.com/office/drawing/2014/main" id="{17E6910F-0A83-4015-824E-50715F5E9574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27" name="Cuadro de texto 1044">
          <a:extLst>
            <a:ext uri="{FF2B5EF4-FFF2-40B4-BE49-F238E27FC236}">
              <a16:creationId xmlns:a16="http://schemas.microsoft.com/office/drawing/2014/main" id="{9CB58527-D4D2-483C-8731-EF6F3C893A5F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28" name="Cuadro de texto 1045">
          <a:extLst>
            <a:ext uri="{FF2B5EF4-FFF2-40B4-BE49-F238E27FC236}">
              <a16:creationId xmlns:a16="http://schemas.microsoft.com/office/drawing/2014/main" id="{28AA7AAE-987A-48D2-95BA-D37868443C0E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29" name="Cuadro de texto 1046">
          <a:extLst>
            <a:ext uri="{FF2B5EF4-FFF2-40B4-BE49-F238E27FC236}">
              <a16:creationId xmlns:a16="http://schemas.microsoft.com/office/drawing/2014/main" id="{EE49FED0-F4E0-4BCE-9A25-B82486D1FF25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30" name="Cuadro de texto 1047">
          <a:extLst>
            <a:ext uri="{FF2B5EF4-FFF2-40B4-BE49-F238E27FC236}">
              <a16:creationId xmlns:a16="http://schemas.microsoft.com/office/drawing/2014/main" id="{09C963BA-8177-44F5-9D54-3349E1709BCA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31" name="Cuadro de texto 1048">
          <a:extLst>
            <a:ext uri="{FF2B5EF4-FFF2-40B4-BE49-F238E27FC236}">
              <a16:creationId xmlns:a16="http://schemas.microsoft.com/office/drawing/2014/main" id="{3681E59E-17EE-4B2A-9FA7-650EF61AF736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32" name="Cuadro de texto 1049">
          <a:extLst>
            <a:ext uri="{FF2B5EF4-FFF2-40B4-BE49-F238E27FC236}">
              <a16:creationId xmlns:a16="http://schemas.microsoft.com/office/drawing/2014/main" id="{D8EAA4F4-26E0-4C23-99EC-6A826608584E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33" name="Cuadro de texto 1050">
          <a:extLst>
            <a:ext uri="{FF2B5EF4-FFF2-40B4-BE49-F238E27FC236}">
              <a16:creationId xmlns:a16="http://schemas.microsoft.com/office/drawing/2014/main" id="{D0076092-323E-4B08-A873-83465821F3F1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34" name="Cuadro de texto 1051">
          <a:extLst>
            <a:ext uri="{FF2B5EF4-FFF2-40B4-BE49-F238E27FC236}">
              <a16:creationId xmlns:a16="http://schemas.microsoft.com/office/drawing/2014/main" id="{A6F25950-69FB-43A3-ABD7-8BF1D345348D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35" name="Cuadro de texto 1052">
          <a:extLst>
            <a:ext uri="{FF2B5EF4-FFF2-40B4-BE49-F238E27FC236}">
              <a16:creationId xmlns:a16="http://schemas.microsoft.com/office/drawing/2014/main" id="{B27FB02D-0CA4-446C-B749-7DAC38EAC260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36" name="Cuadro de texto 1053">
          <a:extLst>
            <a:ext uri="{FF2B5EF4-FFF2-40B4-BE49-F238E27FC236}">
              <a16:creationId xmlns:a16="http://schemas.microsoft.com/office/drawing/2014/main" id="{B36B055D-04ED-4CF1-9126-9BA9681B4EB2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37" name="Cuadro de texto 1054">
          <a:extLst>
            <a:ext uri="{FF2B5EF4-FFF2-40B4-BE49-F238E27FC236}">
              <a16:creationId xmlns:a16="http://schemas.microsoft.com/office/drawing/2014/main" id="{969C5885-2ACF-4BC9-B34B-66B4F8FB79EC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38" name="Cuadro de texto 1055">
          <a:extLst>
            <a:ext uri="{FF2B5EF4-FFF2-40B4-BE49-F238E27FC236}">
              <a16:creationId xmlns:a16="http://schemas.microsoft.com/office/drawing/2014/main" id="{57FA0BA4-643E-452D-9958-B572DC04ADD5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39" name="Cuadro de texto 1056">
          <a:extLst>
            <a:ext uri="{FF2B5EF4-FFF2-40B4-BE49-F238E27FC236}">
              <a16:creationId xmlns:a16="http://schemas.microsoft.com/office/drawing/2014/main" id="{8D900ADD-D0A6-4A9D-9B39-4C4CF3723D5C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40" name="Cuadro de texto 1057">
          <a:extLst>
            <a:ext uri="{FF2B5EF4-FFF2-40B4-BE49-F238E27FC236}">
              <a16:creationId xmlns:a16="http://schemas.microsoft.com/office/drawing/2014/main" id="{80796083-5D2A-4614-AB4F-4A56F1B047C7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41" name="Cuadro de texto 1058">
          <a:extLst>
            <a:ext uri="{FF2B5EF4-FFF2-40B4-BE49-F238E27FC236}">
              <a16:creationId xmlns:a16="http://schemas.microsoft.com/office/drawing/2014/main" id="{349A579B-8FE3-40E1-9267-27579AC1D82C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42" name="Cuadro de texto 1059">
          <a:extLst>
            <a:ext uri="{FF2B5EF4-FFF2-40B4-BE49-F238E27FC236}">
              <a16:creationId xmlns:a16="http://schemas.microsoft.com/office/drawing/2014/main" id="{67064767-FB8A-4677-AEFD-F1FE38136BD0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43" name="Cuadro de texto 1060">
          <a:extLst>
            <a:ext uri="{FF2B5EF4-FFF2-40B4-BE49-F238E27FC236}">
              <a16:creationId xmlns:a16="http://schemas.microsoft.com/office/drawing/2014/main" id="{8B9FE8EA-AC82-48E1-8F47-660FFD495B73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44" name="Cuadro de texto 1061">
          <a:extLst>
            <a:ext uri="{FF2B5EF4-FFF2-40B4-BE49-F238E27FC236}">
              <a16:creationId xmlns:a16="http://schemas.microsoft.com/office/drawing/2014/main" id="{C65E1BF5-5571-4A68-AD92-FC6001A4ABD2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45" name="Cuadro de texto 1062">
          <a:extLst>
            <a:ext uri="{FF2B5EF4-FFF2-40B4-BE49-F238E27FC236}">
              <a16:creationId xmlns:a16="http://schemas.microsoft.com/office/drawing/2014/main" id="{DA4F3F3A-6FDE-4220-ABF3-B922B1A25827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46" name="Cuadro de texto 1063">
          <a:extLst>
            <a:ext uri="{FF2B5EF4-FFF2-40B4-BE49-F238E27FC236}">
              <a16:creationId xmlns:a16="http://schemas.microsoft.com/office/drawing/2014/main" id="{ABBDF97A-B851-4B97-9662-090F441FF7E4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47" name="Cuadro de texto 1064">
          <a:extLst>
            <a:ext uri="{FF2B5EF4-FFF2-40B4-BE49-F238E27FC236}">
              <a16:creationId xmlns:a16="http://schemas.microsoft.com/office/drawing/2014/main" id="{B3212BEC-1F85-4C35-BF1D-447E54F92548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48" name="Cuadro de texto 1065">
          <a:extLst>
            <a:ext uri="{FF2B5EF4-FFF2-40B4-BE49-F238E27FC236}">
              <a16:creationId xmlns:a16="http://schemas.microsoft.com/office/drawing/2014/main" id="{9B87381D-3A02-4A81-B65D-8710FBBBE5E4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49" name="Cuadro de texto 1066">
          <a:extLst>
            <a:ext uri="{FF2B5EF4-FFF2-40B4-BE49-F238E27FC236}">
              <a16:creationId xmlns:a16="http://schemas.microsoft.com/office/drawing/2014/main" id="{E7417A2D-31C1-4D38-A26E-81D4D8F8E69A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50" name="Cuadro de texto 1067">
          <a:extLst>
            <a:ext uri="{FF2B5EF4-FFF2-40B4-BE49-F238E27FC236}">
              <a16:creationId xmlns:a16="http://schemas.microsoft.com/office/drawing/2014/main" id="{787DFB92-1D04-4F4C-AC61-75581E4178EA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51" name="Cuadro de texto 1068">
          <a:extLst>
            <a:ext uri="{FF2B5EF4-FFF2-40B4-BE49-F238E27FC236}">
              <a16:creationId xmlns:a16="http://schemas.microsoft.com/office/drawing/2014/main" id="{AD03DD5F-C97F-4EDF-889C-9E15ACE75EA8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52" name="Cuadro de texto 1069">
          <a:extLst>
            <a:ext uri="{FF2B5EF4-FFF2-40B4-BE49-F238E27FC236}">
              <a16:creationId xmlns:a16="http://schemas.microsoft.com/office/drawing/2014/main" id="{68B2BBF9-3120-466A-A000-A7C4179C98DC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2353" name="Cuadro de texto 1070">
          <a:extLst>
            <a:ext uri="{FF2B5EF4-FFF2-40B4-BE49-F238E27FC236}">
              <a16:creationId xmlns:a16="http://schemas.microsoft.com/office/drawing/2014/main" id="{A256C09E-6789-49F3-8C38-6756B161993E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354" name="Cuadro de texto 1298">
          <a:extLst>
            <a:ext uri="{FF2B5EF4-FFF2-40B4-BE49-F238E27FC236}">
              <a16:creationId xmlns:a16="http://schemas.microsoft.com/office/drawing/2014/main" id="{0BA06F64-7399-4D28-915B-4E83F0251CEE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355" name="Cuadro de texto 1299">
          <a:extLst>
            <a:ext uri="{FF2B5EF4-FFF2-40B4-BE49-F238E27FC236}">
              <a16:creationId xmlns:a16="http://schemas.microsoft.com/office/drawing/2014/main" id="{A1B09BDD-60DB-4077-B040-86B1DD05FCF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356" name="Cuadro de texto 1300">
          <a:extLst>
            <a:ext uri="{FF2B5EF4-FFF2-40B4-BE49-F238E27FC236}">
              <a16:creationId xmlns:a16="http://schemas.microsoft.com/office/drawing/2014/main" id="{8A4C6268-5010-4D57-9549-703257BFCDD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357" name="Cuadro de texto 1301">
          <a:extLst>
            <a:ext uri="{FF2B5EF4-FFF2-40B4-BE49-F238E27FC236}">
              <a16:creationId xmlns:a16="http://schemas.microsoft.com/office/drawing/2014/main" id="{306C0F66-12DB-49CB-8620-2DAD51EFCC5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358" name="Cuadro de texto 1302">
          <a:extLst>
            <a:ext uri="{FF2B5EF4-FFF2-40B4-BE49-F238E27FC236}">
              <a16:creationId xmlns:a16="http://schemas.microsoft.com/office/drawing/2014/main" id="{B7B0E88E-1E54-4F5D-AAF6-EB3B626F289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2359" name="Cuadro de texto 1303">
          <a:extLst>
            <a:ext uri="{FF2B5EF4-FFF2-40B4-BE49-F238E27FC236}">
              <a16:creationId xmlns:a16="http://schemas.microsoft.com/office/drawing/2014/main" id="{A36BEA46-A1A8-4835-865B-521496B01604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360" name="Cuadro de texto 1304">
          <a:extLst>
            <a:ext uri="{FF2B5EF4-FFF2-40B4-BE49-F238E27FC236}">
              <a16:creationId xmlns:a16="http://schemas.microsoft.com/office/drawing/2014/main" id="{5FFA8BCC-754B-4439-AE36-420CE1C810B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361" name="Cuadro de texto 1305">
          <a:extLst>
            <a:ext uri="{FF2B5EF4-FFF2-40B4-BE49-F238E27FC236}">
              <a16:creationId xmlns:a16="http://schemas.microsoft.com/office/drawing/2014/main" id="{7EA74467-F80B-44F0-86FB-C2D1ED156C8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362" name="Cuadro de texto 1306">
          <a:extLst>
            <a:ext uri="{FF2B5EF4-FFF2-40B4-BE49-F238E27FC236}">
              <a16:creationId xmlns:a16="http://schemas.microsoft.com/office/drawing/2014/main" id="{26EB21EE-250D-4FD7-9A36-3E39C3CF43B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363" name="Cuadro de texto 1307">
          <a:extLst>
            <a:ext uri="{FF2B5EF4-FFF2-40B4-BE49-F238E27FC236}">
              <a16:creationId xmlns:a16="http://schemas.microsoft.com/office/drawing/2014/main" id="{D17FF95E-4641-448C-82AE-15B37C61CBF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364" name="Cuadro de texto 1308">
          <a:extLst>
            <a:ext uri="{FF2B5EF4-FFF2-40B4-BE49-F238E27FC236}">
              <a16:creationId xmlns:a16="http://schemas.microsoft.com/office/drawing/2014/main" id="{485F9598-9C9D-40B6-85E3-F2AD0B4F5968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365" name="Cuadro de texto 1309">
          <a:extLst>
            <a:ext uri="{FF2B5EF4-FFF2-40B4-BE49-F238E27FC236}">
              <a16:creationId xmlns:a16="http://schemas.microsoft.com/office/drawing/2014/main" id="{C8424BC3-6FD1-421E-83ED-DDA574EFAE6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366" name="Cuadro de texto 1310">
          <a:extLst>
            <a:ext uri="{FF2B5EF4-FFF2-40B4-BE49-F238E27FC236}">
              <a16:creationId xmlns:a16="http://schemas.microsoft.com/office/drawing/2014/main" id="{2237CB5B-FE65-4339-B7E7-2CB57CEAD56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367" name="Cuadro de texto 1311">
          <a:extLst>
            <a:ext uri="{FF2B5EF4-FFF2-40B4-BE49-F238E27FC236}">
              <a16:creationId xmlns:a16="http://schemas.microsoft.com/office/drawing/2014/main" id="{9201A980-4ADC-432B-9427-8946DBF2F8E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368" name="Cuadro de texto 1312">
          <a:extLst>
            <a:ext uri="{FF2B5EF4-FFF2-40B4-BE49-F238E27FC236}">
              <a16:creationId xmlns:a16="http://schemas.microsoft.com/office/drawing/2014/main" id="{1C1C507B-22BB-4B2A-82E4-01808B24F93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369" name="Cuadro de texto 1313">
          <a:extLst>
            <a:ext uri="{FF2B5EF4-FFF2-40B4-BE49-F238E27FC236}">
              <a16:creationId xmlns:a16="http://schemas.microsoft.com/office/drawing/2014/main" id="{13CA62B5-27B7-4553-9F50-C91A7323C63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370" name="Cuadro de texto 1314">
          <a:extLst>
            <a:ext uri="{FF2B5EF4-FFF2-40B4-BE49-F238E27FC236}">
              <a16:creationId xmlns:a16="http://schemas.microsoft.com/office/drawing/2014/main" id="{D80112D4-80AA-4E56-8FBE-ADA1654DE08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371" name="Cuadro de texto 1315">
          <a:extLst>
            <a:ext uri="{FF2B5EF4-FFF2-40B4-BE49-F238E27FC236}">
              <a16:creationId xmlns:a16="http://schemas.microsoft.com/office/drawing/2014/main" id="{D0C4BAB0-AFB8-4A02-9913-90BA50420E8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2372" name="Cuadro de texto 1316">
          <a:extLst>
            <a:ext uri="{FF2B5EF4-FFF2-40B4-BE49-F238E27FC236}">
              <a16:creationId xmlns:a16="http://schemas.microsoft.com/office/drawing/2014/main" id="{76348EFF-595A-41FB-926B-043A212973D2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373" name="Cuadro de texto 1317">
          <a:extLst>
            <a:ext uri="{FF2B5EF4-FFF2-40B4-BE49-F238E27FC236}">
              <a16:creationId xmlns:a16="http://schemas.microsoft.com/office/drawing/2014/main" id="{921AD910-864E-4A77-B92D-38ECA2102B9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374" name="Cuadro de texto 1318">
          <a:extLst>
            <a:ext uri="{FF2B5EF4-FFF2-40B4-BE49-F238E27FC236}">
              <a16:creationId xmlns:a16="http://schemas.microsoft.com/office/drawing/2014/main" id="{746AFDE8-B322-4D51-A9CB-4D03EFDBCE8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375" name="Cuadro de texto 1319">
          <a:extLst>
            <a:ext uri="{FF2B5EF4-FFF2-40B4-BE49-F238E27FC236}">
              <a16:creationId xmlns:a16="http://schemas.microsoft.com/office/drawing/2014/main" id="{748E67CC-6A41-43D4-85CD-486C8EB9EFE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376" name="Cuadro de texto 1320">
          <a:extLst>
            <a:ext uri="{FF2B5EF4-FFF2-40B4-BE49-F238E27FC236}">
              <a16:creationId xmlns:a16="http://schemas.microsoft.com/office/drawing/2014/main" id="{25DA4F79-35AF-414B-B3B2-E6F1139359B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377" name="Cuadro de texto 1321">
          <a:extLst>
            <a:ext uri="{FF2B5EF4-FFF2-40B4-BE49-F238E27FC236}">
              <a16:creationId xmlns:a16="http://schemas.microsoft.com/office/drawing/2014/main" id="{76821D67-21C4-43B5-ABDE-CB463E3CDFA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378" name="Cuadro de texto 1322">
          <a:extLst>
            <a:ext uri="{FF2B5EF4-FFF2-40B4-BE49-F238E27FC236}">
              <a16:creationId xmlns:a16="http://schemas.microsoft.com/office/drawing/2014/main" id="{3CD65FF5-9F90-494B-BE0F-0CF3E2F14ED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379" name="Cuadro de texto 1323">
          <a:extLst>
            <a:ext uri="{FF2B5EF4-FFF2-40B4-BE49-F238E27FC236}">
              <a16:creationId xmlns:a16="http://schemas.microsoft.com/office/drawing/2014/main" id="{4E7015AC-8A4C-490F-8638-44488BDA4036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2380" name="Cuadro de texto 1324">
          <a:extLst>
            <a:ext uri="{FF2B5EF4-FFF2-40B4-BE49-F238E27FC236}">
              <a16:creationId xmlns:a16="http://schemas.microsoft.com/office/drawing/2014/main" id="{45D4EF84-5766-47E1-9617-C5FD0D6D36ED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2381" name="Cuadro de texto 1325">
          <a:extLst>
            <a:ext uri="{FF2B5EF4-FFF2-40B4-BE49-F238E27FC236}">
              <a16:creationId xmlns:a16="http://schemas.microsoft.com/office/drawing/2014/main" id="{270A2145-6B56-4590-9DBE-AF2F48C0B18C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382" name="Cuadro de texto 1326">
          <a:extLst>
            <a:ext uri="{FF2B5EF4-FFF2-40B4-BE49-F238E27FC236}">
              <a16:creationId xmlns:a16="http://schemas.microsoft.com/office/drawing/2014/main" id="{4204D545-856A-4846-B037-AC98BA62CB8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383" name="Cuadro de texto 1327">
          <a:extLst>
            <a:ext uri="{FF2B5EF4-FFF2-40B4-BE49-F238E27FC236}">
              <a16:creationId xmlns:a16="http://schemas.microsoft.com/office/drawing/2014/main" id="{591D4ED7-E3CC-4FF8-A112-4DD5C8292A5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384" name="Cuadro de texto 1328">
          <a:extLst>
            <a:ext uri="{FF2B5EF4-FFF2-40B4-BE49-F238E27FC236}">
              <a16:creationId xmlns:a16="http://schemas.microsoft.com/office/drawing/2014/main" id="{B386E0DE-CAF4-4F29-BE28-B8A77BEDE54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385" name="Cuadro de texto 1329">
          <a:extLst>
            <a:ext uri="{FF2B5EF4-FFF2-40B4-BE49-F238E27FC236}">
              <a16:creationId xmlns:a16="http://schemas.microsoft.com/office/drawing/2014/main" id="{1078DEB0-00F7-45A8-8938-5DE4F41CC61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386" name="Cuadro de texto 1330">
          <a:extLst>
            <a:ext uri="{FF2B5EF4-FFF2-40B4-BE49-F238E27FC236}">
              <a16:creationId xmlns:a16="http://schemas.microsoft.com/office/drawing/2014/main" id="{58F3FC80-B384-4C02-BAF6-2151DF1759C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2387" name="Cuadro de texto 1331">
          <a:extLst>
            <a:ext uri="{FF2B5EF4-FFF2-40B4-BE49-F238E27FC236}">
              <a16:creationId xmlns:a16="http://schemas.microsoft.com/office/drawing/2014/main" id="{65EBC295-90FC-4832-9443-2CA85EED86CF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388" name="Cuadro de texto 1332">
          <a:extLst>
            <a:ext uri="{FF2B5EF4-FFF2-40B4-BE49-F238E27FC236}">
              <a16:creationId xmlns:a16="http://schemas.microsoft.com/office/drawing/2014/main" id="{5A6054C0-F3E1-42EF-9287-75D2938990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389" name="Cuadro de texto 1333">
          <a:extLst>
            <a:ext uri="{FF2B5EF4-FFF2-40B4-BE49-F238E27FC236}">
              <a16:creationId xmlns:a16="http://schemas.microsoft.com/office/drawing/2014/main" id="{0CC38771-BF2C-410D-AB96-ACBB306D72C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390" name="Cuadro de texto 1334">
          <a:extLst>
            <a:ext uri="{FF2B5EF4-FFF2-40B4-BE49-F238E27FC236}">
              <a16:creationId xmlns:a16="http://schemas.microsoft.com/office/drawing/2014/main" id="{141C2AB9-147C-4584-8935-DADD136CFB0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391" name="Cuadro de texto 1335">
          <a:extLst>
            <a:ext uri="{FF2B5EF4-FFF2-40B4-BE49-F238E27FC236}">
              <a16:creationId xmlns:a16="http://schemas.microsoft.com/office/drawing/2014/main" id="{9A12C83C-0B4D-477A-AD1A-64D498AF121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392" name="Cuadro de texto 1336">
          <a:extLst>
            <a:ext uri="{FF2B5EF4-FFF2-40B4-BE49-F238E27FC236}">
              <a16:creationId xmlns:a16="http://schemas.microsoft.com/office/drawing/2014/main" id="{301E9381-55BF-486C-B684-51820250ADA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393" name="Cuadro de texto 1337">
          <a:extLst>
            <a:ext uri="{FF2B5EF4-FFF2-40B4-BE49-F238E27FC236}">
              <a16:creationId xmlns:a16="http://schemas.microsoft.com/office/drawing/2014/main" id="{DD1C8E63-BD19-4F2E-A062-F78654AD997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394" name="Cuadro de texto 1338">
          <a:extLst>
            <a:ext uri="{FF2B5EF4-FFF2-40B4-BE49-F238E27FC236}">
              <a16:creationId xmlns:a16="http://schemas.microsoft.com/office/drawing/2014/main" id="{61C4C0F1-5E47-4733-9EE2-290FF98C1A4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395" name="Cuadro de texto 1339">
          <a:extLst>
            <a:ext uri="{FF2B5EF4-FFF2-40B4-BE49-F238E27FC236}">
              <a16:creationId xmlns:a16="http://schemas.microsoft.com/office/drawing/2014/main" id="{C5D075D3-C0CB-48E7-AB85-C63CD53FC996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396" name="Cuadro de texto 1340">
          <a:extLst>
            <a:ext uri="{FF2B5EF4-FFF2-40B4-BE49-F238E27FC236}">
              <a16:creationId xmlns:a16="http://schemas.microsoft.com/office/drawing/2014/main" id="{12798DEE-A061-43A8-866D-599C2E3168F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397" name="Cuadro de texto 1341">
          <a:extLst>
            <a:ext uri="{FF2B5EF4-FFF2-40B4-BE49-F238E27FC236}">
              <a16:creationId xmlns:a16="http://schemas.microsoft.com/office/drawing/2014/main" id="{5CF7945A-3BD5-45A8-A84F-955468A4EA2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398" name="Cuadro de texto 1342">
          <a:extLst>
            <a:ext uri="{FF2B5EF4-FFF2-40B4-BE49-F238E27FC236}">
              <a16:creationId xmlns:a16="http://schemas.microsoft.com/office/drawing/2014/main" id="{1C7575DF-A19D-44D2-AA1F-A835C015061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399" name="Cuadro de texto 1343">
          <a:extLst>
            <a:ext uri="{FF2B5EF4-FFF2-40B4-BE49-F238E27FC236}">
              <a16:creationId xmlns:a16="http://schemas.microsoft.com/office/drawing/2014/main" id="{0E323840-EB73-4352-BF18-C77680889C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2400" name="Cuadro de texto 1344">
          <a:extLst>
            <a:ext uri="{FF2B5EF4-FFF2-40B4-BE49-F238E27FC236}">
              <a16:creationId xmlns:a16="http://schemas.microsoft.com/office/drawing/2014/main" id="{3C12FC7C-2568-4A3F-8CFA-437B7AF63115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01" name="Cuadro de texto 1345">
          <a:extLst>
            <a:ext uri="{FF2B5EF4-FFF2-40B4-BE49-F238E27FC236}">
              <a16:creationId xmlns:a16="http://schemas.microsoft.com/office/drawing/2014/main" id="{7BF76D13-1B2F-4BD6-84C3-A0BC211B7C6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02" name="Cuadro de texto 1346">
          <a:extLst>
            <a:ext uri="{FF2B5EF4-FFF2-40B4-BE49-F238E27FC236}">
              <a16:creationId xmlns:a16="http://schemas.microsoft.com/office/drawing/2014/main" id="{F6FCA518-BDBA-44A5-8560-A05EC5FE310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03" name="Cuadro de texto 1347">
          <a:extLst>
            <a:ext uri="{FF2B5EF4-FFF2-40B4-BE49-F238E27FC236}">
              <a16:creationId xmlns:a16="http://schemas.microsoft.com/office/drawing/2014/main" id="{883BF890-6EF5-42D0-8F59-AEF5A1B697A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04" name="Cuadro de texto 1348">
          <a:extLst>
            <a:ext uri="{FF2B5EF4-FFF2-40B4-BE49-F238E27FC236}">
              <a16:creationId xmlns:a16="http://schemas.microsoft.com/office/drawing/2014/main" id="{5D7CEF67-56E2-4B18-B1BE-045B3E0F2B1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405" name="Cuadro de texto 1349">
          <a:extLst>
            <a:ext uri="{FF2B5EF4-FFF2-40B4-BE49-F238E27FC236}">
              <a16:creationId xmlns:a16="http://schemas.microsoft.com/office/drawing/2014/main" id="{F944240F-6AD7-454B-B278-81D94CDAF54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06" name="Cuadro de texto 1350">
          <a:extLst>
            <a:ext uri="{FF2B5EF4-FFF2-40B4-BE49-F238E27FC236}">
              <a16:creationId xmlns:a16="http://schemas.microsoft.com/office/drawing/2014/main" id="{3F78B35F-5260-4325-AA7F-7C48366911F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407" name="Cuadro de texto 1351">
          <a:extLst>
            <a:ext uri="{FF2B5EF4-FFF2-40B4-BE49-F238E27FC236}">
              <a16:creationId xmlns:a16="http://schemas.microsoft.com/office/drawing/2014/main" id="{E7CF7403-6528-4DE1-9161-FF1F98EA8C0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2408" name="Cuadro de texto 1352">
          <a:extLst>
            <a:ext uri="{FF2B5EF4-FFF2-40B4-BE49-F238E27FC236}">
              <a16:creationId xmlns:a16="http://schemas.microsoft.com/office/drawing/2014/main" id="{F55B12A3-3E42-4E7B-A3D9-7460D170DC54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2409" name="Cuadro de texto 1353">
          <a:extLst>
            <a:ext uri="{FF2B5EF4-FFF2-40B4-BE49-F238E27FC236}">
              <a16:creationId xmlns:a16="http://schemas.microsoft.com/office/drawing/2014/main" id="{A738ABBA-5607-43E1-B627-8AFC4987549F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410" name="Cuadro de texto 1354">
          <a:extLst>
            <a:ext uri="{FF2B5EF4-FFF2-40B4-BE49-F238E27FC236}">
              <a16:creationId xmlns:a16="http://schemas.microsoft.com/office/drawing/2014/main" id="{F049F23C-6F21-4076-AA78-8E97F3F9895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11" name="Cuadro de texto 1355">
          <a:extLst>
            <a:ext uri="{FF2B5EF4-FFF2-40B4-BE49-F238E27FC236}">
              <a16:creationId xmlns:a16="http://schemas.microsoft.com/office/drawing/2014/main" id="{387F22FB-2A93-4E6D-A85E-23CAE23066C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12" name="Cuadro de texto 1356">
          <a:extLst>
            <a:ext uri="{FF2B5EF4-FFF2-40B4-BE49-F238E27FC236}">
              <a16:creationId xmlns:a16="http://schemas.microsoft.com/office/drawing/2014/main" id="{6F8B2DD5-86D5-4602-BEF6-ADC9457F5B6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13" name="Cuadro de texto 1357">
          <a:extLst>
            <a:ext uri="{FF2B5EF4-FFF2-40B4-BE49-F238E27FC236}">
              <a16:creationId xmlns:a16="http://schemas.microsoft.com/office/drawing/2014/main" id="{B0877844-A2EA-467D-A3DC-E4C092315A9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14" name="Cuadro de texto 1358">
          <a:extLst>
            <a:ext uri="{FF2B5EF4-FFF2-40B4-BE49-F238E27FC236}">
              <a16:creationId xmlns:a16="http://schemas.microsoft.com/office/drawing/2014/main" id="{C7D11ED1-8FF6-425C-8ED8-BD48D83C54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2415" name="Cuadro de texto 1359">
          <a:extLst>
            <a:ext uri="{FF2B5EF4-FFF2-40B4-BE49-F238E27FC236}">
              <a16:creationId xmlns:a16="http://schemas.microsoft.com/office/drawing/2014/main" id="{779F8140-1497-4E0E-844C-288A0FB833BC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16" name="Cuadro de texto 1360">
          <a:extLst>
            <a:ext uri="{FF2B5EF4-FFF2-40B4-BE49-F238E27FC236}">
              <a16:creationId xmlns:a16="http://schemas.microsoft.com/office/drawing/2014/main" id="{FD1616A5-7992-44F9-AFAC-89ACD5D6658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17" name="Cuadro de texto 1361">
          <a:extLst>
            <a:ext uri="{FF2B5EF4-FFF2-40B4-BE49-F238E27FC236}">
              <a16:creationId xmlns:a16="http://schemas.microsoft.com/office/drawing/2014/main" id="{D572EFD5-C91B-469C-AE54-BF9A18D32C2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18" name="Cuadro de texto 1362">
          <a:extLst>
            <a:ext uri="{FF2B5EF4-FFF2-40B4-BE49-F238E27FC236}">
              <a16:creationId xmlns:a16="http://schemas.microsoft.com/office/drawing/2014/main" id="{7DCA49B3-F1B7-4835-9C48-C0403C48508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19" name="Cuadro de texto 1363">
          <a:extLst>
            <a:ext uri="{FF2B5EF4-FFF2-40B4-BE49-F238E27FC236}">
              <a16:creationId xmlns:a16="http://schemas.microsoft.com/office/drawing/2014/main" id="{C88CDB34-E72B-4FEC-9B3D-6E182392DBF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420" name="Cuadro de texto 1364">
          <a:extLst>
            <a:ext uri="{FF2B5EF4-FFF2-40B4-BE49-F238E27FC236}">
              <a16:creationId xmlns:a16="http://schemas.microsoft.com/office/drawing/2014/main" id="{86EFCCF0-A96C-4A33-871B-1C701361C2E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21" name="Cuadro de texto 1365">
          <a:extLst>
            <a:ext uri="{FF2B5EF4-FFF2-40B4-BE49-F238E27FC236}">
              <a16:creationId xmlns:a16="http://schemas.microsoft.com/office/drawing/2014/main" id="{322400FE-EE7A-46D0-9AB2-9219B02EEB7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422" name="Cuadro de texto 1366">
          <a:extLst>
            <a:ext uri="{FF2B5EF4-FFF2-40B4-BE49-F238E27FC236}">
              <a16:creationId xmlns:a16="http://schemas.microsoft.com/office/drawing/2014/main" id="{9C101B0F-7EA5-4EAF-BA8A-65A00D3E837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423" name="Cuadro de texto 1367">
          <a:extLst>
            <a:ext uri="{FF2B5EF4-FFF2-40B4-BE49-F238E27FC236}">
              <a16:creationId xmlns:a16="http://schemas.microsoft.com/office/drawing/2014/main" id="{518CD5DF-F5A8-4892-810D-47783F9CCC4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24" name="Cuadro de texto 1368">
          <a:extLst>
            <a:ext uri="{FF2B5EF4-FFF2-40B4-BE49-F238E27FC236}">
              <a16:creationId xmlns:a16="http://schemas.microsoft.com/office/drawing/2014/main" id="{38AA7704-DB1B-4D4F-8397-529723AB2F4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25" name="Cuadro de texto 1369">
          <a:extLst>
            <a:ext uri="{FF2B5EF4-FFF2-40B4-BE49-F238E27FC236}">
              <a16:creationId xmlns:a16="http://schemas.microsoft.com/office/drawing/2014/main" id="{BB37F724-62E0-49A3-BE08-2D61E4DCDEB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26" name="Cuadro de texto 1370">
          <a:extLst>
            <a:ext uri="{FF2B5EF4-FFF2-40B4-BE49-F238E27FC236}">
              <a16:creationId xmlns:a16="http://schemas.microsoft.com/office/drawing/2014/main" id="{4D6A5820-53CF-4F57-96EC-BED1EE9007F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27" name="Cuadro de texto 1371">
          <a:extLst>
            <a:ext uri="{FF2B5EF4-FFF2-40B4-BE49-F238E27FC236}">
              <a16:creationId xmlns:a16="http://schemas.microsoft.com/office/drawing/2014/main" id="{DDA3519C-1461-425F-810F-C1C6FD7F629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2428" name="Cuadro de texto 1372">
          <a:extLst>
            <a:ext uri="{FF2B5EF4-FFF2-40B4-BE49-F238E27FC236}">
              <a16:creationId xmlns:a16="http://schemas.microsoft.com/office/drawing/2014/main" id="{52C36AED-8B3A-43F3-811F-BF38B082C56B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29" name="Cuadro de texto 1373">
          <a:extLst>
            <a:ext uri="{FF2B5EF4-FFF2-40B4-BE49-F238E27FC236}">
              <a16:creationId xmlns:a16="http://schemas.microsoft.com/office/drawing/2014/main" id="{87E818B5-0D70-4366-8D4F-6F32C13485F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30" name="Cuadro de texto 1374">
          <a:extLst>
            <a:ext uri="{FF2B5EF4-FFF2-40B4-BE49-F238E27FC236}">
              <a16:creationId xmlns:a16="http://schemas.microsoft.com/office/drawing/2014/main" id="{0BB62EDC-0D62-4983-85C1-9A660BB8B11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31" name="Cuadro de texto 1375">
          <a:extLst>
            <a:ext uri="{FF2B5EF4-FFF2-40B4-BE49-F238E27FC236}">
              <a16:creationId xmlns:a16="http://schemas.microsoft.com/office/drawing/2014/main" id="{10E8B1EC-A70A-4D24-A883-A5124C6B0E7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32" name="Cuadro de texto 1376">
          <a:extLst>
            <a:ext uri="{FF2B5EF4-FFF2-40B4-BE49-F238E27FC236}">
              <a16:creationId xmlns:a16="http://schemas.microsoft.com/office/drawing/2014/main" id="{89FACC2A-4BFD-4FE4-A082-80F882DA1DF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433" name="Cuadro de texto 1377">
          <a:extLst>
            <a:ext uri="{FF2B5EF4-FFF2-40B4-BE49-F238E27FC236}">
              <a16:creationId xmlns:a16="http://schemas.microsoft.com/office/drawing/2014/main" id="{E4525EEA-E9F8-41C8-9A18-0928389130C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34" name="Cuadro de texto 1378">
          <a:extLst>
            <a:ext uri="{FF2B5EF4-FFF2-40B4-BE49-F238E27FC236}">
              <a16:creationId xmlns:a16="http://schemas.microsoft.com/office/drawing/2014/main" id="{FCE8D367-95BE-4615-9030-07DD3D2FDCA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435" name="Cuadro de texto 1379">
          <a:extLst>
            <a:ext uri="{FF2B5EF4-FFF2-40B4-BE49-F238E27FC236}">
              <a16:creationId xmlns:a16="http://schemas.microsoft.com/office/drawing/2014/main" id="{F902FF48-A255-4409-831C-107B31987E8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2436" name="Cuadro de texto 1380">
          <a:extLst>
            <a:ext uri="{FF2B5EF4-FFF2-40B4-BE49-F238E27FC236}">
              <a16:creationId xmlns:a16="http://schemas.microsoft.com/office/drawing/2014/main" id="{8C17B91A-7C8F-4A49-A7E8-C26B446A0646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2437" name="Cuadro de texto 1381">
          <a:extLst>
            <a:ext uri="{FF2B5EF4-FFF2-40B4-BE49-F238E27FC236}">
              <a16:creationId xmlns:a16="http://schemas.microsoft.com/office/drawing/2014/main" id="{3EEDE8DB-EB7C-4ACC-B031-E2C8E05E851D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438" name="Cuadro de texto 1382">
          <a:extLst>
            <a:ext uri="{FF2B5EF4-FFF2-40B4-BE49-F238E27FC236}">
              <a16:creationId xmlns:a16="http://schemas.microsoft.com/office/drawing/2014/main" id="{17852322-5F1B-4398-8823-8E8D648BF22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39" name="Cuadro de texto 1383">
          <a:extLst>
            <a:ext uri="{FF2B5EF4-FFF2-40B4-BE49-F238E27FC236}">
              <a16:creationId xmlns:a16="http://schemas.microsoft.com/office/drawing/2014/main" id="{5F0300BF-2D93-4767-8631-EC077BA7EC4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40" name="Cuadro de texto 1384">
          <a:extLst>
            <a:ext uri="{FF2B5EF4-FFF2-40B4-BE49-F238E27FC236}">
              <a16:creationId xmlns:a16="http://schemas.microsoft.com/office/drawing/2014/main" id="{C0C7F404-0572-4128-83C7-3F95B1F9042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41" name="Cuadro de texto 1385">
          <a:extLst>
            <a:ext uri="{FF2B5EF4-FFF2-40B4-BE49-F238E27FC236}">
              <a16:creationId xmlns:a16="http://schemas.microsoft.com/office/drawing/2014/main" id="{CE6B50CD-4FA5-4B88-A334-867A0ADA3A5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42" name="Cuadro de texto 1386">
          <a:extLst>
            <a:ext uri="{FF2B5EF4-FFF2-40B4-BE49-F238E27FC236}">
              <a16:creationId xmlns:a16="http://schemas.microsoft.com/office/drawing/2014/main" id="{FD975F4C-583A-4F3F-A90D-58282833124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2443" name="Cuadro de texto 1387">
          <a:extLst>
            <a:ext uri="{FF2B5EF4-FFF2-40B4-BE49-F238E27FC236}">
              <a16:creationId xmlns:a16="http://schemas.microsoft.com/office/drawing/2014/main" id="{EA94F81C-A783-4352-8402-5CC1FFE4963C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44" name="Cuadro de texto 1388">
          <a:extLst>
            <a:ext uri="{FF2B5EF4-FFF2-40B4-BE49-F238E27FC236}">
              <a16:creationId xmlns:a16="http://schemas.microsoft.com/office/drawing/2014/main" id="{0AEDBF68-8C6C-43D9-ABF6-3837302AC92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45" name="Cuadro de texto 1389">
          <a:extLst>
            <a:ext uri="{FF2B5EF4-FFF2-40B4-BE49-F238E27FC236}">
              <a16:creationId xmlns:a16="http://schemas.microsoft.com/office/drawing/2014/main" id="{CC25D2D4-F0D4-4744-A4E2-04B9E81901A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46" name="Cuadro de texto 1390">
          <a:extLst>
            <a:ext uri="{FF2B5EF4-FFF2-40B4-BE49-F238E27FC236}">
              <a16:creationId xmlns:a16="http://schemas.microsoft.com/office/drawing/2014/main" id="{930BDD36-8418-4BD7-9FF4-A0E40F42BBB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47" name="Cuadro de texto 1391">
          <a:extLst>
            <a:ext uri="{FF2B5EF4-FFF2-40B4-BE49-F238E27FC236}">
              <a16:creationId xmlns:a16="http://schemas.microsoft.com/office/drawing/2014/main" id="{9F5B9991-384E-40C0-A2E0-D1AF2CC559F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448" name="Cuadro de texto 1392">
          <a:extLst>
            <a:ext uri="{FF2B5EF4-FFF2-40B4-BE49-F238E27FC236}">
              <a16:creationId xmlns:a16="http://schemas.microsoft.com/office/drawing/2014/main" id="{DC84EC29-8191-4533-B8F7-8DA218547F1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49" name="Cuadro de texto 1393">
          <a:extLst>
            <a:ext uri="{FF2B5EF4-FFF2-40B4-BE49-F238E27FC236}">
              <a16:creationId xmlns:a16="http://schemas.microsoft.com/office/drawing/2014/main" id="{22CCD4D3-AEF2-43AB-A4FB-B0522BC9B9B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450" name="Cuadro de texto 1394">
          <a:extLst>
            <a:ext uri="{FF2B5EF4-FFF2-40B4-BE49-F238E27FC236}">
              <a16:creationId xmlns:a16="http://schemas.microsoft.com/office/drawing/2014/main" id="{3847D919-CBC5-49BE-95EC-011FE912196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451" name="Cuadro de texto 1395">
          <a:extLst>
            <a:ext uri="{FF2B5EF4-FFF2-40B4-BE49-F238E27FC236}">
              <a16:creationId xmlns:a16="http://schemas.microsoft.com/office/drawing/2014/main" id="{AC6A52EC-6196-4716-A647-3DD31EE2E9D5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52" name="Cuadro de texto 1396">
          <a:extLst>
            <a:ext uri="{FF2B5EF4-FFF2-40B4-BE49-F238E27FC236}">
              <a16:creationId xmlns:a16="http://schemas.microsoft.com/office/drawing/2014/main" id="{425F3467-E2B4-4DB4-AB41-2EE7A0E7710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53" name="Cuadro de texto 1397">
          <a:extLst>
            <a:ext uri="{FF2B5EF4-FFF2-40B4-BE49-F238E27FC236}">
              <a16:creationId xmlns:a16="http://schemas.microsoft.com/office/drawing/2014/main" id="{E05C1479-7EA3-4882-96A3-10FCB056F59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54" name="Cuadro de texto 1398">
          <a:extLst>
            <a:ext uri="{FF2B5EF4-FFF2-40B4-BE49-F238E27FC236}">
              <a16:creationId xmlns:a16="http://schemas.microsoft.com/office/drawing/2014/main" id="{FF3D25CE-3B27-4808-8CE9-B9B83B12609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55" name="Cuadro de texto 1399">
          <a:extLst>
            <a:ext uri="{FF2B5EF4-FFF2-40B4-BE49-F238E27FC236}">
              <a16:creationId xmlns:a16="http://schemas.microsoft.com/office/drawing/2014/main" id="{EE05C83F-16B0-4D90-AC1A-3D8A9E09C64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2456" name="Cuadro de texto 1400">
          <a:extLst>
            <a:ext uri="{FF2B5EF4-FFF2-40B4-BE49-F238E27FC236}">
              <a16:creationId xmlns:a16="http://schemas.microsoft.com/office/drawing/2014/main" id="{ED97A439-24B7-40DD-AEAF-FE27CF2C58AD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57" name="Cuadro de texto 1401">
          <a:extLst>
            <a:ext uri="{FF2B5EF4-FFF2-40B4-BE49-F238E27FC236}">
              <a16:creationId xmlns:a16="http://schemas.microsoft.com/office/drawing/2014/main" id="{8043C0B4-9F95-4A68-AEF2-655D7B639C5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58" name="Cuadro de texto 1402">
          <a:extLst>
            <a:ext uri="{FF2B5EF4-FFF2-40B4-BE49-F238E27FC236}">
              <a16:creationId xmlns:a16="http://schemas.microsoft.com/office/drawing/2014/main" id="{7FA1D507-3E36-4CED-B312-88544A0919B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59" name="Cuadro de texto 1403">
          <a:extLst>
            <a:ext uri="{FF2B5EF4-FFF2-40B4-BE49-F238E27FC236}">
              <a16:creationId xmlns:a16="http://schemas.microsoft.com/office/drawing/2014/main" id="{3CD2A8FD-2A37-4EA4-9846-A7CF3EA4A18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60" name="Cuadro de texto 1404">
          <a:extLst>
            <a:ext uri="{FF2B5EF4-FFF2-40B4-BE49-F238E27FC236}">
              <a16:creationId xmlns:a16="http://schemas.microsoft.com/office/drawing/2014/main" id="{F2009E4F-44C3-401E-BFE5-3368E28212A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461" name="Cuadro de texto 1405">
          <a:extLst>
            <a:ext uri="{FF2B5EF4-FFF2-40B4-BE49-F238E27FC236}">
              <a16:creationId xmlns:a16="http://schemas.microsoft.com/office/drawing/2014/main" id="{BFBE4374-4009-413C-8788-ECE2F011746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62" name="Cuadro de texto 1406">
          <a:extLst>
            <a:ext uri="{FF2B5EF4-FFF2-40B4-BE49-F238E27FC236}">
              <a16:creationId xmlns:a16="http://schemas.microsoft.com/office/drawing/2014/main" id="{7EDC82CC-2703-40E0-AC9A-EC9C0C3206D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463" name="Cuadro de texto 1407">
          <a:extLst>
            <a:ext uri="{FF2B5EF4-FFF2-40B4-BE49-F238E27FC236}">
              <a16:creationId xmlns:a16="http://schemas.microsoft.com/office/drawing/2014/main" id="{2AEC1705-B3CB-44C3-AC36-65189C57FED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2464" name="Cuadro de texto 1408">
          <a:extLst>
            <a:ext uri="{FF2B5EF4-FFF2-40B4-BE49-F238E27FC236}">
              <a16:creationId xmlns:a16="http://schemas.microsoft.com/office/drawing/2014/main" id="{BBDB54FA-6E4B-4CED-8E5C-D1081C0692F2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2465" name="Cuadro de texto 1409">
          <a:extLst>
            <a:ext uri="{FF2B5EF4-FFF2-40B4-BE49-F238E27FC236}">
              <a16:creationId xmlns:a16="http://schemas.microsoft.com/office/drawing/2014/main" id="{0B750545-5AEF-4D2D-898D-B1B08EF01B80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466" name="Cuadro de texto 1410">
          <a:extLst>
            <a:ext uri="{FF2B5EF4-FFF2-40B4-BE49-F238E27FC236}">
              <a16:creationId xmlns:a16="http://schemas.microsoft.com/office/drawing/2014/main" id="{74D22563-5F34-4CBE-9F52-FDE840DE813E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67" name="Cuadro de texto 1411">
          <a:extLst>
            <a:ext uri="{FF2B5EF4-FFF2-40B4-BE49-F238E27FC236}">
              <a16:creationId xmlns:a16="http://schemas.microsoft.com/office/drawing/2014/main" id="{AB253051-876C-4568-AB74-20C42655FD9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68" name="Cuadro de texto 1412">
          <a:extLst>
            <a:ext uri="{FF2B5EF4-FFF2-40B4-BE49-F238E27FC236}">
              <a16:creationId xmlns:a16="http://schemas.microsoft.com/office/drawing/2014/main" id="{55C46694-FC9F-4BC3-9FDC-BD867C879DB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69" name="Cuadro de texto 1413">
          <a:extLst>
            <a:ext uri="{FF2B5EF4-FFF2-40B4-BE49-F238E27FC236}">
              <a16:creationId xmlns:a16="http://schemas.microsoft.com/office/drawing/2014/main" id="{84C4B44B-42A3-4D47-98E8-C13BBDB5A01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70" name="Cuadro de texto 1414">
          <a:extLst>
            <a:ext uri="{FF2B5EF4-FFF2-40B4-BE49-F238E27FC236}">
              <a16:creationId xmlns:a16="http://schemas.microsoft.com/office/drawing/2014/main" id="{6EB99744-45FA-4395-A6B1-4EB75A30678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2471" name="Cuadro de texto 1415">
          <a:extLst>
            <a:ext uri="{FF2B5EF4-FFF2-40B4-BE49-F238E27FC236}">
              <a16:creationId xmlns:a16="http://schemas.microsoft.com/office/drawing/2014/main" id="{7C1BE155-293E-4371-9B9A-977DA0167AC7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72" name="Cuadro de texto 1416">
          <a:extLst>
            <a:ext uri="{FF2B5EF4-FFF2-40B4-BE49-F238E27FC236}">
              <a16:creationId xmlns:a16="http://schemas.microsoft.com/office/drawing/2014/main" id="{C3AD12D2-A687-40AE-BCBC-268840B84CA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73" name="Cuadro de texto 1417">
          <a:extLst>
            <a:ext uri="{FF2B5EF4-FFF2-40B4-BE49-F238E27FC236}">
              <a16:creationId xmlns:a16="http://schemas.microsoft.com/office/drawing/2014/main" id="{F83C2CDB-F983-4D11-BED8-1BE3915EA26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74" name="Cuadro de texto 1418">
          <a:extLst>
            <a:ext uri="{FF2B5EF4-FFF2-40B4-BE49-F238E27FC236}">
              <a16:creationId xmlns:a16="http://schemas.microsoft.com/office/drawing/2014/main" id="{946B7716-8FD6-4F0F-B734-FEEBC2D0D49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75" name="Cuadro de texto 1419">
          <a:extLst>
            <a:ext uri="{FF2B5EF4-FFF2-40B4-BE49-F238E27FC236}">
              <a16:creationId xmlns:a16="http://schemas.microsoft.com/office/drawing/2014/main" id="{B2FD0853-4A64-4318-8214-94CF2C8DA7E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476" name="Cuadro de texto 1420">
          <a:extLst>
            <a:ext uri="{FF2B5EF4-FFF2-40B4-BE49-F238E27FC236}">
              <a16:creationId xmlns:a16="http://schemas.microsoft.com/office/drawing/2014/main" id="{94F36169-B1A8-47D4-A834-00D6227A881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77" name="Cuadro de texto 1421">
          <a:extLst>
            <a:ext uri="{FF2B5EF4-FFF2-40B4-BE49-F238E27FC236}">
              <a16:creationId xmlns:a16="http://schemas.microsoft.com/office/drawing/2014/main" id="{CAA8EEB4-3446-4F73-A7A2-5370CA583C1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478" name="Cuadro de texto 1422">
          <a:extLst>
            <a:ext uri="{FF2B5EF4-FFF2-40B4-BE49-F238E27FC236}">
              <a16:creationId xmlns:a16="http://schemas.microsoft.com/office/drawing/2014/main" id="{DF6B8F87-A0FA-4A01-8D98-2A36913DA70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479" name="Cuadro de texto 1423">
          <a:extLst>
            <a:ext uri="{FF2B5EF4-FFF2-40B4-BE49-F238E27FC236}">
              <a16:creationId xmlns:a16="http://schemas.microsoft.com/office/drawing/2014/main" id="{AFA0A2A0-8038-4C20-AA15-EED2F06933A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80" name="Cuadro de texto 1424">
          <a:extLst>
            <a:ext uri="{FF2B5EF4-FFF2-40B4-BE49-F238E27FC236}">
              <a16:creationId xmlns:a16="http://schemas.microsoft.com/office/drawing/2014/main" id="{53E9DAB7-F2B3-4957-AF9A-34126BFB737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81" name="Cuadro de texto 1425">
          <a:extLst>
            <a:ext uri="{FF2B5EF4-FFF2-40B4-BE49-F238E27FC236}">
              <a16:creationId xmlns:a16="http://schemas.microsoft.com/office/drawing/2014/main" id="{3D3DD329-52F9-4828-B7B2-52CEAF978B4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82" name="Cuadro de texto 1426">
          <a:extLst>
            <a:ext uri="{FF2B5EF4-FFF2-40B4-BE49-F238E27FC236}">
              <a16:creationId xmlns:a16="http://schemas.microsoft.com/office/drawing/2014/main" id="{0AAF15DD-622E-4238-8788-21D8267F674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83" name="Cuadro de texto 1427">
          <a:extLst>
            <a:ext uri="{FF2B5EF4-FFF2-40B4-BE49-F238E27FC236}">
              <a16:creationId xmlns:a16="http://schemas.microsoft.com/office/drawing/2014/main" id="{921F4E63-62F9-49A9-9502-A92E17119DB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2484" name="Cuadro de texto 1428">
          <a:extLst>
            <a:ext uri="{FF2B5EF4-FFF2-40B4-BE49-F238E27FC236}">
              <a16:creationId xmlns:a16="http://schemas.microsoft.com/office/drawing/2014/main" id="{62D18AAA-1118-432E-8543-A2FE84D4B73C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85" name="Cuadro de texto 1429">
          <a:extLst>
            <a:ext uri="{FF2B5EF4-FFF2-40B4-BE49-F238E27FC236}">
              <a16:creationId xmlns:a16="http://schemas.microsoft.com/office/drawing/2014/main" id="{34025D3C-5DB1-4283-BBE7-7C5DE077732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86" name="Cuadro de texto 1430">
          <a:extLst>
            <a:ext uri="{FF2B5EF4-FFF2-40B4-BE49-F238E27FC236}">
              <a16:creationId xmlns:a16="http://schemas.microsoft.com/office/drawing/2014/main" id="{2C2EB169-43A7-4A70-887F-4AE29B6C27D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87" name="Cuadro de texto 1431">
          <a:extLst>
            <a:ext uri="{FF2B5EF4-FFF2-40B4-BE49-F238E27FC236}">
              <a16:creationId xmlns:a16="http://schemas.microsoft.com/office/drawing/2014/main" id="{568C301D-CDB3-4B21-B41C-4C91E8B3ECC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88" name="Cuadro de texto 1432">
          <a:extLst>
            <a:ext uri="{FF2B5EF4-FFF2-40B4-BE49-F238E27FC236}">
              <a16:creationId xmlns:a16="http://schemas.microsoft.com/office/drawing/2014/main" id="{4C8E12FA-F0C7-408D-93C7-446F4D50A18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489" name="Cuadro de texto 1433">
          <a:extLst>
            <a:ext uri="{FF2B5EF4-FFF2-40B4-BE49-F238E27FC236}">
              <a16:creationId xmlns:a16="http://schemas.microsoft.com/office/drawing/2014/main" id="{014306F7-E9A2-4BC5-B5FD-3ACF459441A8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90" name="Cuadro de texto 1434">
          <a:extLst>
            <a:ext uri="{FF2B5EF4-FFF2-40B4-BE49-F238E27FC236}">
              <a16:creationId xmlns:a16="http://schemas.microsoft.com/office/drawing/2014/main" id="{6422C887-41FC-4AF2-9899-3C875859150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491" name="Cuadro de texto 1435">
          <a:extLst>
            <a:ext uri="{FF2B5EF4-FFF2-40B4-BE49-F238E27FC236}">
              <a16:creationId xmlns:a16="http://schemas.microsoft.com/office/drawing/2014/main" id="{DD243D15-9AF1-49F1-9858-59061A25764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2492" name="Cuadro de texto 1436">
          <a:extLst>
            <a:ext uri="{FF2B5EF4-FFF2-40B4-BE49-F238E27FC236}">
              <a16:creationId xmlns:a16="http://schemas.microsoft.com/office/drawing/2014/main" id="{3FA47060-7052-4CCF-AAF5-7767F87A3813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2493" name="Cuadro de texto 1437">
          <a:extLst>
            <a:ext uri="{FF2B5EF4-FFF2-40B4-BE49-F238E27FC236}">
              <a16:creationId xmlns:a16="http://schemas.microsoft.com/office/drawing/2014/main" id="{7F2EB22C-0605-4BEA-8C47-F19F6E1B2DC5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494" name="Cuadro de texto 1438">
          <a:extLst>
            <a:ext uri="{FF2B5EF4-FFF2-40B4-BE49-F238E27FC236}">
              <a16:creationId xmlns:a16="http://schemas.microsoft.com/office/drawing/2014/main" id="{38BBEEA8-D6F7-436B-ACA3-EF07445EAA69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95" name="Cuadro de texto 1439">
          <a:extLst>
            <a:ext uri="{FF2B5EF4-FFF2-40B4-BE49-F238E27FC236}">
              <a16:creationId xmlns:a16="http://schemas.microsoft.com/office/drawing/2014/main" id="{D2CF0D3C-0836-4721-988A-332BB9709FD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96" name="Cuadro de texto 1440">
          <a:extLst>
            <a:ext uri="{FF2B5EF4-FFF2-40B4-BE49-F238E27FC236}">
              <a16:creationId xmlns:a16="http://schemas.microsoft.com/office/drawing/2014/main" id="{C5063BF1-79F8-46F3-9611-87F28FF8061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97" name="Cuadro de texto 1441">
          <a:extLst>
            <a:ext uri="{FF2B5EF4-FFF2-40B4-BE49-F238E27FC236}">
              <a16:creationId xmlns:a16="http://schemas.microsoft.com/office/drawing/2014/main" id="{03DCA5D3-F8E8-40E6-880A-5E1B38DCF66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498" name="Cuadro de texto 1442">
          <a:extLst>
            <a:ext uri="{FF2B5EF4-FFF2-40B4-BE49-F238E27FC236}">
              <a16:creationId xmlns:a16="http://schemas.microsoft.com/office/drawing/2014/main" id="{08F1F081-2ACE-43F3-8E60-FCF513EE846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2499" name="Cuadro de texto 1443">
          <a:extLst>
            <a:ext uri="{FF2B5EF4-FFF2-40B4-BE49-F238E27FC236}">
              <a16:creationId xmlns:a16="http://schemas.microsoft.com/office/drawing/2014/main" id="{C28E9F89-6411-463D-AE96-368DE7B87A7E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00" name="Cuadro de texto 1444">
          <a:extLst>
            <a:ext uri="{FF2B5EF4-FFF2-40B4-BE49-F238E27FC236}">
              <a16:creationId xmlns:a16="http://schemas.microsoft.com/office/drawing/2014/main" id="{B9CFD3AF-A0FB-43D9-91A9-8216C867954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01" name="Cuadro de texto 1445">
          <a:extLst>
            <a:ext uri="{FF2B5EF4-FFF2-40B4-BE49-F238E27FC236}">
              <a16:creationId xmlns:a16="http://schemas.microsoft.com/office/drawing/2014/main" id="{BD5132AD-CF8F-461A-AE85-C334B4B3415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02" name="Cuadro de texto 1446">
          <a:extLst>
            <a:ext uri="{FF2B5EF4-FFF2-40B4-BE49-F238E27FC236}">
              <a16:creationId xmlns:a16="http://schemas.microsoft.com/office/drawing/2014/main" id="{45897314-5FE1-4F7C-9504-7A7AC4E02CC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03" name="Cuadro de texto 1447">
          <a:extLst>
            <a:ext uri="{FF2B5EF4-FFF2-40B4-BE49-F238E27FC236}">
              <a16:creationId xmlns:a16="http://schemas.microsoft.com/office/drawing/2014/main" id="{0E04C134-380E-4376-B147-644CF82546A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504" name="Cuadro de texto 1448">
          <a:extLst>
            <a:ext uri="{FF2B5EF4-FFF2-40B4-BE49-F238E27FC236}">
              <a16:creationId xmlns:a16="http://schemas.microsoft.com/office/drawing/2014/main" id="{13C5D041-6AE7-4788-8E02-BBC652AC8A39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05" name="Cuadro de texto 1449">
          <a:extLst>
            <a:ext uri="{FF2B5EF4-FFF2-40B4-BE49-F238E27FC236}">
              <a16:creationId xmlns:a16="http://schemas.microsoft.com/office/drawing/2014/main" id="{1E3F816D-BE22-45DB-8D8F-99E406D35C4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506" name="Cuadro de texto 1450">
          <a:extLst>
            <a:ext uri="{FF2B5EF4-FFF2-40B4-BE49-F238E27FC236}">
              <a16:creationId xmlns:a16="http://schemas.microsoft.com/office/drawing/2014/main" id="{7EB5B814-BB49-4C80-BD5C-97D832109F87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507" name="Cuadro de texto 1451">
          <a:extLst>
            <a:ext uri="{FF2B5EF4-FFF2-40B4-BE49-F238E27FC236}">
              <a16:creationId xmlns:a16="http://schemas.microsoft.com/office/drawing/2014/main" id="{D52C12F6-BFE8-4C34-BCC8-5286BAC62587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08" name="Cuadro de texto 1452">
          <a:extLst>
            <a:ext uri="{FF2B5EF4-FFF2-40B4-BE49-F238E27FC236}">
              <a16:creationId xmlns:a16="http://schemas.microsoft.com/office/drawing/2014/main" id="{5421078D-A5E8-442F-8D54-8BB4ACA7CBC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09" name="Cuadro de texto 1453">
          <a:extLst>
            <a:ext uri="{FF2B5EF4-FFF2-40B4-BE49-F238E27FC236}">
              <a16:creationId xmlns:a16="http://schemas.microsoft.com/office/drawing/2014/main" id="{4A2C81E2-1337-41EA-BEA6-07981C90590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10" name="Cuadro de texto 1454">
          <a:extLst>
            <a:ext uri="{FF2B5EF4-FFF2-40B4-BE49-F238E27FC236}">
              <a16:creationId xmlns:a16="http://schemas.microsoft.com/office/drawing/2014/main" id="{35EA8A71-5851-4599-9257-CD22FF213FD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11" name="Cuadro de texto 1455">
          <a:extLst>
            <a:ext uri="{FF2B5EF4-FFF2-40B4-BE49-F238E27FC236}">
              <a16:creationId xmlns:a16="http://schemas.microsoft.com/office/drawing/2014/main" id="{BFB5BC5D-2B1D-448B-9C54-4CDA82168F0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2512" name="Cuadro de texto 1456">
          <a:extLst>
            <a:ext uri="{FF2B5EF4-FFF2-40B4-BE49-F238E27FC236}">
              <a16:creationId xmlns:a16="http://schemas.microsoft.com/office/drawing/2014/main" id="{9AC37991-0DBA-47D3-A80A-A4AAE3166A60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13" name="Cuadro de texto 1457">
          <a:extLst>
            <a:ext uri="{FF2B5EF4-FFF2-40B4-BE49-F238E27FC236}">
              <a16:creationId xmlns:a16="http://schemas.microsoft.com/office/drawing/2014/main" id="{6B334E85-61E3-43DB-B4B2-8ABD648962C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14" name="Cuadro de texto 1458">
          <a:extLst>
            <a:ext uri="{FF2B5EF4-FFF2-40B4-BE49-F238E27FC236}">
              <a16:creationId xmlns:a16="http://schemas.microsoft.com/office/drawing/2014/main" id="{0EAB2C6E-4535-40B2-B6AC-9A02C76D187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15" name="Cuadro de texto 1459">
          <a:extLst>
            <a:ext uri="{FF2B5EF4-FFF2-40B4-BE49-F238E27FC236}">
              <a16:creationId xmlns:a16="http://schemas.microsoft.com/office/drawing/2014/main" id="{F3EB00DE-D8E6-46D4-9D93-B4082925F4A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16" name="Cuadro de texto 1460">
          <a:extLst>
            <a:ext uri="{FF2B5EF4-FFF2-40B4-BE49-F238E27FC236}">
              <a16:creationId xmlns:a16="http://schemas.microsoft.com/office/drawing/2014/main" id="{5A767D2F-8A1E-4366-B8C6-C119E0E64B5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517" name="Cuadro de texto 1461">
          <a:extLst>
            <a:ext uri="{FF2B5EF4-FFF2-40B4-BE49-F238E27FC236}">
              <a16:creationId xmlns:a16="http://schemas.microsoft.com/office/drawing/2014/main" id="{8DAA675A-4475-4BCA-B88C-8CDFAC3CC2D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18" name="Cuadro de texto 1462">
          <a:extLst>
            <a:ext uri="{FF2B5EF4-FFF2-40B4-BE49-F238E27FC236}">
              <a16:creationId xmlns:a16="http://schemas.microsoft.com/office/drawing/2014/main" id="{E3D69122-7591-4B6F-AF16-2D28AFCC919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519" name="Cuadro de texto 1463">
          <a:extLst>
            <a:ext uri="{FF2B5EF4-FFF2-40B4-BE49-F238E27FC236}">
              <a16:creationId xmlns:a16="http://schemas.microsoft.com/office/drawing/2014/main" id="{AAF1324A-7FB1-4E2A-B88D-FEF8DD295B7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2520" name="Cuadro de texto 1464">
          <a:extLst>
            <a:ext uri="{FF2B5EF4-FFF2-40B4-BE49-F238E27FC236}">
              <a16:creationId xmlns:a16="http://schemas.microsoft.com/office/drawing/2014/main" id="{02AB7120-5FFB-4299-AEAF-87A3C22D9613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2521" name="Cuadro de texto 1465">
          <a:extLst>
            <a:ext uri="{FF2B5EF4-FFF2-40B4-BE49-F238E27FC236}">
              <a16:creationId xmlns:a16="http://schemas.microsoft.com/office/drawing/2014/main" id="{0BCD45A7-0CE2-474A-B02D-AA8DB4D1117D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522" name="Cuadro de texto 1466">
          <a:extLst>
            <a:ext uri="{FF2B5EF4-FFF2-40B4-BE49-F238E27FC236}">
              <a16:creationId xmlns:a16="http://schemas.microsoft.com/office/drawing/2014/main" id="{E9D8605D-1E92-49D9-8F73-BD37D27A490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23" name="Cuadro de texto 1467">
          <a:extLst>
            <a:ext uri="{FF2B5EF4-FFF2-40B4-BE49-F238E27FC236}">
              <a16:creationId xmlns:a16="http://schemas.microsoft.com/office/drawing/2014/main" id="{7742BC73-0810-4EA2-86C6-A27587D2639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24" name="Cuadro de texto 1468">
          <a:extLst>
            <a:ext uri="{FF2B5EF4-FFF2-40B4-BE49-F238E27FC236}">
              <a16:creationId xmlns:a16="http://schemas.microsoft.com/office/drawing/2014/main" id="{7FDF6908-A09F-4FE6-9401-BF20124D370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25" name="Cuadro de texto 1469">
          <a:extLst>
            <a:ext uri="{FF2B5EF4-FFF2-40B4-BE49-F238E27FC236}">
              <a16:creationId xmlns:a16="http://schemas.microsoft.com/office/drawing/2014/main" id="{09256388-3EBC-47A4-B563-14EB5DF1B03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26" name="Cuadro de texto 1470">
          <a:extLst>
            <a:ext uri="{FF2B5EF4-FFF2-40B4-BE49-F238E27FC236}">
              <a16:creationId xmlns:a16="http://schemas.microsoft.com/office/drawing/2014/main" id="{A519E2BD-F646-486D-BA86-04F65DA659E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2527" name="Cuadro de texto 1471">
          <a:extLst>
            <a:ext uri="{FF2B5EF4-FFF2-40B4-BE49-F238E27FC236}">
              <a16:creationId xmlns:a16="http://schemas.microsoft.com/office/drawing/2014/main" id="{D0ADDC8F-3B9B-437D-85B6-79F999F86848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28" name="Cuadro de texto 1472">
          <a:extLst>
            <a:ext uri="{FF2B5EF4-FFF2-40B4-BE49-F238E27FC236}">
              <a16:creationId xmlns:a16="http://schemas.microsoft.com/office/drawing/2014/main" id="{B4EED59B-5221-4724-83F0-B2D81B67756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29" name="Cuadro de texto 1473">
          <a:extLst>
            <a:ext uri="{FF2B5EF4-FFF2-40B4-BE49-F238E27FC236}">
              <a16:creationId xmlns:a16="http://schemas.microsoft.com/office/drawing/2014/main" id="{8C44E898-5BA5-444F-9CF0-E21166BC0D9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30" name="Cuadro de texto 1474">
          <a:extLst>
            <a:ext uri="{FF2B5EF4-FFF2-40B4-BE49-F238E27FC236}">
              <a16:creationId xmlns:a16="http://schemas.microsoft.com/office/drawing/2014/main" id="{5E3B2340-BFFA-4F23-ABB7-C523EA6E806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31" name="Cuadro de texto 1475">
          <a:extLst>
            <a:ext uri="{FF2B5EF4-FFF2-40B4-BE49-F238E27FC236}">
              <a16:creationId xmlns:a16="http://schemas.microsoft.com/office/drawing/2014/main" id="{2F1F66A4-94DC-4CD9-9409-2F1F534C9D1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532" name="Cuadro de texto 1476">
          <a:extLst>
            <a:ext uri="{FF2B5EF4-FFF2-40B4-BE49-F238E27FC236}">
              <a16:creationId xmlns:a16="http://schemas.microsoft.com/office/drawing/2014/main" id="{C2E3864F-D0CE-46EF-BB65-3638AEEA9B17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33" name="Cuadro de texto 1477">
          <a:extLst>
            <a:ext uri="{FF2B5EF4-FFF2-40B4-BE49-F238E27FC236}">
              <a16:creationId xmlns:a16="http://schemas.microsoft.com/office/drawing/2014/main" id="{067391B9-3E80-4C96-BDEA-8DAEA938429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534" name="Cuadro de texto 1478">
          <a:extLst>
            <a:ext uri="{FF2B5EF4-FFF2-40B4-BE49-F238E27FC236}">
              <a16:creationId xmlns:a16="http://schemas.microsoft.com/office/drawing/2014/main" id="{09FD4993-66A7-4652-ACD4-13CEC869B0F5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535" name="Cuadro de texto 1479">
          <a:extLst>
            <a:ext uri="{FF2B5EF4-FFF2-40B4-BE49-F238E27FC236}">
              <a16:creationId xmlns:a16="http://schemas.microsoft.com/office/drawing/2014/main" id="{FE4F4F7A-4D1E-45C6-8FE2-310BA4845A97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36" name="Cuadro de texto 1480">
          <a:extLst>
            <a:ext uri="{FF2B5EF4-FFF2-40B4-BE49-F238E27FC236}">
              <a16:creationId xmlns:a16="http://schemas.microsoft.com/office/drawing/2014/main" id="{DE327761-CC69-4955-B13B-1AF24098DF8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37" name="Cuadro de texto 1481">
          <a:extLst>
            <a:ext uri="{FF2B5EF4-FFF2-40B4-BE49-F238E27FC236}">
              <a16:creationId xmlns:a16="http://schemas.microsoft.com/office/drawing/2014/main" id="{574E87C7-7DDC-4DA2-9631-C736BF83074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38" name="Cuadro de texto 1482">
          <a:extLst>
            <a:ext uri="{FF2B5EF4-FFF2-40B4-BE49-F238E27FC236}">
              <a16:creationId xmlns:a16="http://schemas.microsoft.com/office/drawing/2014/main" id="{0349BFCE-DF6B-42D5-ADEC-67D093526FF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39" name="Cuadro de texto 1483">
          <a:extLst>
            <a:ext uri="{FF2B5EF4-FFF2-40B4-BE49-F238E27FC236}">
              <a16:creationId xmlns:a16="http://schemas.microsoft.com/office/drawing/2014/main" id="{57ADC0F8-C12F-41FB-AB40-057A2241C8D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2540" name="Cuadro de texto 1484">
          <a:extLst>
            <a:ext uri="{FF2B5EF4-FFF2-40B4-BE49-F238E27FC236}">
              <a16:creationId xmlns:a16="http://schemas.microsoft.com/office/drawing/2014/main" id="{D44C420E-3D6E-4882-82DB-CC15D9FA101B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41" name="Cuadro de texto 1485">
          <a:extLst>
            <a:ext uri="{FF2B5EF4-FFF2-40B4-BE49-F238E27FC236}">
              <a16:creationId xmlns:a16="http://schemas.microsoft.com/office/drawing/2014/main" id="{A1E3D2AE-C9B0-4A5A-92BA-2F68AA8646A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42" name="Cuadro de texto 1486">
          <a:extLst>
            <a:ext uri="{FF2B5EF4-FFF2-40B4-BE49-F238E27FC236}">
              <a16:creationId xmlns:a16="http://schemas.microsoft.com/office/drawing/2014/main" id="{EDAD676B-B1E9-4765-9F18-BC6CA7F3879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43" name="Cuadro de texto 1487">
          <a:extLst>
            <a:ext uri="{FF2B5EF4-FFF2-40B4-BE49-F238E27FC236}">
              <a16:creationId xmlns:a16="http://schemas.microsoft.com/office/drawing/2014/main" id="{E7283F2D-24A7-45FB-B191-EE409641A2E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44" name="Cuadro de texto 1488">
          <a:extLst>
            <a:ext uri="{FF2B5EF4-FFF2-40B4-BE49-F238E27FC236}">
              <a16:creationId xmlns:a16="http://schemas.microsoft.com/office/drawing/2014/main" id="{063C905B-B051-4C16-919C-4DBAA85D636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545" name="Cuadro de texto 1489">
          <a:extLst>
            <a:ext uri="{FF2B5EF4-FFF2-40B4-BE49-F238E27FC236}">
              <a16:creationId xmlns:a16="http://schemas.microsoft.com/office/drawing/2014/main" id="{56C88375-C0B8-4CBD-8441-67182F6E9AD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46" name="Cuadro de texto 1490">
          <a:extLst>
            <a:ext uri="{FF2B5EF4-FFF2-40B4-BE49-F238E27FC236}">
              <a16:creationId xmlns:a16="http://schemas.microsoft.com/office/drawing/2014/main" id="{6B4D70DB-4D97-4C2A-87AE-2FC81E932A0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547" name="Cuadro de texto 1491">
          <a:extLst>
            <a:ext uri="{FF2B5EF4-FFF2-40B4-BE49-F238E27FC236}">
              <a16:creationId xmlns:a16="http://schemas.microsoft.com/office/drawing/2014/main" id="{1D663EF9-20D3-48BF-A8BA-BE47C833BF5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2548" name="Cuadro de texto 1492">
          <a:extLst>
            <a:ext uri="{FF2B5EF4-FFF2-40B4-BE49-F238E27FC236}">
              <a16:creationId xmlns:a16="http://schemas.microsoft.com/office/drawing/2014/main" id="{5E5D0D9D-9C6B-4851-B9A9-245550410C1D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2549" name="Cuadro de texto 1493">
          <a:extLst>
            <a:ext uri="{FF2B5EF4-FFF2-40B4-BE49-F238E27FC236}">
              <a16:creationId xmlns:a16="http://schemas.microsoft.com/office/drawing/2014/main" id="{27F894FA-9BAA-4D58-B221-6F639BC67A0B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550" name="Cuadro de texto 1494">
          <a:extLst>
            <a:ext uri="{FF2B5EF4-FFF2-40B4-BE49-F238E27FC236}">
              <a16:creationId xmlns:a16="http://schemas.microsoft.com/office/drawing/2014/main" id="{9E89331E-8BD3-4D9E-B33D-0955451293C7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51" name="Cuadro de texto 1495">
          <a:extLst>
            <a:ext uri="{FF2B5EF4-FFF2-40B4-BE49-F238E27FC236}">
              <a16:creationId xmlns:a16="http://schemas.microsoft.com/office/drawing/2014/main" id="{ACF60A05-88D6-45A4-910A-388C103CA04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52" name="Cuadro de texto 1496">
          <a:extLst>
            <a:ext uri="{FF2B5EF4-FFF2-40B4-BE49-F238E27FC236}">
              <a16:creationId xmlns:a16="http://schemas.microsoft.com/office/drawing/2014/main" id="{E9CDB206-8133-4284-8655-4B14472BFCA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53" name="Cuadro de texto 1497">
          <a:extLst>
            <a:ext uri="{FF2B5EF4-FFF2-40B4-BE49-F238E27FC236}">
              <a16:creationId xmlns:a16="http://schemas.microsoft.com/office/drawing/2014/main" id="{87B53A83-8B31-4926-A86C-15AF946E918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54" name="Cuadro de texto 1498">
          <a:extLst>
            <a:ext uri="{FF2B5EF4-FFF2-40B4-BE49-F238E27FC236}">
              <a16:creationId xmlns:a16="http://schemas.microsoft.com/office/drawing/2014/main" id="{BDEBF385-7498-4359-955F-F7FC80AF66D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2555" name="Cuadro de texto 1499">
          <a:extLst>
            <a:ext uri="{FF2B5EF4-FFF2-40B4-BE49-F238E27FC236}">
              <a16:creationId xmlns:a16="http://schemas.microsoft.com/office/drawing/2014/main" id="{AE2C7D01-27A8-4FB4-8E2E-6E19708A76D7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56" name="Cuadro de texto 1500">
          <a:extLst>
            <a:ext uri="{FF2B5EF4-FFF2-40B4-BE49-F238E27FC236}">
              <a16:creationId xmlns:a16="http://schemas.microsoft.com/office/drawing/2014/main" id="{46650279-7168-468B-B5E7-0314D2D55B2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57" name="Cuadro de texto 1501">
          <a:extLst>
            <a:ext uri="{FF2B5EF4-FFF2-40B4-BE49-F238E27FC236}">
              <a16:creationId xmlns:a16="http://schemas.microsoft.com/office/drawing/2014/main" id="{65A3CC05-7691-4A48-A187-1F06E915760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58" name="Cuadro de texto 1502">
          <a:extLst>
            <a:ext uri="{FF2B5EF4-FFF2-40B4-BE49-F238E27FC236}">
              <a16:creationId xmlns:a16="http://schemas.microsoft.com/office/drawing/2014/main" id="{4CF0D3A8-8FDF-4072-8EA8-44574A448A8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59" name="Cuadro de texto 1503">
          <a:extLst>
            <a:ext uri="{FF2B5EF4-FFF2-40B4-BE49-F238E27FC236}">
              <a16:creationId xmlns:a16="http://schemas.microsoft.com/office/drawing/2014/main" id="{E742168A-B0EB-416D-B362-EE0D51D30B0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560" name="Cuadro de texto 1504">
          <a:extLst>
            <a:ext uri="{FF2B5EF4-FFF2-40B4-BE49-F238E27FC236}">
              <a16:creationId xmlns:a16="http://schemas.microsoft.com/office/drawing/2014/main" id="{8E0DD169-20BE-4499-B33F-A810C0CA19C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61" name="Cuadro de texto 1505">
          <a:extLst>
            <a:ext uri="{FF2B5EF4-FFF2-40B4-BE49-F238E27FC236}">
              <a16:creationId xmlns:a16="http://schemas.microsoft.com/office/drawing/2014/main" id="{C7091561-6872-4D69-8F9F-60E18466A3E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562" name="Cuadro de texto 1506">
          <a:extLst>
            <a:ext uri="{FF2B5EF4-FFF2-40B4-BE49-F238E27FC236}">
              <a16:creationId xmlns:a16="http://schemas.microsoft.com/office/drawing/2014/main" id="{EF49D3D5-543C-4C5B-BA0E-CF85E72EADB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563" name="Cuadro de texto 1507">
          <a:extLst>
            <a:ext uri="{FF2B5EF4-FFF2-40B4-BE49-F238E27FC236}">
              <a16:creationId xmlns:a16="http://schemas.microsoft.com/office/drawing/2014/main" id="{04DA28D7-C2A2-4A8E-B011-763EBA93428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64" name="Cuadro de texto 1508">
          <a:extLst>
            <a:ext uri="{FF2B5EF4-FFF2-40B4-BE49-F238E27FC236}">
              <a16:creationId xmlns:a16="http://schemas.microsoft.com/office/drawing/2014/main" id="{6115203A-107E-49A2-BE88-50200A7C046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65" name="Cuadro de texto 1509">
          <a:extLst>
            <a:ext uri="{FF2B5EF4-FFF2-40B4-BE49-F238E27FC236}">
              <a16:creationId xmlns:a16="http://schemas.microsoft.com/office/drawing/2014/main" id="{2B023718-9216-4AB6-B749-0446BA3C2DF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66" name="Cuadro de texto 1510">
          <a:extLst>
            <a:ext uri="{FF2B5EF4-FFF2-40B4-BE49-F238E27FC236}">
              <a16:creationId xmlns:a16="http://schemas.microsoft.com/office/drawing/2014/main" id="{C81EB9C4-8C94-4283-A001-DA8A4C35873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67" name="Cuadro de texto 1511">
          <a:extLst>
            <a:ext uri="{FF2B5EF4-FFF2-40B4-BE49-F238E27FC236}">
              <a16:creationId xmlns:a16="http://schemas.microsoft.com/office/drawing/2014/main" id="{3DD35D07-F340-480B-99C0-B4CEC3714E3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2568" name="Cuadro de texto 1512">
          <a:extLst>
            <a:ext uri="{FF2B5EF4-FFF2-40B4-BE49-F238E27FC236}">
              <a16:creationId xmlns:a16="http://schemas.microsoft.com/office/drawing/2014/main" id="{9C71BDB0-2B89-4AEB-97D7-7CD382C27A9B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69" name="Cuadro de texto 1513">
          <a:extLst>
            <a:ext uri="{FF2B5EF4-FFF2-40B4-BE49-F238E27FC236}">
              <a16:creationId xmlns:a16="http://schemas.microsoft.com/office/drawing/2014/main" id="{9CDC318A-C351-49DD-A957-1C75982EDB7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70" name="Cuadro de texto 1514">
          <a:extLst>
            <a:ext uri="{FF2B5EF4-FFF2-40B4-BE49-F238E27FC236}">
              <a16:creationId xmlns:a16="http://schemas.microsoft.com/office/drawing/2014/main" id="{5558661D-B458-40CC-B820-FE51880B633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71" name="Cuadro de texto 1515">
          <a:extLst>
            <a:ext uri="{FF2B5EF4-FFF2-40B4-BE49-F238E27FC236}">
              <a16:creationId xmlns:a16="http://schemas.microsoft.com/office/drawing/2014/main" id="{3B8995D9-CF6E-477F-891D-A6C6489E183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72" name="Cuadro de texto 1516">
          <a:extLst>
            <a:ext uri="{FF2B5EF4-FFF2-40B4-BE49-F238E27FC236}">
              <a16:creationId xmlns:a16="http://schemas.microsoft.com/office/drawing/2014/main" id="{2F37A9AF-472E-42E9-9BDB-DB8BC6E0AA2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573" name="Cuadro de texto 1517">
          <a:extLst>
            <a:ext uri="{FF2B5EF4-FFF2-40B4-BE49-F238E27FC236}">
              <a16:creationId xmlns:a16="http://schemas.microsoft.com/office/drawing/2014/main" id="{3DF5051C-C609-4024-8AF9-C0691D2425E8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2574" name="Cuadro de texto 1518">
          <a:extLst>
            <a:ext uri="{FF2B5EF4-FFF2-40B4-BE49-F238E27FC236}">
              <a16:creationId xmlns:a16="http://schemas.microsoft.com/office/drawing/2014/main" id="{2803E2B8-6B20-439A-8D9D-D740DF8D21E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2575" name="Cuadro de texto 1519">
          <a:extLst>
            <a:ext uri="{FF2B5EF4-FFF2-40B4-BE49-F238E27FC236}">
              <a16:creationId xmlns:a16="http://schemas.microsoft.com/office/drawing/2014/main" id="{3B3560A1-45DB-4A18-85FF-3F70B6ECAFF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2576" name="Cuadro de texto 1520">
          <a:extLst>
            <a:ext uri="{FF2B5EF4-FFF2-40B4-BE49-F238E27FC236}">
              <a16:creationId xmlns:a16="http://schemas.microsoft.com/office/drawing/2014/main" id="{7889AFE8-18DA-43DA-B50E-5D85721DFF57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577" name="Text Box 15">
          <a:extLst>
            <a:ext uri="{FF2B5EF4-FFF2-40B4-BE49-F238E27FC236}">
              <a16:creationId xmlns:a16="http://schemas.microsoft.com/office/drawing/2014/main" id="{5FB79CBF-C3B5-4BBD-96E3-AAB6DD5FD2F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578" name="Text Box 15">
          <a:extLst>
            <a:ext uri="{FF2B5EF4-FFF2-40B4-BE49-F238E27FC236}">
              <a16:creationId xmlns:a16="http://schemas.microsoft.com/office/drawing/2014/main" id="{EF1365E6-2A7D-49B8-AEE6-8B55BF8123A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579" name="Text Box 15">
          <a:extLst>
            <a:ext uri="{FF2B5EF4-FFF2-40B4-BE49-F238E27FC236}">
              <a16:creationId xmlns:a16="http://schemas.microsoft.com/office/drawing/2014/main" id="{8F931A88-D164-4172-84A0-F11ED4E9F79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580" name="Text Box 15">
          <a:extLst>
            <a:ext uri="{FF2B5EF4-FFF2-40B4-BE49-F238E27FC236}">
              <a16:creationId xmlns:a16="http://schemas.microsoft.com/office/drawing/2014/main" id="{83EF741C-B429-462D-9280-F28B7666221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581" name="Text Box 15">
          <a:extLst>
            <a:ext uri="{FF2B5EF4-FFF2-40B4-BE49-F238E27FC236}">
              <a16:creationId xmlns:a16="http://schemas.microsoft.com/office/drawing/2014/main" id="{BA345A02-A6D1-4080-948D-CDD7E16B3C9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582" name="Text Box 15">
          <a:extLst>
            <a:ext uri="{FF2B5EF4-FFF2-40B4-BE49-F238E27FC236}">
              <a16:creationId xmlns:a16="http://schemas.microsoft.com/office/drawing/2014/main" id="{B1E16E13-28DB-4B9D-B66A-6FA1CE354A1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583" name="Text Box 15">
          <a:extLst>
            <a:ext uri="{FF2B5EF4-FFF2-40B4-BE49-F238E27FC236}">
              <a16:creationId xmlns:a16="http://schemas.microsoft.com/office/drawing/2014/main" id="{63C4E440-41BB-40BD-BE08-845208DD599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584" name="Text Box 15">
          <a:extLst>
            <a:ext uri="{FF2B5EF4-FFF2-40B4-BE49-F238E27FC236}">
              <a16:creationId xmlns:a16="http://schemas.microsoft.com/office/drawing/2014/main" id="{964F2D61-69FD-4B28-BEBD-0771D3E3DF1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585" name="Text Box 15">
          <a:extLst>
            <a:ext uri="{FF2B5EF4-FFF2-40B4-BE49-F238E27FC236}">
              <a16:creationId xmlns:a16="http://schemas.microsoft.com/office/drawing/2014/main" id="{7C8F5C51-FCAC-4052-A947-9F1ACEE855E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586" name="Text Box 15">
          <a:extLst>
            <a:ext uri="{FF2B5EF4-FFF2-40B4-BE49-F238E27FC236}">
              <a16:creationId xmlns:a16="http://schemas.microsoft.com/office/drawing/2014/main" id="{EE509D3C-F879-40E5-886B-F9265FFB95A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587" name="Text Box 15">
          <a:extLst>
            <a:ext uri="{FF2B5EF4-FFF2-40B4-BE49-F238E27FC236}">
              <a16:creationId xmlns:a16="http://schemas.microsoft.com/office/drawing/2014/main" id="{09A24A50-C725-46C5-B710-132D6C3AF03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588" name="Text Box 15">
          <a:extLst>
            <a:ext uri="{FF2B5EF4-FFF2-40B4-BE49-F238E27FC236}">
              <a16:creationId xmlns:a16="http://schemas.microsoft.com/office/drawing/2014/main" id="{AC004902-874C-4813-8581-ACFBB23B971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589" name="Text Box 15">
          <a:extLst>
            <a:ext uri="{FF2B5EF4-FFF2-40B4-BE49-F238E27FC236}">
              <a16:creationId xmlns:a16="http://schemas.microsoft.com/office/drawing/2014/main" id="{EF5C9E36-C794-4617-8BAD-6437E360E39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590" name="Text Box 15">
          <a:extLst>
            <a:ext uri="{FF2B5EF4-FFF2-40B4-BE49-F238E27FC236}">
              <a16:creationId xmlns:a16="http://schemas.microsoft.com/office/drawing/2014/main" id="{A503B91A-FE62-4447-9545-459130D71D5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591" name="Text Box 15">
          <a:extLst>
            <a:ext uri="{FF2B5EF4-FFF2-40B4-BE49-F238E27FC236}">
              <a16:creationId xmlns:a16="http://schemas.microsoft.com/office/drawing/2014/main" id="{E82DC3BC-49C7-4863-9F5A-EB09198CE54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592" name="Text Box 15">
          <a:extLst>
            <a:ext uri="{FF2B5EF4-FFF2-40B4-BE49-F238E27FC236}">
              <a16:creationId xmlns:a16="http://schemas.microsoft.com/office/drawing/2014/main" id="{FB184577-5E91-482F-9DCD-03E32015226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593" name="Text Box 15">
          <a:extLst>
            <a:ext uri="{FF2B5EF4-FFF2-40B4-BE49-F238E27FC236}">
              <a16:creationId xmlns:a16="http://schemas.microsoft.com/office/drawing/2014/main" id="{BC30B3E1-8350-4494-8FD3-E2ABEEAF67B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594" name="Text Box 15">
          <a:extLst>
            <a:ext uri="{FF2B5EF4-FFF2-40B4-BE49-F238E27FC236}">
              <a16:creationId xmlns:a16="http://schemas.microsoft.com/office/drawing/2014/main" id="{D78C289B-7F3C-4F70-9E5F-A41428CDC94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595" name="Text Box 15">
          <a:extLst>
            <a:ext uri="{FF2B5EF4-FFF2-40B4-BE49-F238E27FC236}">
              <a16:creationId xmlns:a16="http://schemas.microsoft.com/office/drawing/2014/main" id="{590389CC-8B84-42F6-BF6B-52FFD5F05D9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596" name="Text Box 15">
          <a:extLst>
            <a:ext uri="{FF2B5EF4-FFF2-40B4-BE49-F238E27FC236}">
              <a16:creationId xmlns:a16="http://schemas.microsoft.com/office/drawing/2014/main" id="{04E91AFC-05AA-419D-89C3-2997C1906EB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597" name="Text Box 15">
          <a:extLst>
            <a:ext uri="{FF2B5EF4-FFF2-40B4-BE49-F238E27FC236}">
              <a16:creationId xmlns:a16="http://schemas.microsoft.com/office/drawing/2014/main" id="{73CD2DE0-6995-417A-9A48-1597C141022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598" name="Text Box 15">
          <a:extLst>
            <a:ext uri="{FF2B5EF4-FFF2-40B4-BE49-F238E27FC236}">
              <a16:creationId xmlns:a16="http://schemas.microsoft.com/office/drawing/2014/main" id="{E1D6B53F-3F7B-45A8-A20B-CE006162DA1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599" name="Text Box 15">
          <a:extLst>
            <a:ext uri="{FF2B5EF4-FFF2-40B4-BE49-F238E27FC236}">
              <a16:creationId xmlns:a16="http://schemas.microsoft.com/office/drawing/2014/main" id="{3AC3BE56-B973-4897-8400-E8D29BE55E1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00" name="Text Box 15">
          <a:extLst>
            <a:ext uri="{FF2B5EF4-FFF2-40B4-BE49-F238E27FC236}">
              <a16:creationId xmlns:a16="http://schemas.microsoft.com/office/drawing/2014/main" id="{4E68D322-5CD7-4671-9690-5914604BC8E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01" name="Text Box 15">
          <a:extLst>
            <a:ext uri="{FF2B5EF4-FFF2-40B4-BE49-F238E27FC236}">
              <a16:creationId xmlns:a16="http://schemas.microsoft.com/office/drawing/2014/main" id="{44023C21-A1A6-462D-A457-7C8AD7D767E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02" name="Text Box 15">
          <a:extLst>
            <a:ext uri="{FF2B5EF4-FFF2-40B4-BE49-F238E27FC236}">
              <a16:creationId xmlns:a16="http://schemas.microsoft.com/office/drawing/2014/main" id="{3F47B118-74FD-4459-B55C-4DD966733D4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03" name="Text Box 15">
          <a:extLst>
            <a:ext uri="{FF2B5EF4-FFF2-40B4-BE49-F238E27FC236}">
              <a16:creationId xmlns:a16="http://schemas.microsoft.com/office/drawing/2014/main" id="{7FCAE3AE-2AA4-4069-8791-5803DFA72B1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04" name="Text Box 15">
          <a:extLst>
            <a:ext uri="{FF2B5EF4-FFF2-40B4-BE49-F238E27FC236}">
              <a16:creationId xmlns:a16="http://schemas.microsoft.com/office/drawing/2014/main" id="{8EBBB7A3-47CE-4B98-8AC2-158E53D848C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05" name="Text Box 15">
          <a:extLst>
            <a:ext uri="{FF2B5EF4-FFF2-40B4-BE49-F238E27FC236}">
              <a16:creationId xmlns:a16="http://schemas.microsoft.com/office/drawing/2014/main" id="{2520F14F-F00B-45F3-A75D-2FCD316169A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06" name="Text Box 15">
          <a:extLst>
            <a:ext uri="{FF2B5EF4-FFF2-40B4-BE49-F238E27FC236}">
              <a16:creationId xmlns:a16="http://schemas.microsoft.com/office/drawing/2014/main" id="{1B80E76F-9595-4194-9B40-D633AE4F1D1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07" name="Text Box 15">
          <a:extLst>
            <a:ext uri="{FF2B5EF4-FFF2-40B4-BE49-F238E27FC236}">
              <a16:creationId xmlns:a16="http://schemas.microsoft.com/office/drawing/2014/main" id="{74A7858E-6371-44E3-BFD2-B39D61459BA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08" name="Text Box 15">
          <a:extLst>
            <a:ext uri="{FF2B5EF4-FFF2-40B4-BE49-F238E27FC236}">
              <a16:creationId xmlns:a16="http://schemas.microsoft.com/office/drawing/2014/main" id="{5FA833D6-30AC-4C34-833E-9B0BBA5E8F0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09" name="Text Box 15">
          <a:extLst>
            <a:ext uri="{FF2B5EF4-FFF2-40B4-BE49-F238E27FC236}">
              <a16:creationId xmlns:a16="http://schemas.microsoft.com/office/drawing/2014/main" id="{40D53301-D850-428A-850D-4125CAA2D88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10" name="Text Box 15">
          <a:extLst>
            <a:ext uri="{FF2B5EF4-FFF2-40B4-BE49-F238E27FC236}">
              <a16:creationId xmlns:a16="http://schemas.microsoft.com/office/drawing/2014/main" id="{60CF4223-C520-4225-B0C4-1606CFBFEA3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11" name="Text Box 15">
          <a:extLst>
            <a:ext uri="{FF2B5EF4-FFF2-40B4-BE49-F238E27FC236}">
              <a16:creationId xmlns:a16="http://schemas.microsoft.com/office/drawing/2014/main" id="{218123B5-00F5-4BB9-A2DC-F8F7718F778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12" name="Text Box 15">
          <a:extLst>
            <a:ext uri="{FF2B5EF4-FFF2-40B4-BE49-F238E27FC236}">
              <a16:creationId xmlns:a16="http://schemas.microsoft.com/office/drawing/2014/main" id="{F81B343C-30B9-49DC-8E4A-C87AF418342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13" name="Text Box 15">
          <a:extLst>
            <a:ext uri="{FF2B5EF4-FFF2-40B4-BE49-F238E27FC236}">
              <a16:creationId xmlns:a16="http://schemas.microsoft.com/office/drawing/2014/main" id="{7F97EC64-0E8B-4017-9BBC-D75CFBD1986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14" name="Text Box 15">
          <a:extLst>
            <a:ext uri="{FF2B5EF4-FFF2-40B4-BE49-F238E27FC236}">
              <a16:creationId xmlns:a16="http://schemas.microsoft.com/office/drawing/2014/main" id="{304C6024-EE04-4ECE-8BE9-0944F2C4141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15" name="Text Box 15">
          <a:extLst>
            <a:ext uri="{FF2B5EF4-FFF2-40B4-BE49-F238E27FC236}">
              <a16:creationId xmlns:a16="http://schemas.microsoft.com/office/drawing/2014/main" id="{9D132167-46EF-4598-A2D6-E02BF9D88DC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16" name="Text Box 15">
          <a:extLst>
            <a:ext uri="{FF2B5EF4-FFF2-40B4-BE49-F238E27FC236}">
              <a16:creationId xmlns:a16="http://schemas.microsoft.com/office/drawing/2014/main" id="{E6FC0CA9-6930-43B5-A874-205FD98DE1A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17" name="Text Box 15">
          <a:extLst>
            <a:ext uri="{FF2B5EF4-FFF2-40B4-BE49-F238E27FC236}">
              <a16:creationId xmlns:a16="http://schemas.microsoft.com/office/drawing/2014/main" id="{936B230A-57DB-492F-995C-6CB6BB13589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18" name="Text Box 15">
          <a:extLst>
            <a:ext uri="{FF2B5EF4-FFF2-40B4-BE49-F238E27FC236}">
              <a16:creationId xmlns:a16="http://schemas.microsoft.com/office/drawing/2014/main" id="{B62E0C6A-807A-4C3A-94CA-98BA2BDD360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19" name="Text Box 15">
          <a:extLst>
            <a:ext uri="{FF2B5EF4-FFF2-40B4-BE49-F238E27FC236}">
              <a16:creationId xmlns:a16="http://schemas.microsoft.com/office/drawing/2014/main" id="{9B2CB77A-4777-46E5-8C12-91FBC912FB5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20" name="Text Box 15">
          <a:extLst>
            <a:ext uri="{FF2B5EF4-FFF2-40B4-BE49-F238E27FC236}">
              <a16:creationId xmlns:a16="http://schemas.microsoft.com/office/drawing/2014/main" id="{6975BA34-D55D-45FC-80F8-4A3000AD26D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21" name="Text Box 15">
          <a:extLst>
            <a:ext uri="{FF2B5EF4-FFF2-40B4-BE49-F238E27FC236}">
              <a16:creationId xmlns:a16="http://schemas.microsoft.com/office/drawing/2014/main" id="{C09A1116-86A8-462F-AB18-9ACD901E8C7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22" name="Text Box 15">
          <a:extLst>
            <a:ext uri="{FF2B5EF4-FFF2-40B4-BE49-F238E27FC236}">
              <a16:creationId xmlns:a16="http://schemas.microsoft.com/office/drawing/2014/main" id="{B8156F14-2A31-4ABD-ABB6-E41D130D934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23" name="Text Box 15">
          <a:extLst>
            <a:ext uri="{FF2B5EF4-FFF2-40B4-BE49-F238E27FC236}">
              <a16:creationId xmlns:a16="http://schemas.microsoft.com/office/drawing/2014/main" id="{9F00FB8D-7A33-4795-99D7-C2218FEE2E9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24" name="Text Box 15">
          <a:extLst>
            <a:ext uri="{FF2B5EF4-FFF2-40B4-BE49-F238E27FC236}">
              <a16:creationId xmlns:a16="http://schemas.microsoft.com/office/drawing/2014/main" id="{7A665B5A-7CF8-4AAE-9671-06A1372B20A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25" name="Text Box 15">
          <a:extLst>
            <a:ext uri="{FF2B5EF4-FFF2-40B4-BE49-F238E27FC236}">
              <a16:creationId xmlns:a16="http://schemas.microsoft.com/office/drawing/2014/main" id="{6795EFC7-182E-4409-8654-1DEB363FD24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26" name="Text Box 15">
          <a:extLst>
            <a:ext uri="{FF2B5EF4-FFF2-40B4-BE49-F238E27FC236}">
              <a16:creationId xmlns:a16="http://schemas.microsoft.com/office/drawing/2014/main" id="{C7E2805C-6E13-4E25-ADE7-BC96E2C7898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27" name="Text Box 15">
          <a:extLst>
            <a:ext uri="{FF2B5EF4-FFF2-40B4-BE49-F238E27FC236}">
              <a16:creationId xmlns:a16="http://schemas.microsoft.com/office/drawing/2014/main" id="{92516CD7-C9F2-49B2-BEC7-CD624A7D7DB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28" name="Text Box 15">
          <a:extLst>
            <a:ext uri="{FF2B5EF4-FFF2-40B4-BE49-F238E27FC236}">
              <a16:creationId xmlns:a16="http://schemas.microsoft.com/office/drawing/2014/main" id="{2B887221-AB59-45A3-8A75-97098268C65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29" name="Text Box 15">
          <a:extLst>
            <a:ext uri="{FF2B5EF4-FFF2-40B4-BE49-F238E27FC236}">
              <a16:creationId xmlns:a16="http://schemas.microsoft.com/office/drawing/2014/main" id="{3F173C63-F03A-412B-873D-2E2A96418A5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30" name="Text Box 15">
          <a:extLst>
            <a:ext uri="{FF2B5EF4-FFF2-40B4-BE49-F238E27FC236}">
              <a16:creationId xmlns:a16="http://schemas.microsoft.com/office/drawing/2014/main" id="{9AA55E6F-4330-47CD-A1A4-DA0ABD00529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31" name="Text Box 15">
          <a:extLst>
            <a:ext uri="{FF2B5EF4-FFF2-40B4-BE49-F238E27FC236}">
              <a16:creationId xmlns:a16="http://schemas.microsoft.com/office/drawing/2014/main" id="{A4D40EDE-D13C-4C74-AF78-384CBC6CA7E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32" name="Text Box 15">
          <a:extLst>
            <a:ext uri="{FF2B5EF4-FFF2-40B4-BE49-F238E27FC236}">
              <a16:creationId xmlns:a16="http://schemas.microsoft.com/office/drawing/2014/main" id="{E7F62D56-965E-41BE-859D-54B5F46AD63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33" name="Text Box 15">
          <a:extLst>
            <a:ext uri="{FF2B5EF4-FFF2-40B4-BE49-F238E27FC236}">
              <a16:creationId xmlns:a16="http://schemas.microsoft.com/office/drawing/2014/main" id="{4BD0E8C6-6ACD-4737-A32E-DC2F162DBA4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34" name="Text Box 15">
          <a:extLst>
            <a:ext uri="{FF2B5EF4-FFF2-40B4-BE49-F238E27FC236}">
              <a16:creationId xmlns:a16="http://schemas.microsoft.com/office/drawing/2014/main" id="{55790A3B-8E6C-4AF9-87AD-122378E5AA3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35" name="Text Box 15">
          <a:extLst>
            <a:ext uri="{FF2B5EF4-FFF2-40B4-BE49-F238E27FC236}">
              <a16:creationId xmlns:a16="http://schemas.microsoft.com/office/drawing/2014/main" id="{4B0755F5-1D83-44D4-8147-9B6B16B8CC0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36" name="Text Box 15">
          <a:extLst>
            <a:ext uri="{FF2B5EF4-FFF2-40B4-BE49-F238E27FC236}">
              <a16:creationId xmlns:a16="http://schemas.microsoft.com/office/drawing/2014/main" id="{B7C2DAC6-C246-49DD-9DEC-DC3EB9000E9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37" name="Text Box 15">
          <a:extLst>
            <a:ext uri="{FF2B5EF4-FFF2-40B4-BE49-F238E27FC236}">
              <a16:creationId xmlns:a16="http://schemas.microsoft.com/office/drawing/2014/main" id="{1E60037A-72D6-452B-ABA3-E6C386494C0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38" name="Text Box 15">
          <a:extLst>
            <a:ext uri="{FF2B5EF4-FFF2-40B4-BE49-F238E27FC236}">
              <a16:creationId xmlns:a16="http://schemas.microsoft.com/office/drawing/2014/main" id="{6C3BC1A0-3278-4E68-928C-70368ED7283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39" name="Text Box 15">
          <a:extLst>
            <a:ext uri="{FF2B5EF4-FFF2-40B4-BE49-F238E27FC236}">
              <a16:creationId xmlns:a16="http://schemas.microsoft.com/office/drawing/2014/main" id="{3B0C1396-0E0E-4CB8-AD66-737B6997C1B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40" name="Text Box 15">
          <a:extLst>
            <a:ext uri="{FF2B5EF4-FFF2-40B4-BE49-F238E27FC236}">
              <a16:creationId xmlns:a16="http://schemas.microsoft.com/office/drawing/2014/main" id="{AEA07F91-3BD4-4AC4-B47B-65A80E47491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41" name="Text Box 15">
          <a:extLst>
            <a:ext uri="{FF2B5EF4-FFF2-40B4-BE49-F238E27FC236}">
              <a16:creationId xmlns:a16="http://schemas.microsoft.com/office/drawing/2014/main" id="{C9DD96DD-8D8B-4BB9-B7EE-6720B8A2A51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42" name="Text Box 15">
          <a:extLst>
            <a:ext uri="{FF2B5EF4-FFF2-40B4-BE49-F238E27FC236}">
              <a16:creationId xmlns:a16="http://schemas.microsoft.com/office/drawing/2014/main" id="{14B548C4-AE49-45A7-B1B1-3298CF1C1B8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43" name="Text Box 15">
          <a:extLst>
            <a:ext uri="{FF2B5EF4-FFF2-40B4-BE49-F238E27FC236}">
              <a16:creationId xmlns:a16="http://schemas.microsoft.com/office/drawing/2014/main" id="{1058469C-7E4E-4C0B-8BE5-646C8FAE5CB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44" name="Text Box 15">
          <a:extLst>
            <a:ext uri="{FF2B5EF4-FFF2-40B4-BE49-F238E27FC236}">
              <a16:creationId xmlns:a16="http://schemas.microsoft.com/office/drawing/2014/main" id="{FB59F1CD-24AB-49D1-98F8-6B33DA4F62D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45" name="Text Box 15">
          <a:extLst>
            <a:ext uri="{FF2B5EF4-FFF2-40B4-BE49-F238E27FC236}">
              <a16:creationId xmlns:a16="http://schemas.microsoft.com/office/drawing/2014/main" id="{CF299A2C-384F-460A-92EF-417A98CBE02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46" name="Text Box 15">
          <a:extLst>
            <a:ext uri="{FF2B5EF4-FFF2-40B4-BE49-F238E27FC236}">
              <a16:creationId xmlns:a16="http://schemas.microsoft.com/office/drawing/2014/main" id="{9B02F172-7DC1-4518-84FC-590AA51BEEB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47" name="Text Box 15">
          <a:extLst>
            <a:ext uri="{FF2B5EF4-FFF2-40B4-BE49-F238E27FC236}">
              <a16:creationId xmlns:a16="http://schemas.microsoft.com/office/drawing/2014/main" id="{D60A48FC-F7E0-4B30-8C95-D49358CD4D4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48" name="Text Box 15">
          <a:extLst>
            <a:ext uri="{FF2B5EF4-FFF2-40B4-BE49-F238E27FC236}">
              <a16:creationId xmlns:a16="http://schemas.microsoft.com/office/drawing/2014/main" id="{C9ED3737-5E52-4705-BE34-580ABD78A61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2649" name="Text Box 15">
          <a:extLst>
            <a:ext uri="{FF2B5EF4-FFF2-40B4-BE49-F238E27FC236}">
              <a16:creationId xmlns:a16="http://schemas.microsoft.com/office/drawing/2014/main" id="{370CE3C3-61DF-4EAC-A6AE-C2B9C7859BEE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650" name="Text Box 15">
          <a:extLst>
            <a:ext uri="{FF2B5EF4-FFF2-40B4-BE49-F238E27FC236}">
              <a16:creationId xmlns:a16="http://schemas.microsoft.com/office/drawing/2014/main" id="{337763D9-BC7C-474A-A063-E300A712D8B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651" name="Text Box 15">
          <a:extLst>
            <a:ext uri="{FF2B5EF4-FFF2-40B4-BE49-F238E27FC236}">
              <a16:creationId xmlns:a16="http://schemas.microsoft.com/office/drawing/2014/main" id="{C2AEDCA7-DE44-4493-BA52-1BA8A56E8FD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652" name="Text Box 15">
          <a:extLst>
            <a:ext uri="{FF2B5EF4-FFF2-40B4-BE49-F238E27FC236}">
              <a16:creationId xmlns:a16="http://schemas.microsoft.com/office/drawing/2014/main" id="{EC12AB44-8142-4462-8247-AC2F03EA3A1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653" name="Text Box 15">
          <a:extLst>
            <a:ext uri="{FF2B5EF4-FFF2-40B4-BE49-F238E27FC236}">
              <a16:creationId xmlns:a16="http://schemas.microsoft.com/office/drawing/2014/main" id="{C318EB2B-FE6A-4434-9CC6-BABFF643E65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2654" name="Text Box 15">
          <a:extLst>
            <a:ext uri="{FF2B5EF4-FFF2-40B4-BE49-F238E27FC236}">
              <a16:creationId xmlns:a16="http://schemas.microsoft.com/office/drawing/2014/main" id="{29B91696-8355-4DE1-93E4-A90AC456EC43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655" name="Text Box 15">
          <a:extLst>
            <a:ext uri="{FF2B5EF4-FFF2-40B4-BE49-F238E27FC236}">
              <a16:creationId xmlns:a16="http://schemas.microsoft.com/office/drawing/2014/main" id="{630AB6BB-0C26-4D0E-8EF8-10F1277A544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656" name="Text Box 15">
          <a:extLst>
            <a:ext uri="{FF2B5EF4-FFF2-40B4-BE49-F238E27FC236}">
              <a16:creationId xmlns:a16="http://schemas.microsoft.com/office/drawing/2014/main" id="{98B7730A-C5CA-4CA3-81AC-052AC47313E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657" name="Text Box 15">
          <a:extLst>
            <a:ext uri="{FF2B5EF4-FFF2-40B4-BE49-F238E27FC236}">
              <a16:creationId xmlns:a16="http://schemas.microsoft.com/office/drawing/2014/main" id="{C1071B2A-D9AC-479B-86AC-A20DA5C1F6D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658" name="Text Box 15">
          <a:extLst>
            <a:ext uri="{FF2B5EF4-FFF2-40B4-BE49-F238E27FC236}">
              <a16:creationId xmlns:a16="http://schemas.microsoft.com/office/drawing/2014/main" id="{6EE53B8F-CB82-47B4-BACA-672FF5823A3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2659" name="Text Box 15">
          <a:extLst>
            <a:ext uri="{FF2B5EF4-FFF2-40B4-BE49-F238E27FC236}">
              <a16:creationId xmlns:a16="http://schemas.microsoft.com/office/drawing/2014/main" id="{7CD97D9D-4611-4A51-8E36-E6F505245AD7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660" name="Text Box 15">
          <a:extLst>
            <a:ext uri="{FF2B5EF4-FFF2-40B4-BE49-F238E27FC236}">
              <a16:creationId xmlns:a16="http://schemas.microsoft.com/office/drawing/2014/main" id="{40667B0C-B4D4-49AD-8878-632C0D2D7C5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2661" name="Text Box 15">
          <a:extLst>
            <a:ext uri="{FF2B5EF4-FFF2-40B4-BE49-F238E27FC236}">
              <a16:creationId xmlns:a16="http://schemas.microsoft.com/office/drawing/2014/main" id="{E3AAEABC-77A8-4B89-BECE-59769E105F4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2662" name="Text Box 15">
          <a:extLst>
            <a:ext uri="{FF2B5EF4-FFF2-40B4-BE49-F238E27FC236}">
              <a16:creationId xmlns:a16="http://schemas.microsoft.com/office/drawing/2014/main" id="{E27932DA-D17B-4B90-8397-11B2976591E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663" name="Text Box 15">
          <a:extLst>
            <a:ext uri="{FF2B5EF4-FFF2-40B4-BE49-F238E27FC236}">
              <a16:creationId xmlns:a16="http://schemas.microsoft.com/office/drawing/2014/main" id="{96A9E8E7-28F8-412B-A5CC-6E8780BE55A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664" name="Text Box 15">
          <a:extLst>
            <a:ext uri="{FF2B5EF4-FFF2-40B4-BE49-F238E27FC236}">
              <a16:creationId xmlns:a16="http://schemas.microsoft.com/office/drawing/2014/main" id="{5B4C176E-365E-4E4B-9F61-F3350E8765A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665" name="Text Box 15">
          <a:extLst>
            <a:ext uri="{FF2B5EF4-FFF2-40B4-BE49-F238E27FC236}">
              <a16:creationId xmlns:a16="http://schemas.microsoft.com/office/drawing/2014/main" id="{F1381BE2-8633-47E1-A83D-1E97C5921B4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666" name="Text Box 15">
          <a:extLst>
            <a:ext uri="{FF2B5EF4-FFF2-40B4-BE49-F238E27FC236}">
              <a16:creationId xmlns:a16="http://schemas.microsoft.com/office/drawing/2014/main" id="{EC6875D4-5865-487D-8950-4CCBDBC2497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2667" name="Text Box 15">
          <a:extLst>
            <a:ext uri="{FF2B5EF4-FFF2-40B4-BE49-F238E27FC236}">
              <a16:creationId xmlns:a16="http://schemas.microsoft.com/office/drawing/2014/main" id="{52168295-0E17-429D-B463-5B225CA6E773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668" name="Text Box 15">
          <a:extLst>
            <a:ext uri="{FF2B5EF4-FFF2-40B4-BE49-F238E27FC236}">
              <a16:creationId xmlns:a16="http://schemas.microsoft.com/office/drawing/2014/main" id="{887574BA-1210-4AF0-BFCC-80FC043140D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669" name="Text Box 15">
          <a:extLst>
            <a:ext uri="{FF2B5EF4-FFF2-40B4-BE49-F238E27FC236}">
              <a16:creationId xmlns:a16="http://schemas.microsoft.com/office/drawing/2014/main" id="{B40DB2A2-ED41-4A02-8901-9B98FB99F0A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670" name="Text Box 15">
          <a:extLst>
            <a:ext uri="{FF2B5EF4-FFF2-40B4-BE49-F238E27FC236}">
              <a16:creationId xmlns:a16="http://schemas.microsoft.com/office/drawing/2014/main" id="{B67C7A3C-B7C8-48EC-8198-EC0D8590AE6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671" name="Text Box 15">
          <a:extLst>
            <a:ext uri="{FF2B5EF4-FFF2-40B4-BE49-F238E27FC236}">
              <a16:creationId xmlns:a16="http://schemas.microsoft.com/office/drawing/2014/main" id="{53579322-C06E-4172-9EBE-6571FEBD02B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2672" name="Text Box 15">
          <a:extLst>
            <a:ext uri="{FF2B5EF4-FFF2-40B4-BE49-F238E27FC236}">
              <a16:creationId xmlns:a16="http://schemas.microsoft.com/office/drawing/2014/main" id="{B554F229-BF0E-4124-8C95-30C626ACBCA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673" name="Text Box 15">
          <a:extLst>
            <a:ext uri="{FF2B5EF4-FFF2-40B4-BE49-F238E27FC236}">
              <a16:creationId xmlns:a16="http://schemas.microsoft.com/office/drawing/2014/main" id="{52B0B064-9B10-4877-9B8A-022F9B3823B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2674" name="Text Box 15">
          <a:extLst>
            <a:ext uri="{FF2B5EF4-FFF2-40B4-BE49-F238E27FC236}">
              <a16:creationId xmlns:a16="http://schemas.microsoft.com/office/drawing/2014/main" id="{817A5CF0-9B8C-4547-98D1-851CBB824555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2675" name="Text Box 15">
          <a:extLst>
            <a:ext uri="{FF2B5EF4-FFF2-40B4-BE49-F238E27FC236}">
              <a16:creationId xmlns:a16="http://schemas.microsoft.com/office/drawing/2014/main" id="{07E73EB2-0879-4543-B54D-5DCD6CF68BC2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76" name="Text Box 15">
          <a:extLst>
            <a:ext uri="{FF2B5EF4-FFF2-40B4-BE49-F238E27FC236}">
              <a16:creationId xmlns:a16="http://schemas.microsoft.com/office/drawing/2014/main" id="{5F576199-9673-4687-825A-B81CD20D672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77" name="Text Box 15">
          <a:extLst>
            <a:ext uri="{FF2B5EF4-FFF2-40B4-BE49-F238E27FC236}">
              <a16:creationId xmlns:a16="http://schemas.microsoft.com/office/drawing/2014/main" id="{2C0D985D-B20F-4C93-BEB0-0C1077004F8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78" name="Text Box 15">
          <a:extLst>
            <a:ext uri="{FF2B5EF4-FFF2-40B4-BE49-F238E27FC236}">
              <a16:creationId xmlns:a16="http://schemas.microsoft.com/office/drawing/2014/main" id="{DAF1137F-9F8A-4251-AAF4-203D1170DC6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79" name="Text Box 15">
          <a:extLst>
            <a:ext uri="{FF2B5EF4-FFF2-40B4-BE49-F238E27FC236}">
              <a16:creationId xmlns:a16="http://schemas.microsoft.com/office/drawing/2014/main" id="{DC4BF5D4-6A1F-49A3-8700-675A53E9225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80" name="Text Box 15">
          <a:extLst>
            <a:ext uri="{FF2B5EF4-FFF2-40B4-BE49-F238E27FC236}">
              <a16:creationId xmlns:a16="http://schemas.microsoft.com/office/drawing/2014/main" id="{2B6F98AA-DC8E-4991-B569-5C7DF885B3C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81" name="Text Box 15">
          <a:extLst>
            <a:ext uri="{FF2B5EF4-FFF2-40B4-BE49-F238E27FC236}">
              <a16:creationId xmlns:a16="http://schemas.microsoft.com/office/drawing/2014/main" id="{A3AD3161-9B60-4922-95B3-9B1131738BB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82" name="Text Box 15">
          <a:extLst>
            <a:ext uri="{FF2B5EF4-FFF2-40B4-BE49-F238E27FC236}">
              <a16:creationId xmlns:a16="http://schemas.microsoft.com/office/drawing/2014/main" id="{129E4D44-1457-4952-8F01-C04FF94ABFA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83" name="Text Box 15">
          <a:extLst>
            <a:ext uri="{FF2B5EF4-FFF2-40B4-BE49-F238E27FC236}">
              <a16:creationId xmlns:a16="http://schemas.microsoft.com/office/drawing/2014/main" id="{91BE9056-A13F-4584-9966-5E9899B35CA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84" name="Text Box 15">
          <a:extLst>
            <a:ext uri="{FF2B5EF4-FFF2-40B4-BE49-F238E27FC236}">
              <a16:creationId xmlns:a16="http://schemas.microsoft.com/office/drawing/2014/main" id="{689E1821-379E-4FAF-A606-AA5D438DF3C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85" name="Text Box 15">
          <a:extLst>
            <a:ext uri="{FF2B5EF4-FFF2-40B4-BE49-F238E27FC236}">
              <a16:creationId xmlns:a16="http://schemas.microsoft.com/office/drawing/2014/main" id="{49F854FE-549C-48C3-BAA4-E019A949874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86" name="Text Box 15">
          <a:extLst>
            <a:ext uri="{FF2B5EF4-FFF2-40B4-BE49-F238E27FC236}">
              <a16:creationId xmlns:a16="http://schemas.microsoft.com/office/drawing/2014/main" id="{55FB8163-924F-4D91-8D4D-796E7ADC5D6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87" name="Text Box 15">
          <a:extLst>
            <a:ext uri="{FF2B5EF4-FFF2-40B4-BE49-F238E27FC236}">
              <a16:creationId xmlns:a16="http://schemas.microsoft.com/office/drawing/2014/main" id="{0DE4DC17-F21C-4DED-82E1-669430EDA80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88" name="Text Box 15">
          <a:extLst>
            <a:ext uri="{FF2B5EF4-FFF2-40B4-BE49-F238E27FC236}">
              <a16:creationId xmlns:a16="http://schemas.microsoft.com/office/drawing/2014/main" id="{A4309B63-0D20-435D-9A28-8C734FAF8BB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89" name="Text Box 15">
          <a:extLst>
            <a:ext uri="{FF2B5EF4-FFF2-40B4-BE49-F238E27FC236}">
              <a16:creationId xmlns:a16="http://schemas.microsoft.com/office/drawing/2014/main" id="{57789A45-B0E7-4F67-AC2F-F494EB863BC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90" name="Text Box 15">
          <a:extLst>
            <a:ext uri="{FF2B5EF4-FFF2-40B4-BE49-F238E27FC236}">
              <a16:creationId xmlns:a16="http://schemas.microsoft.com/office/drawing/2014/main" id="{EA78D18B-CB41-4CBD-A9D9-BD92CA38837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91" name="Text Box 15">
          <a:extLst>
            <a:ext uri="{FF2B5EF4-FFF2-40B4-BE49-F238E27FC236}">
              <a16:creationId xmlns:a16="http://schemas.microsoft.com/office/drawing/2014/main" id="{D7420966-564A-4964-92E1-7377ABB0C0E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92" name="Text Box 15">
          <a:extLst>
            <a:ext uri="{FF2B5EF4-FFF2-40B4-BE49-F238E27FC236}">
              <a16:creationId xmlns:a16="http://schemas.microsoft.com/office/drawing/2014/main" id="{530E532C-68E5-424F-B669-11D62BDD645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93" name="Text Box 15">
          <a:extLst>
            <a:ext uri="{FF2B5EF4-FFF2-40B4-BE49-F238E27FC236}">
              <a16:creationId xmlns:a16="http://schemas.microsoft.com/office/drawing/2014/main" id="{2D1F4C12-BB41-4C0D-AA9D-C1E66F85A6E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94" name="Text Box 15">
          <a:extLst>
            <a:ext uri="{FF2B5EF4-FFF2-40B4-BE49-F238E27FC236}">
              <a16:creationId xmlns:a16="http://schemas.microsoft.com/office/drawing/2014/main" id="{EEFCBF33-45CD-40B0-9B3D-48C6AF3D19A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95" name="Text Box 15">
          <a:extLst>
            <a:ext uri="{FF2B5EF4-FFF2-40B4-BE49-F238E27FC236}">
              <a16:creationId xmlns:a16="http://schemas.microsoft.com/office/drawing/2014/main" id="{A8016257-90A5-45BF-ABB5-F2E432D958C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96" name="Text Box 15">
          <a:extLst>
            <a:ext uri="{FF2B5EF4-FFF2-40B4-BE49-F238E27FC236}">
              <a16:creationId xmlns:a16="http://schemas.microsoft.com/office/drawing/2014/main" id="{18788EA3-EA43-4A81-8BB5-1567ECD06EF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97" name="Text Box 15">
          <a:extLst>
            <a:ext uri="{FF2B5EF4-FFF2-40B4-BE49-F238E27FC236}">
              <a16:creationId xmlns:a16="http://schemas.microsoft.com/office/drawing/2014/main" id="{9EA50E50-FD37-42A9-9897-3C3049B3CF7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98" name="Text Box 15">
          <a:extLst>
            <a:ext uri="{FF2B5EF4-FFF2-40B4-BE49-F238E27FC236}">
              <a16:creationId xmlns:a16="http://schemas.microsoft.com/office/drawing/2014/main" id="{D2C58278-D008-420D-8C25-C60C553817C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699" name="Text Box 15">
          <a:extLst>
            <a:ext uri="{FF2B5EF4-FFF2-40B4-BE49-F238E27FC236}">
              <a16:creationId xmlns:a16="http://schemas.microsoft.com/office/drawing/2014/main" id="{73BF77FF-B687-43C7-B273-CBD237F1AA1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2700" name="Text Box 15">
          <a:extLst>
            <a:ext uri="{FF2B5EF4-FFF2-40B4-BE49-F238E27FC236}">
              <a16:creationId xmlns:a16="http://schemas.microsoft.com/office/drawing/2014/main" id="{7FA7CA4E-CA88-4C1A-9B3C-154371897489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01" name="Text Box 15">
          <a:extLst>
            <a:ext uri="{FF2B5EF4-FFF2-40B4-BE49-F238E27FC236}">
              <a16:creationId xmlns:a16="http://schemas.microsoft.com/office/drawing/2014/main" id="{9B501F73-06F5-40CC-920E-52F3DDA86C4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02" name="Text Box 15">
          <a:extLst>
            <a:ext uri="{FF2B5EF4-FFF2-40B4-BE49-F238E27FC236}">
              <a16:creationId xmlns:a16="http://schemas.microsoft.com/office/drawing/2014/main" id="{41C723E5-AD8D-4F8C-BAD2-DC7DFD62538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03" name="Text Box 15">
          <a:extLst>
            <a:ext uri="{FF2B5EF4-FFF2-40B4-BE49-F238E27FC236}">
              <a16:creationId xmlns:a16="http://schemas.microsoft.com/office/drawing/2014/main" id="{7CFCFBCF-D120-47FC-A552-9336F39E273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04" name="Text Box 15">
          <a:extLst>
            <a:ext uri="{FF2B5EF4-FFF2-40B4-BE49-F238E27FC236}">
              <a16:creationId xmlns:a16="http://schemas.microsoft.com/office/drawing/2014/main" id="{031E949A-E144-4ED8-B3DE-E0084B1F3E7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05" name="Text Box 15">
          <a:extLst>
            <a:ext uri="{FF2B5EF4-FFF2-40B4-BE49-F238E27FC236}">
              <a16:creationId xmlns:a16="http://schemas.microsoft.com/office/drawing/2014/main" id="{12FD2EF7-11E7-49DF-96A3-069AE6CBB70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06" name="Text Box 15">
          <a:extLst>
            <a:ext uri="{FF2B5EF4-FFF2-40B4-BE49-F238E27FC236}">
              <a16:creationId xmlns:a16="http://schemas.microsoft.com/office/drawing/2014/main" id="{F32DB651-AD21-44FB-8CE0-19862B58810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07" name="Text Box 15">
          <a:extLst>
            <a:ext uri="{FF2B5EF4-FFF2-40B4-BE49-F238E27FC236}">
              <a16:creationId xmlns:a16="http://schemas.microsoft.com/office/drawing/2014/main" id="{64EF104C-3F76-4330-8C60-AA47D3A2F0B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08" name="Text Box 15">
          <a:extLst>
            <a:ext uri="{FF2B5EF4-FFF2-40B4-BE49-F238E27FC236}">
              <a16:creationId xmlns:a16="http://schemas.microsoft.com/office/drawing/2014/main" id="{69172A3E-87C6-4170-A18C-C0DCFD1D94D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09" name="Text Box 15">
          <a:extLst>
            <a:ext uri="{FF2B5EF4-FFF2-40B4-BE49-F238E27FC236}">
              <a16:creationId xmlns:a16="http://schemas.microsoft.com/office/drawing/2014/main" id="{91DFDECE-6734-404E-B9B6-258F19118CE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10" name="Text Box 15">
          <a:extLst>
            <a:ext uri="{FF2B5EF4-FFF2-40B4-BE49-F238E27FC236}">
              <a16:creationId xmlns:a16="http://schemas.microsoft.com/office/drawing/2014/main" id="{ED2852D7-49F0-4A36-A854-537AA0CCA4E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11" name="Text Box 15">
          <a:extLst>
            <a:ext uri="{FF2B5EF4-FFF2-40B4-BE49-F238E27FC236}">
              <a16:creationId xmlns:a16="http://schemas.microsoft.com/office/drawing/2014/main" id="{D1154AB5-48D2-4901-B13C-8C50495616B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12" name="Text Box 15">
          <a:extLst>
            <a:ext uri="{FF2B5EF4-FFF2-40B4-BE49-F238E27FC236}">
              <a16:creationId xmlns:a16="http://schemas.microsoft.com/office/drawing/2014/main" id="{79E22BD0-9279-4099-AC0E-E6A64653EC6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13" name="Text Box 15">
          <a:extLst>
            <a:ext uri="{FF2B5EF4-FFF2-40B4-BE49-F238E27FC236}">
              <a16:creationId xmlns:a16="http://schemas.microsoft.com/office/drawing/2014/main" id="{6169DDAA-F304-4EA4-AEC9-096AEC9B9B5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14" name="Text Box 15">
          <a:extLst>
            <a:ext uri="{FF2B5EF4-FFF2-40B4-BE49-F238E27FC236}">
              <a16:creationId xmlns:a16="http://schemas.microsoft.com/office/drawing/2014/main" id="{3EDC4AF4-EDE8-4AAF-A2CA-265A976DE03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15" name="Text Box 15">
          <a:extLst>
            <a:ext uri="{FF2B5EF4-FFF2-40B4-BE49-F238E27FC236}">
              <a16:creationId xmlns:a16="http://schemas.microsoft.com/office/drawing/2014/main" id="{961480F0-D5F8-4B11-A130-03BB391DD6A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16" name="Text Box 15">
          <a:extLst>
            <a:ext uri="{FF2B5EF4-FFF2-40B4-BE49-F238E27FC236}">
              <a16:creationId xmlns:a16="http://schemas.microsoft.com/office/drawing/2014/main" id="{3B95423F-57DE-40DA-A6AF-058D6DDED5E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17" name="Text Box 15">
          <a:extLst>
            <a:ext uri="{FF2B5EF4-FFF2-40B4-BE49-F238E27FC236}">
              <a16:creationId xmlns:a16="http://schemas.microsoft.com/office/drawing/2014/main" id="{182E66E9-9A98-4B2C-8F1E-BBB2F04371A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18" name="Text Box 15">
          <a:extLst>
            <a:ext uri="{FF2B5EF4-FFF2-40B4-BE49-F238E27FC236}">
              <a16:creationId xmlns:a16="http://schemas.microsoft.com/office/drawing/2014/main" id="{3EB63685-54EF-42CF-A65B-681AE2192A9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19" name="Text Box 15">
          <a:extLst>
            <a:ext uri="{FF2B5EF4-FFF2-40B4-BE49-F238E27FC236}">
              <a16:creationId xmlns:a16="http://schemas.microsoft.com/office/drawing/2014/main" id="{2E66B5AF-8DD8-4352-8E9A-F61C71FD805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20" name="Text Box 15">
          <a:extLst>
            <a:ext uri="{FF2B5EF4-FFF2-40B4-BE49-F238E27FC236}">
              <a16:creationId xmlns:a16="http://schemas.microsoft.com/office/drawing/2014/main" id="{8B30AE11-09C6-41E8-A5C7-A365A27566B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21" name="Text Box 15">
          <a:extLst>
            <a:ext uri="{FF2B5EF4-FFF2-40B4-BE49-F238E27FC236}">
              <a16:creationId xmlns:a16="http://schemas.microsoft.com/office/drawing/2014/main" id="{094E9FD8-FC4A-422B-9916-BA0121FEB5C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22" name="Text Box 15">
          <a:extLst>
            <a:ext uri="{FF2B5EF4-FFF2-40B4-BE49-F238E27FC236}">
              <a16:creationId xmlns:a16="http://schemas.microsoft.com/office/drawing/2014/main" id="{8B487BCD-2A3C-4FD6-AA08-3195976D6F7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23" name="Text Box 15">
          <a:extLst>
            <a:ext uri="{FF2B5EF4-FFF2-40B4-BE49-F238E27FC236}">
              <a16:creationId xmlns:a16="http://schemas.microsoft.com/office/drawing/2014/main" id="{EEE9A0F5-F9BD-4E67-9C95-BBA8DA65764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24" name="Text Box 15">
          <a:extLst>
            <a:ext uri="{FF2B5EF4-FFF2-40B4-BE49-F238E27FC236}">
              <a16:creationId xmlns:a16="http://schemas.microsoft.com/office/drawing/2014/main" id="{5E95A95C-85F0-4A14-AB4D-82751642DBC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25" name="Text Box 15">
          <a:extLst>
            <a:ext uri="{FF2B5EF4-FFF2-40B4-BE49-F238E27FC236}">
              <a16:creationId xmlns:a16="http://schemas.microsoft.com/office/drawing/2014/main" id="{6D104F34-7827-4D70-BDD2-6B4A50A0858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26" name="Text Box 15">
          <a:extLst>
            <a:ext uri="{FF2B5EF4-FFF2-40B4-BE49-F238E27FC236}">
              <a16:creationId xmlns:a16="http://schemas.microsoft.com/office/drawing/2014/main" id="{CED480A4-3277-45DD-9964-7BE066A1D38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27" name="Text Box 15">
          <a:extLst>
            <a:ext uri="{FF2B5EF4-FFF2-40B4-BE49-F238E27FC236}">
              <a16:creationId xmlns:a16="http://schemas.microsoft.com/office/drawing/2014/main" id="{3AA4D09E-D7BF-468A-BB77-AC2E23D254A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28" name="Text Box 15">
          <a:extLst>
            <a:ext uri="{FF2B5EF4-FFF2-40B4-BE49-F238E27FC236}">
              <a16:creationId xmlns:a16="http://schemas.microsoft.com/office/drawing/2014/main" id="{34FC303B-FAF5-4640-AEE0-C99E74F399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29" name="Text Box 15">
          <a:extLst>
            <a:ext uri="{FF2B5EF4-FFF2-40B4-BE49-F238E27FC236}">
              <a16:creationId xmlns:a16="http://schemas.microsoft.com/office/drawing/2014/main" id="{B4EC5FCD-955C-4637-A3EB-2E4547350AC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30" name="Text Box 15">
          <a:extLst>
            <a:ext uri="{FF2B5EF4-FFF2-40B4-BE49-F238E27FC236}">
              <a16:creationId xmlns:a16="http://schemas.microsoft.com/office/drawing/2014/main" id="{3D6F9ED9-D6D2-407E-A97E-7448048F751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31" name="Text Box 15">
          <a:extLst>
            <a:ext uri="{FF2B5EF4-FFF2-40B4-BE49-F238E27FC236}">
              <a16:creationId xmlns:a16="http://schemas.microsoft.com/office/drawing/2014/main" id="{067E8F0B-2947-4CA5-A03B-1B035CB5911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32" name="Text Box 15">
          <a:extLst>
            <a:ext uri="{FF2B5EF4-FFF2-40B4-BE49-F238E27FC236}">
              <a16:creationId xmlns:a16="http://schemas.microsoft.com/office/drawing/2014/main" id="{7EB12964-D656-4250-97C0-590181ECA8F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33" name="Text Box 15">
          <a:extLst>
            <a:ext uri="{FF2B5EF4-FFF2-40B4-BE49-F238E27FC236}">
              <a16:creationId xmlns:a16="http://schemas.microsoft.com/office/drawing/2014/main" id="{C39D385B-E4EF-4319-8F74-E11D91F33FC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34" name="Text Box 15">
          <a:extLst>
            <a:ext uri="{FF2B5EF4-FFF2-40B4-BE49-F238E27FC236}">
              <a16:creationId xmlns:a16="http://schemas.microsoft.com/office/drawing/2014/main" id="{857DEAFC-496E-41C5-9CAF-F7236457676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35" name="Text Box 15">
          <a:extLst>
            <a:ext uri="{FF2B5EF4-FFF2-40B4-BE49-F238E27FC236}">
              <a16:creationId xmlns:a16="http://schemas.microsoft.com/office/drawing/2014/main" id="{DB23719E-42E0-49EF-9C7F-A8F74FB5141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36" name="Text Box 15">
          <a:extLst>
            <a:ext uri="{FF2B5EF4-FFF2-40B4-BE49-F238E27FC236}">
              <a16:creationId xmlns:a16="http://schemas.microsoft.com/office/drawing/2014/main" id="{CE1AC758-5D29-4E42-A0CB-FE8F272BD9B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37" name="Text Box 15">
          <a:extLst>
            <a:ext uri="{FF2B5EF4-FFF2-40B4-BE49-F238E27FC236}">
              <a16:creationId xmlns:a16="http://schemas.microsoft.com/office/drawing/2014/main" id="{7D5B8ED1-5A3C-4230-BAEC-035A7969E87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38" name="Text Box 15">
          <a:extLst>
            <a:ext uri="{FF2B5EF4-FFF2-40B4-BE49-F238E27FC236}">
              <a16:creationId xmlns:a16="http://schemas.microsoft.com/office/drawing/2014/main" id="{FBDA3DF5-347E-4FC9-BF20-1FDFC89F80D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39" name="Text Box 15">
          <a:extLst>
            <a:ext uri="{FF2B5EF4-FFF2-40B4-BE49-F238E27FC236}">
              <a16:creationId xmlns:a16="http://schemas.microsoft.com/office/drawing/2014/main" id="{63E5A5CE-96B4-4D80-90EB-392229232FA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40" name="Text Box 15">
          <a:extLst>
            <a:ext uri="{FF2B5EF4-FFF2-40B4-BE49-F238E27FC236}">
              <a16:creationId xmlns:a16="http://schemas.microsoft.com/office/drawing/2014/main" id="{3AD13EDC-AD7E-4966-93B8-5C3A48A9962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41" name="Text Box 15">
          <a:extLst>
            <a:ext uri="{FF2B5EF4-FFF2-40B4-BE49-F238E27FC236}">
              <a16:creationId xmlns:a16="http://schemas.microsoft.com/office/drawing/2014/main" id="{EBCBA1A2-120E-4BD9-AEB8-1D62986A568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42" name="Text Box 15">
          <a:extLst>
            <a:ext uri="{FF2B5EF4-FFF2-40B4-BE49-F238E27FC236}">
              <a16:creationId xmlns:a16="http://schemas.microsoft.com/office/drawing/2014/main" id="{D81CF17C-27B4-4FCE-BC58-CAD1C38455F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43" name="Text Box 15">
          <a:extLst>
            <a:ext uri="{FF2B5EF4-FFF2-40B4-BE49-F238E27FC236}">
              <a16:creationId xmlns:a16="http://schemas.microsoft.com/office/drawing/2014/main" id="{1D22CD59-1B0F-4CB6-BA0F-2257A670BB3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44" name="Text Box 15">
          <a:extLst>
            <a:ext uri="{FF2B5EF4-FFF2-40B4-BE49-F238E27FC236}">
              <a16:creationId xmlns:a16="http://schemas.microsoft.com/office/drawing/2014/main" id="{D3CAA15B-B045-4322-A959-01B85DC9DCC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45" name="Text Box 15">
          <a:extLst>
            <a:ext uri="{FF2B5EF4-FFF2-40B4-BE49-F238E27FC236}">
              <a16:creationId xmlns:a16="http://schemas.microsoft.com/office/drawing/2014/main" id="{26D48544-929C-4364-9948-83B8462E735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46" name="Text Box 15">
          <a:extLst>
            <a:ext uri="{FF2B5EF4-FFF2-40B4-BE49-F238E27FC236}">
              <a16:creationId xmlns:a16="http://schemas.microsoft.com/office/drawing/2014/main" id="{5FA040DA-A82B-4E5B-8884-8509A753D4B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47" name="Text Box 15">
          <a:extLst>
            <a:ext uri="{FF2B5EF4-FFF2-40B4-BE49-F238E27FC236}">
              <a16:creationId xmlns:a16="http://schemas.microsoft.com/office/drawing/2014/main" id="{F502E853-D098-4A03-8703-0C49980F2F7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48" name="Text Box 15">
          <a:extLst>
            <a:ext uri="{FF2B5EF4-FFF2-40B4-BE49-F238E27FC236}">
              <a16:creationId xmlns:a16="http://schemas.microsoft.com/office/drawing/2014/main" id="{57C66C7E-1E51-4435-B87D-57B2F821B29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49" name="Text Box 15">
          <a:extLst>
            <a:ext uri="{FF2B5EF4-FFF2-40B4-BE49-F238E27FC236}">
              <a16:creationId xmlns:a16="http://schemas.microsoft.com/office/drawing/2014/main" id="{4B0F4CF7-4692-4AA2-8E42-17FB69F3D49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50" name="Text Box 15">
          <a:extLst>
            <a:ext uri="{FF2B5EF4-FFF2-40B4-BE49-F238E27FC236}">
              <a16:creationId xmlns:a16="http://schemas.microsoft.com/office/drawing/2014/main" id="{58A7E062-A5B2-4AF9-8169-4FCA5002AE0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51" name="Text Box 15">
          <a:extLst>
            <a:ext uri="{FF2B5EF4-FFF2-40B4-BE49-F238E27FC236}">
              <a16:creationId xmlns:a16="http://schemas.microsoft.com/office/drawing/2014/main" id="{DC93CCCA-E2A3-4CDC-BEDA-4F06447F481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52" name="Text Box 15">
          <a:extLst>
            <a:ext uri="{FF2B5EF4-FFF2-40B4-BE49-F238E27FC236}">
              <a16:creationId xmlns:a16="http://schemas.microsoft.com/office/drawing/2014/main" id="{01BB97D2-4BF6-4BB1-B747-D88549C926A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53" name="Text Box 15">
          <a:extLst>
            <a:ext uri="{FF2B5EF4-FFF2-40B4-BE49-F238E27FC236}">
              <a16:creationId xmlns:a16="http://schemas.microsoft.com/office/drawing/2014/main" id="{953BFF82-E050-4D09-926F-F4C99B44B7D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54" name="Text Box 15">
          <a:extLst>
            <a:ext uri="{FF2B5EF4-FFF2-40B4-BE49-F238E27FC236}">
              <a16:creationId xmlns:a16="http://schemas.microsoft.com/office/drawing/2014/main" id="{36A60377-31B7-41D6-9CCD-996437560FD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55" name="Text Box 15">
          <a:extLst>
            <a:ext uri="{FF2B5EF4-FFF2-40B4-BE49-F238E27FC236}">
              <a16:creationId xmlns:a16="http://schemas.microsoft.com/office/drawing/2014/main" id="{35145C9C-0839-4A28-BF36-FE8731F5E8B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56" name="Text Box 15">
          <a:extLst>
            <a:ext uri="{FF2B5EF4-FFF2-40B4-BE49-F238E27FC236}">
              <a16:creationId xmlns:a16="http://schemas.microsoft.com/office/drawing/2014/main" id="{A4884847-4F25-4018-89DB-3F2D7D53ED1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57" name="Text Box 15">
          <a:extLst>
            <a:ext uri="{FF2B5EF4-FFF2-40B4-BE49-F238E27FC236}">
              <a16:creationId xmlns:a16="http://schemas.microsoft.com/office/drawing/2014/main" id="{7BEAEAFF-45AE-4320-A503-18201A561D2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58" name="Text Box 15">
          <a:extLst>
            <a:ext uri="{FF2B5EF4-FFF2-40B4-BE49-F238E27FC236}">
              <a16:creationId xmlns:a16="http://schemas.microsoft.com/office/drawing/2014/main" id="{BD4890DE-3B2B-4E38-A6F4-71C6260EE57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59" name="Text Box 15">
          <a:extLst>
            <a:ext uri="{FF2B5EF4-FFF2-40B4-BE49-F238E27FC236}">
              <a16:creationId xmlns:a16="http://schemas.microsoft.com/office/drawing/2014/main" id="{B33998F4-CDE1-452A-8B0D-5FE7613D447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60" name="Text Box 15">
          <a:extLst>
            <a:ext uri="{FF2B5EF4-FFF2-40B4-BE49-F238E27FC236}">
              <a16:creationId xmlns:a16="http://schemas.microsoft.com/office/drawing/2014/main" id="{23609156-2836-4A08-9C90-54014D55642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61" name="Text Box 15">
          <a:extLst>
            <a:ext uri="{FF2B5EF4-FFF2-40B4-BE49-F238E27FC236}">
              <a16:creationId xmlns:a16="http://schemas.microsoft.com/office/drawing/2014/main" id="{3FB5CF09-95EC-43AA-B950-73287DF3DF1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62" name="Text Box 15">
          <a:extLst>
            <a:ext uri="{FF2B5EF4-FFF2-40B4-BE49-F238E27FC236}">
              <a16:creationId xmlns:a16="http://schemas.microsoft.com/office/drawing/2014/main" id="{6D8627B1-33F2-4ED3-894A-075200C308C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63" name="Text Box 15">
          <a:extLst>
            <a:ext uri="{FF2B5EF4-FFF2-40B4-BE49-F238E27FC236}">
              <a16:creationId xmlns:a16="http://schemas.microsoft.com/office/drawing/2014/main" id="{0F0210BB-2644-4B8C-98ED-57E74AC005D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64" name="Text Box 15">
          <a:extLst>
            <a:ext uri="{FF2B5EF4-FFF2-40B4-BE49-F238E27FC236}">
              <a16:creationId xmlns:a16="http://schemas.microsoft.com/office/drawing/2014/main" id="{85149E94-387F-4696-B6DF-6120665DBB3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65" name="Text Box 15">
          <a:extLst>
            <a:ext uri="{FF2B5EF4-FFF2-40B4-BE49-F238E27FC236}">
              <a16:creationId xmlns:a16="http://schemas.microsoft.com/office/drawing/2014/main" id="{4FD109C8-BF4B-4D99-A8A1-476158B33C4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66" name="Text Box 15">
          <a:extLst>
            <a:ext uri="{FF2B5EF4-FFF2-40B4-BE49-F238E27FC236}">
              <a16:creationId xmlns:a16="http://schemas.microsoft.com/office/drawing/2014/main" id="{92725F59-53C4-4848-8AAC-2F578ECC422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67" name="Text Box 15">
          <a:extLst>
            <a:ext uri="{FF2B5EF4-FFF2-40B4-BE49-F238E27FC236}">
              <a16:creationId xmlns:a16="http://schemas.microsoft.com/office/drawing/2014/main" id="{8BEC111E-6C62-4060-97EA-63B4DB7114C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68" name="Text Box 15">
          <a:extLst>
            <a:ext uri="{FF2B5EF4-FFF2-40B4-BE49-F238E27FC236}">
              <a16:creationId xmlns:a16="http://schemas.microsoft.com/office/drawing/2014/main" id="{6C0A21EA-44A1-4AE7-98D2-C5A79518812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69" name="Text Box 15">
          <a:extLst>
            <a:ext uri="{FF2B5EF4-FFF2-40B4-BE49-F238E27FC236}">
              <a16:creationId xmlns:a16="http://schemas.microsoft.com/office/drawing/2014/main" id="{AC87C1FE-31A8-43C7-97F5-14DEBBA155D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70" name="Text Box 15">
          <a:extLst>
            <a:ext uri="{FF2B5EF4-FFF2-40B4-BE49-F238E27FC236}">
              <a16:creationId xmlns:a16="http://schemas.microsoft.com/office/drawing/2014/main" id="{10EF0672-B055-44C0-9F7A-C341EA2BC67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71" name="Text Box 15">
          <a:extLst>
            <a:ext uri="{FF2B5EF4-FFF2-40B4-BE49-F238E27FC236}">
              <a16:creationId xmlns:a16="http://schemas.microsoft.com/office/drawing/2014/main" id="{4856818A-30F1-4F69-8081-0818FF31E27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772" name="Text Box 15">
          <a:extLst>
            <a:ext uri="{FF2B5EF4-FFF2-40B4-BE49-F238E27FC236}">
              <a16:creationId xmlns:a16="http://schemas.microsoft.com/office/drawing/2014/main" id="{148D9A2F-0346-4311-8E12-DCB524F6FB1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2773" name="Text Box 15">
          <a:extLst>
            <a:ext uri="{FF2B5EF4-FFF2-40B4-BE49-F238E27FC236}">
              <a16:creationId xmlns:a16="http://schemas.microsoft.com/office/drawing/2014/main" id="{0A46F868-AC06-47BE-ADDD-03D0E3BB858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774" name="Text Box 15">
          <a:extLst>
            <a:ext uri="{FF2B5EF4-FFF2-40B4-BE49-F238E27FC236}">
              <a16:creationId xmlns:a16="http://schemas.microsoft.com/office/drawing/2014/main" id="{3A5B9074-075F-48F3-ACC0-183C5122695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775" name="Text Box 15">
          <a:extLst>
            <a:ext uri="{FF2B5EF4-FFF2-40B4-BE49-F238E27FC236}">
              <a16:creationId xmlns:a16="http://schemas.microsoft.com/office/drawing/2014/main" id="{10046562-5D74-4CB7-BD57-488ABC4B841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776" name="Text Box 15">
          <a:extLst>
            <a:ext uri="{FF2B5EF4-FFF2-40B4-BE49-F238E27FC236}">
              <a16:creationId xmlns:a16="http://schemas.microsoft.com/office/drawing/2014/main" id="{2DE7D0FB-536B-4256-999C-E2FAF9827D4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777" name="Text Box 15">
          <a:extLst>
            <a:ext uri="{FF2B5EF4-FFF2-40B4-BE49-F238E27FC236}">
              <a16:creationId xmlns:a16="http://schemas.microsoft.com/office/drawing/2014/main" id="{6B526214-9024-41FF-B136-B98032F4703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2778" name="Text Box 15">
          <a:extLst>
            <a:ext uri="{FF2B5EF4-FFF2-40B4-BE49-F238E27FC236}">
              <a16:creationId xmlns:a16="http://schemas.microsoft.com/office/drawing/2014/main" id="{15E73C14-8B0A-4197-91CA-EF16FC105FB3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779" name="Text Box 15">
          <a:extLst>
            <a:ext uri="{FF2B5EF4-FFF2-40B4-BE49-F238E27FC236}">
              <a16:creationId xmlns:a16="http://schemas.microsoft.com/office/drawing/2014/main" id="{B337CFE8-4FE2-45CF-90C1-CEC09E55A4F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780" name="Text Box 15">
          <a:extLst>
            <a:ext uri="{FF2B5EF4-FFF2-40B4-BE49-F238E27FC236}">
              <a16:creationId xmlns:a16="http://schemas.microsoft.com/office/drawing/2014/main" id="{1B567B3F-5905-44F7-9CEF-DFC6233448F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781" name="Text Box 15">
          <a:extLst>
            <a:ext uri="{FF2B5EF4-FFF2-40B4-BE49-F238E27FC236}">
              <a16:creationId xmlns:a16="http://schemas.microsoft.com/office/drawing/2014/main" id="{33F23BE9-5CFE-44F4-A88B-EF922B3138A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782" name="Text Box 15">
          <a:extLst>
            <a:ext uri="{FF2B5EF4-FFF2-40B4-BE49-F238E27FC236}">
              <a16:creationId xmlns:a16="http://schemas.microsoft.com/office/drawing/2014/main" id="{D4DAE390-295E-43C3-94D0-20BC0D3494E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2783" name="Text Box 15">
          <a:extLst>
            <a:ext uri="{FF2B5EF4-FFF2-40B4-BE49-F238E27FC236}">
              <a16:creationId xmlns:a16="http://schemas.microsoft.com/office/drawing/2014/main" id="{A33E32F7-3C52-4E2B-8A42-2DFF4EFC5D6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784" name="Text Box 15">
          <a:extLst>
            <a:ext uri="{FF2B5EF4-FFF2-40B4-BE49-F238E27FC236}">
              <a16:creationId xmlns:a16="http://schemas.microsoft.com/office/drawing/2014/main" id="{29585CB3-1A65-4239-B5FA-23BC1A87F02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2785" name="Text Box 15">
          <a:extLst>
            <a:ext uri="{FF2B5EF4-FFF2-40B4-BE49-F238E27FC236}">
              <a16:creationId xmlns:a16="http://schemas.microsoft.com/office/drawing/2014/main" id="{0BEADC46-183F-4643-A9A1-852CCD2B0269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2786" name="Text Box 15">
          <a:extLst>
            <a:ext uri="{FF2B5EF4-FFF2-40B4-BE49-F238E27FC236}">
              <a16:creationId xmlns:a16="http://schemas.microsoft.com/office/drawing/2014/main" id="{8A2960FC-1617-49F3-ADA7-30AA8552CD5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787" name="Text Box 15">
          <a:extLst>
            <a:ext uri="{FF2B5EF4-FFF2-40B4-BE49-F238E27FC236}">
              <a16:creationId xmlns:a16="http://schemas.microsoft.com/office/drawing/2014/main" id="{8CBBEFD6-9C97-4E5B-BC0F-A92CCD8C7FF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788" name="Text Box 15">
          <a:extLst>
            <a:ext uri="{FF2B5EF4-FFF2-40B4-BE49-F238E27FC236}">
              <a16:creationId xmlns:a16="http://schemas.microsoft.com/office/drawing/2014/main" id="{E4A75EC9-AA93-431E-B96C-F25496EB2B8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789" name="Text Box 15">
          <a:extLst>
            <a:ext uri="{FF2B5EF4-FFF2-40B4-BE49-F238E27FC236}">
              <a16:creationId xmlns:a16="http://schemas.microsoft.com/office/drawing/2014/main" id="{DC5CEB2E-CA6C-4B71-81E4-623356EA8A5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790" name="Text Box 15">
          <a:extLst>
            <a:ext uri="{FF2B5EF4-FFF2-40B4-BE49-F238E27FC236}">
              <a16:creationId xmlns:a16="http://schemas.microsoft.com/office/drawing/2014/main" id="{817D0C42-ABA2-4E8A-B191-EE3239256E4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2791" name="Text Box 15">
          <a:extLst>
            <a:ext uri="{FF2B5EF4-FFF2-40B4-BE49-F238E27FC236}">
              <a16:creationId xmlns:a16="http://schemas.microsoft.com/office/drawing/2014/main" id="{31FD9923-3D7C-4B8E-BD16-D4DF356A808D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792" name="Text Box 15">
          <a:extLst>
            <a:ext uri="{FF2B5EF4-FFF2-40B4-BE49-F238E27FC236}">
              <a16:creationId xmlns:a16="http://schemas.microsoft.com/office/drawing/2014/main" id="{74C66714-74D2-45AE-A1BA-A2452095358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793" name="Text Box 15">
          <a:extLst>
            <a:ext uri="{FF2B5EF4-FFF2-40B4-BE49-F238E27FC236}">
              <a16:creationId xmlns:a16="http://schemas.microsoft.com/office/drawing/2014/main" id="{D54BCDBE-0A11-4924-8C97-0EAA04E694B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794" name="Text Box 15">
          <a:extLst>
            <a:ext uri="{FF2B5EF4-FFF2-40B4-BE49-F238E27FC236}">
              <a16:creationId xmlns:a16="http://schemas.microsoft.com/office/drawing/2014/main" id="{9EB041E7-AA2D-47DA-B7DA-E43A6DAB0DC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795" name="Text Box 15">
          <a:extLst>
            <a:ext uri="{FF2B5EF4-FFF2-40B4-BE49-F238E27FC236}">
              <a16:creationId xmlns:a16="http://schemas.microsoft.com/office/drawing/2014/main" id="{F096FCE1-7D28-453B-A323-4D36B19D223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2796" name="Text Box 15">
          <a:extLst>
            <a:ext uri="{FF2B5EF4-FFF2-40B4-BE49-F238E27FC236}">
              <a16:creationId xmlns:a16="http://schemas.microsoft.com/office/drawing/2014/main" id="{25DB4C58-AA52-4723-A296-1E2392F66C45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797" name="Text Box 15">
          <a:extLst>
            <a:ext uri="{FF2B5EF4-FFF2-40B4-BE49-F238E27FC236}">
              <a16:creationId xmlns:a16="http://schemas.microsoft.com/office/drawing/2014/main" id="{76D45A53-B641-40CF-B9FB-19151B598B6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2798" name="Text Box 15">
          <a:extLst>
            <a:ext uri="{FF2B5EF4-FFF2-40B4-BE49-F238E27FC236}">
              <a16:creationId xmlns:a16="http://schemas.microsoft.com/office/drawing/2014/main" id="{194EFFEE-04F4-4CA6-986F-8A2F3A5097A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2799" name="Text Box 15">
          <a:extLst>
            <a:ext uri="{FF2B5EF4-FFF2-40B4-BE49-F238E27FC236}">
              <a16:creationId xmlns:a16="http://schemas.microsoft.com/office/drawing/2014/main" id="{11D01274-3206-44FD-8CB7-C10765CA7409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00" name="Text Box 15">
          <a:extLst>
            <a:ext uri="{FF2B5EF4-FFF2-40B4-BE49-F238E27FC236}">
              <a16:creationId xmlns:a16="http://schemas.microsoft.com/office/drawing/2014/main" id="{BA100979-89BE-4EB6-973B-1F40BA96EE0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01" name="Text Box 15">
          <a:extLst>
            <a:ext uri="{FF2B5EF4-FFF2-40B4-BE49-F238E27FC236}">
              <a16:creationId xmlns:a16="http://schemas.microsoft.com/office/drawing/2014/main" id="{82BB5056-AEB0-4FD5-BACE-416999D721A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02" name="Text Box 15">
          <a:extLst>
            <a:ext uri="{FF2B5EF4-FFF2-40B4-BE49-F238E27FC236}">
              <a16:creationId xmlns:a16="http://schemas.microsoft.com/office/drawing/2014/main" id="{E3629F9B-B50C-451A-89FA-34BBE38BCE3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03" name="Text Box 15">
          <a:extLst>
            <a:ext uri="{FF2B5EF4-FFF2-40B4-BE49-F238E27FC236}">
              <a16:creationId xmlns:a16="http://schemas.microsoft.com/office/drawing/2014/main" id="{2A4667C1-0B00-4B72-BBAA-4141B9F100B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04" name="Text Box 15">
          <a:extLst>
            <a:ext uri="{FF2B5EF4-FFF2-40B4-BE49-F238E27FC236}">
              <a16:creationId xmlns:a16="http://schemas.microsoft.com/office/drawing/2014/main" id="{0E4D7F11-15C2-49F6-BFB5-32C4754E29E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05" name="Text Box 15">
          <a:extLst>
            <a:ext uri="{FF2B5EF4-FFF2-40B4-BE49-F238E27FC236}">
              <a16:creationId xmlns:a16="http://schemas.microsoft.com/office/drawing/2014/main" id="{5856D9B3-F7C4-41A1-840D-F3C2928BBA2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06" name="Text Box 15">
          <a:extLst>
            <a:ext uri="{FF2B5EF4-FFF2-40B4-BE49-F238E27FC236}">
              <a16:creationId xmlns:a16="http://schemas.microsoft.com/office/drawing/2014/main" id="{9B22AC83-1471-45FF-8711-1C856254F1C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07" name="Text Box 15">
          <a:extLst>
            <a:ext uri="{FF2B5EF4-FFF2-40B4-BE49-F238E27FC236}">
              <a16:creationId xmlns:a16="http://schemas.microsoft.com/office/drawing/2014/main" id="{98E8F14C-F69C-4F7F-811E-1E0F512C9D1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08" name="Text Box 15">
          <a:extLst>
            <a:ext uri="{FF2B5EF4-FFF2-40B4-BE49-F238E27FC236}">
              <a16:creationId xmlns:a16="http://schemas.microsoft.com/office/drawing/2014/main" id="{1E15CC40-731B-4C25-8EB8-91B048D7694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09" name="Text Box 15">
          <a:extLst>
            <a:ext uri="{FF2B5EF4-FFF2-40B4-BE49-F238E27FC236}">
              <a16:creationId xmlns:a16="http://schemas.microsoft.com/office/drawing/2014/main" id="{04B162A1-3A4A-4EAA-82A8-CEF565A5AEF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10" name="Text Box 15">
          <a:extLst>
            <a:ext uri="{FF2B5EF4-FFF2-40B4-BE49-F238E27FC236}">
              <a16:creationId xmlns:a16="http://schemas.microsoft.com/office/drawing/2014/main" id="{DB6B61D0-F26F-4BAA-A4A3-E8FB7913D25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11" name="Text Box 15">
          <a:extLst>
            <a:ext uri="{FF2B5EF4-FFF2-40B4-BE49-F238E27FC236}">
              <a16:creationId xmlns:a16="http://schemas.microsoft.com/office/drawing/2014/main" id="{39E31AE6-5FDD-4EB7-8094-2713BEC4A12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12" name="Text Box 15">
          <a:extLst>
            <a:ext uri="{FF2B5EF4-FFF2-40B4-BE49-F238E27FC236}">
              <a16:creationId xmlns:a16="http://schemas.microsoft.com/office/drawing/2014/main" id="{4FD5933B-D202-4FC9-8551-BF8045EBD41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13" name="Text Box 15">
          <a:extLst>
            <a:ext uri="{FF2B5EF4-FFF2-40B4-BE49-F238E27FC236}">
              <a16:creationId xmlns:a16="http://schemas.microsoft.com/office/drawing/2014/main" id="{CD5C7E7A-7FBB-49E4-8A30-F6BAE35B903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14" name="Text Box 15">
          <a:extLst>
            <a:ext uri="{FF2B5EF4-FFF2-40B4-BE49-F238E27FC236}">
              <a16:creationId xmlns:a16="http://schemas.microsoft.com/office/drawing/2014/main" id="{28F0034F-DB16-498A-A49E-1D88119D654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15" name="Text Box 15">
          <a:extLst>
            <a:ext uri="{FF2B5EF4-FFF2-40B4-BE49-F238E27FC236}">
              <a16:creationId xmlns:a16="http://schemas.microsoft.com/office/drawing/2014/main" id="{A68C0427-787D-434F-AFBD-827790C14BD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16" name="Text Box 15">
          <a:extLst>
            <a:ext uri="{FF2B5EF4-FFF2-40B4-BE49-F238E27FC236}">
              <a16:creationId xmlns:a16="http://schemas.microsoft.com/office/drawing/2014/main" id="{9AAD22F9-AD06-402C-802F-1D0261C4F49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17" name="Text Box 15">
          <a:extLst>
            <a:ext uri="{FF2B5EF4-FFF2-40B4-BE49-F238E27FC236}">
              <a16:creationId xmlns:a16="http://schemas.microsoft.com/office/drawing/2014/main" id="{9D113CBB-6B86-45FF-AF84-C840495ECD5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18" name="Text Box 15">
          <a:extLst>
            <a:ext uri="{FF2B5EF4-FFF2-40B4-BE49-F238E27FC236}">
              <a16:creationId xmlns:a16="http://schemas.microsoft.com/office/drawing/2014/main" id="{CF9FBEC9-A0DB-4941-8D84-AFBB568D445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19" name="Text Box 15">
          <a:extLst>
            <a:ext uri="{FF2B5EF4-FFF2-40B4-BE49-F238E27FC236}">
              <a16:creationId xmlns:a16="http://schemas.microsoft.com/office/drawing/2014/main" id="{970E5F15-AC0C-4BD6-A8D3-DDE69E5C6CA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20" name="Text Box 15">
          <a:extLst>
            <a:ext uri="{FF2B5EF4-FFF2-40B4-BE49-F238E27FC236}">
              <a16:creationId xmlns:a16="http://schemas.microsoft.com/office/drawing/2014/main" id="{D357D794-FCA0-4C1B-853E-75D4248E02C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21" name="Text Box 15">
          <a:extLst>
            <a:ext uri="{FF2B5EF4-FFF2-40B4-BE49-F238E27FC236}">
              <a16:creationId xmlns:a16="http://schemas.microsoft.com/office/drawing/2014/main" id="{A2F7B153-CA18-429B-9EEA-794DAC48BF7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22" name="Text Box 15">
          <a:extLst>
            <a:ext uri="{FF2B5EF4-FFF2-40B4-BE49-F238E27FC236}">
              <a16:creationId xmlns:a16="http://schemas.microsoft.com/office/drawing/2014/main" id="{0B1B735B-2262-4F88-B939-DE1D71AAD4E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23" name="Text Box 15">
          <a:extLst>
            <a:ext uri="{FF2B5EF4-FFF2-40B4-BE49-F238E27FC236}">
              <a16:creationId xmlns:a16="http://schemas.microsoft.com/office/drawing/2014/main" id="{4B7FC580-B8C4-489B-8BCC-2FE8ECB2F08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2824" name="Text Box 15">
          <a:extLst>
            <a:ext uri="{FF2B5EF4-FFF2-40B4-BE49-F238E27FC236}">
              <a16:creationId xmlns:a16="http://schemas.microsoft.com/office/drawing/2014/main" id="{2CCED49D-6B75-40B5-8B75-462556F1AB92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25" name="Text Box 15">
          <a:extLst>
            <a:ext uri="{FF2B5EF4-FFF2-40B4-BE49-F238E27FC236}">
              <a16:creationId xmlns:a16="http://schemas.microsoft.com/office/drawing/2014/main" id="{694416FC-74D9-499F-A240-B45F5005214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26" name="Text Box 15">
          <a:extLst>
            <a:ext uri="{FF2B5EF4-FFF2-40B4-BE49-F238E27FC236}">
              <a16:creationId xmlns:a16="http://schemas.microsoft.com/office/drawing/2014/main" id="{041FEA89-EE3A-4D00-AB31-FA28C82DD18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27" name="Text Box 15">
          <a:extLst>
            <a:ext uri="{FF2B5EF4-FFF2-40B4-BE49-F238E27FC236}">
              <a16:creationId xmlns:a16="http://schemas.microsoft.com/office/drawing/2014/main" id="{96BFCF9C-90A5-4608-B0EA-CB2C7DA4061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28" name="Text Box 15">
          <a:extLst>
            <a:ext uri="{FF2B5EF4-FFF2-40B4-BE49-F238E27FC236}">
              <a16:creationId xmlns:a16="http://schemas.microsoft.com/office/drawing/2014/main" id="{43B7E014-B22E-498F-8A5B-65E43CC979B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29" name="Text Box 15">
          <a:extLst>
            <a:ext uri="{FF2B5EF4-FFF2-40B4-BE49-F238E27FC236}">
              <a16:creationId xmlns:a16="http://schemas.microsoft.com/office/drawing/2014/main" id="{12008694-2951-4093-8106-16678100773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30" name="Text Box 15">
          <a:extLst>
            <a:ext uri="{FF2B5EF4-FFF2-40B4-BE49-F238E27FC236}">
              <a16:creationId xmlns:a16="http://schemas.microsoft.com/office/drawing/2014/main" id="{10922BCA-FDE0-4446-BD62-79C513D1525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31" name="Text Box 15">
          <a:extLst>
            <a:ext uri="{FF2B5EF4-FFF2-40B4-BE49-F238E27FC236}">
              <a16:creationId xmlns:a16="http://schemas.microsoft.com/office/drawing/2014/main" id="{9D5AFD50-940F-4041-8F95-771D7B29605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32" name="Text Box 15">
          <a:extLst>
            <a:ext uri="{FF2B5EF4-FFF2-40B4-BE49-F238E27FC236}">
              <a16:creationId xmlns:a16="http://schemas.microsoft.com/office/drawing/2014/main" id="{6885F675-C73F-4DD6-8D5F-7A5E10CE6CD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33" name="Text Box 15">
          <a:extLst>
            <a:ext uri="{FF2B5EF4-FFF2-40B4-BE49-F238E27FC236}">
              <a16:creationId xmlns:a16="http://schemas.microsoft.com/office/drawing/2014/main" id="{5AACB8C5-405B-4F15-B6F8-6189E3A0472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34" name="Text Box 15">
          <a:extLst>
            <a:ext uri="{FF2B5EF4-FFF2-40B4-BE49-F238E27FC236}">
              <a16:creationId xmlns:a16="http://schemas.microsoft.com/office/drawing/2014/main" id="{AED85F9A-35C2-48B3-8D03-0AB1F1B9449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35" name="Text Box 15">
          <a:extLst>
            <a:ext uri="{FF2B5EF4-FFF2-40B4-BE49-F238E27FC236}">
              <a16:creationId xmlns:a16="http://schemas.microsoft.com/office/drawing/2014/main" id="{B02713C5-3F01-4BE6-B26F-40D8D50BD42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36" name="Text Box 15">
          <a:extLst>
            <a:ext uri="{FF2B5EF4-FFF2-40B4-BE49-F238E27FC236}">
              <a16:creationId xmlns:a16="http://schemas.microsoft.com/office/drawing/2014/main" id="{51D750A9-7B3C-4C22-985A-1E98B815CB9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37" name="Text Box 15">
          <a:extLst>
            <a:ext uri="{FF2B5EF4-FFF2-40B4-BE49-F238E27FC236}">
              <a16:creationId xmlns:a16="http://schemas.microsoft.com/office/drawing/2014/main" id="{B70644FB-960C-4DCF-AF7D-716D379CEA9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38" name="Text Box 15">
          <a:extLst>
            <a:ext uri="{FF2B5EF4-FFF2-40B4-BE49-F238E27FC236}">
              <a16:creationId xmlns:a16="http://schemas.microsoft.com/office/drawing/2014/main" id="{17E7F064-612E-4927-AC78-4FDB7C1636F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39" name="Text Box 15">
          <a:extLst>
            <a:ext uri="{FF2B5EF4-FFF2-40B4-BE49-F238E27FC236}">
              <a16:creationId xmlns:a16="http://schemas.microsoft.com/office/drawing/2014/main" id="{B4BEB710-7228-4BA6-B270-34233FACD81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40" name="Text Box 15">
          <a:extLst>
            <a:ext uri="{FF2B5EF4-FFF2-40B4-BE49-F238E27FC236}">
              <a16:creationId xmlns:a16="http://schemas.microsoft.com/office/drawing/2014/main" id="{7171A739-8B2C-4A64-A8F8-5F501183204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41" name="Text Box 15">
          <a:extLst>
            <a:ext uri="{FF2B5EF4-FFF2-40B4-BE49-F238E27FC236}">
              <a16:creationId xmlns:a16="http://schemas.microsoft.com/office/drawing/2014/main" id="{9DCDAA09-548D-4183-A825-95AB48B7019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42" name="Text Box 15">
          <a:extLst>
            <a:ext uri="{FF2B5EF4-FFF2-40B4-BE49-F238E27FC236}">
              <a16:creationId xmlns:a16="http://schemas.microsoft.com/office/drawing/2014/main" id="{DA4A900B-2219-42D4-B8BA-EFBE6351396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43" name="Text Box 15">
          <a:extLst>
            <a:ext uri="{FF2B5EF4-FFF2-40B4-BE49-F238E27FC236}">
              <a16:creationId xmlns:a16="http://schemas.microsoft.com/office/drawing/2014/main" id="{9B932782-4E26-47B4-9C0F-319B48EE3B4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44" name="Text Box 15">
          <a:extLst>
            <a:ext uri="{FF2B5EF4-FFF2-40B4-BE49-F238E27FC236}">
              <a16:creationId xmlns:a16="http://schemas.microsoft.com/office/drawing/2014/main" id="{D1441B0B-A28C-463A-AD63-E97EE033E16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45" name="Text Box 15">
          <a:extLst>
            <a:ext uri="{FF2B5EF4-FFF2-40B4-BE49-F238E27FC236}">
              <a16:creationId xmlns:a16="http://schemas.microsoft.com/office/drawing/2014/main" id="{77336CA8-B8FA-4BB7-949F-C28EDEC9BA1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46" name="Text Box 15">
          <a:extLst>
            <a:ext uri="{FF2B5EF4-FFF2-40B4-BE49-F238E27FC236}">
              <a16:creationId xmlns:a16="http://schemas.microsoft.com/office/drawing/2014/main" id="{9557EA81-0B0B-45C4-B9DE-3E6C0DF0F5E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47" name="Text Box 15">
          <a:extLst>
            <a:ext uri="{FF2B5EF4-FFF2-40B4-BE49-F238E27FC236}">
              <a16:creationId xmlns:a16="http://schemas.microsoft.com/office/drawing/2014/main" id="{66EAAED7-408B-465F-BEB9-769FF66B072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48" name="Text Box 15">
          <a:extLst>
            <a:ext uri="{FF2B5EF4-FFF2-40B4-BE49-F238E27FC236}">
              <a16:creationId xmlns:a16="http://schemas.microsoft.com/office/drawing/2014/main" id="{AC535A2D-B37A-4684-B096-DB9F6BC1D56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49" name="Text Box 15">
          <a:extLst>
            <a:ext uri="{FF2B5EF4-FFF2-40B4-BE49-F238E27FC236}">
              <a16:creationId xmlns:a16="http://schemas.microsoft.com/office/drawing/2014/main" id="{5F947AED-4BDC-439B-B5B0-E1CB91E326B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50" name="Text Box 15">
          <a:extLst>
            <a:ext uri="{FF2B5EF4-FFF2-40B4-BE49-F238E27FC236}">
              <a16:creationId xmlns:a16="http://schemas.microsoft.com/office/drawing/2014/main" id="{8528088C-8933-4F2C-9D16-F0AB2B9D054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51" name="Text Box 15">
          <a:extLst>
            <a:ext uri="{FF2B5EF4-FFF2-40B4-BE49-F238E27FC236}">
              <a16:creationId xmlns:a16="http://schemas.microsoft.com/office/drawing/2014/main" id="{345D7A8D-4C54-49B9-B926-876EE4DB2B2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52" name="Text Box 15">
          <a:extLst>
            <a:ext uri="{FF2B5EF4-FFF2-40B4-BE49-F238E27FC236}">
              <a16:creationId xmlns:a16="http://schemas.microsoft.com/office/drawing/2014/main" id="{A8E495D5-4094-4821-8915-D71D79B9975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53" name="Text Box 15">
          <a:extLst>
            <a:ext uri="{FF2B5EF4-FFF2-40B4-BE49-F238E27FC236}">
              <a16:creationId xmlns:a16="http://schemas.microsoft.com/office/drawing/2014/main" id="{622C91FF-5677-450C-AB99-F75D0D2CF9C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54" name="Text Box 15">
          <a:extLst>
            <a:ext uri="{FF2B5EF4-FFF2-40B4-BE49-F238E27FC236}">
              <a16:creationId xmlns:a16="http://schemas.microsoft.com/office/drawing/2014/main" id="{54302102-D5CD-4390-9BEF-F201EE3E5BB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55" name="Text Box 15">
          <a:extLst>
            <a:ext uri="{FF2B5EF4-FFF2-40B4-BE49-F238E27FC236}">
              <a16:creationId xmlns:a16="http://schemas.microsoft.com/office/drawing/2014/main" id="{FFD863C5-A84A-4FD3-9272-B4DFF40F4AD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56" name="Text Box 15">
          <a:extLst>
            <a:ext uri="{FF2B5EF4-FFF2-40B4-BE49-F238E27FC236}">
              <a16:creationId xmlns:a16="http://schemas.microsoft.com/office/drawing/2014/main" id="{9CD2FBF8-3390-4349-B388-75FBEAE320E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57" name="Text Box 15">
          <a:extLst>
            <a:ext uri="{FF2B5EF4-FFF2-40B4-BE49-F238E27FC236}">
              <a16:creationId xmlns:a16="http://schemas.microsoft.com/office/drawing/2014/main" id="{E6C12882-803C-4DB9-9F14-6EEC9FF1F25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58" name="Text Box 15">
          <a:extLst>
            <a:ext uri="{FF2B5EF4-FFF2-40B4-BE49-F238E27FC236}">
              <a16:creationId xmlns:a16="http://schemas.microsoft.com/office/drawing/2014/main" id="{E0A9F2E4-E518-46B2-9745-428B71570F5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59" name="Text Box 15">
          <a:extLst>
            <a:ext uri="{FF2B5EF4-FFF2-40B4-BE49-F238E27FC236}">
              <a16:creationId xmlns:a16="http://schemas.microsoft.com/office/drawing/2014/main" id="{6627B2A8-DD4D-4668-9192-A055BDD6BB1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60" name="Text Box 15">
          <a:extLst>
            <a:ext uri="{FF2B5EF4-FFF2-40B4-BE49-F238E27FC236}">
              <a16:creationId xmlns:a16="http://schemas.microsoft.com/office/drawing/2014/main" id="{DC70CBE4-406B-4D2E-896C-9934D052F6A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61" name="Text Box 15">
          <a:extLst>
            <a:ext uri="{FF2B5EF4-FFF2-40B4-BE49-F238E27FC236}">
              <a16:creationId xmlns:a16="http://schemas.microsoft.com/office/drawing/2014/main" id="{F561CF79-402C-4C37-9E54-A0C435053D3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62" name="Text Box 15">
          <a:extLst>
            <a:ext uri="{FF2B5EF4-FFF2-40B4-BE49-F238E27FC236}">
              <a16:creationId xmlns:a16="http://schemas.microsoft.com/office/drawing/2014/main" id="{04A1CCC2-9AD9-4E78-848F-E0211E53019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63" name="Text Box 15">
          <a:extLst>
            <a:ext uri="{FF2B5EF4-FFF2-40B4-BE49-F238E27FC236}">
              <a16:creationId xmlns:a16="http://schemas.microsoft.com/office/drawing/2014/main" id="{820C7764-37DF-464E-8103-7AA3571F26A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64" name="Text Box 15">
          <a:extLst>
            <a:ext uri="{FF2B5EF4-FFF2-40B4-BE49-F238E27FC236}">
              <a16:creationId xmlns:a16="http://schemas.microsoft.com/office/drawing/2014/main" id="{05FE8255-4B95-46BF-BED9-01F5DA1EBC5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65" name="Text Box 15">
          <a:extLst>
            <a:ext uri="{FF2B5EF4-FFF2-40B4-BE49-F238E27FC236}">
              <a16:creationId xmlns:a16="http://schemas.microsoft.com/office/drawing/2014/main" id="{D572283E-2E4D-44FA-9AEB-E3E238643B4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66" name="Text Box 15">
          <a:extLst>
            <a:ext uri="{FF2B5EF4-FFF2-40B4-BE49-F238E27FC236}">
              <a16:creationId xmlns:a16="http://schemas.microsoft.com/office/drawing/2014/main" id="{13E7BFB9-73BF-460B-A7FD-2F8B2C67735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67" name="Text Box 15">
          <a:extLst>
            <a:ext uri="{FF2B5EF4-FFF2-40B4-BE49-F238E27FC236}">
              <a16:creationId xmlns:a16="http://schemas.microsoft.com/office/drawing/2014/main" id="{957649DF-08C9-492A-B561-F780E42CC47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68" name="Text Box 15">
          <a:extLst>
            <a:ext uri="{FF2B5EF4-FFF2-40B4-BE49-F238E27FC236}">
              <a16:creationId xmlns:a16="http://schemas.microsoft.com/office/drawing/2014/main" id="{D4433988-936A-4932-9844-B71221723AF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69" name="Text Box 15">
          <a:extLst>
            <a:ext uri="{FF2B5EF4-FFF2-40B4-BE49-F238E27FC236}">
              <a16:creationId xmlns:a16="http://schemas.microsoft.com/office/drawing/2014/main" id="{C194FD53-6E47-4945-B21A-D9C93977DFE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70" name="Text Box 15">
          <a:extLst>
            <a:ext uri="{FF2B5EF4-FFF2-40B4-BE49-F238E27FC236}">
              <a16:creationId xmlns:a16="http://schemas.microsoft.com/office/drawing/2014/main" id="{45DB9D02-8BE6-4B4F-B35B-98268020226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71" name="Text Box 15">
          <a:extLst>
            <a:ext uri="{FF2B5EF4-FFF2-40B4-BE49-F238E27FC236}">
              <a16:creationId xmlns:a16="http://schemas.microsoft.com/office/drawing/2014/main" id="{7BC6E193-5504-4937-90D7-31AC727E1A8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72" name="Text Box 15">
          <a:extLst>
            <a:ext uri="{FF2B5EF4-FFF2-40B4-BE49-F238E27FC236}">
              <a16:creationId xmlns:a16="http://schemas.microsoft.com/office/drawing/2014/main" id="{097FDCEF-8881-4976-AB0C-50E032CD95E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73" name="Text Box 15">
          <a:extLst>
            <a:ext uri="{FF2B5EF4-FFF2-40B4-BE49-F238E27FC236}">
              <a16:creationId xmlns:a16="http://schemas.microsoft.com/office/drawing/2014/main" id="{29702589-8E1B-448B-AF1C-D798970AADF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74" name="Text Box 15">
          <a:extLst>
            <a:ext uri="{FF2B5EF4-FFF2-40B4-BE49-F238E27FC236}">
              <a16:creationId xmlns:a16="http://schemas.microsoft.com/office/drawing/2014/main" id="{CA07EEFF-AD14-4EFD-A6A8-241E383E7DD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75" name="Text Box 15">
          <a:extLst>
            <a:ext uri="{FF2B5EF4-FFF2-40B4-BE49-F238E27FC236}">
              <a16:creationId xmlns:a16="http://schemas.microsoft.com/office/drawing/2014/main" id="{C267BE6E-2758-4ACC-BA03-65442745531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76" name="Text Box 15">
          <a:extLst>
            <a:ext uri="{FF2B5EF4-FFF2-40B4-BE49-F238E27FC236}">
              <a16:creationId xmlns:a16="http://schemas.microsoft.com/office/drawing/2014/main" id="{AB43836B-3F3E-44DD-ADF4-D2F52216135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77" name="Text Box 15">
          <a:extLst>
            <a:ext uri="{FF2B5EF4-FFF2-40B4-BE49-F238E27FC236}">
              <a16:creationId xmlns:a16="http://schemas.microsoft.com/office/drawing/2014/main" id="{8312D4D8-F4A4-4A5A-9AB2-46AEA1503D2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78" name="Text Box 15">
          <a:extLst>
            <a:ext uri="{FF2B5EF4-FFF2-40B4-BE49-F238E27FC236}">
              <a16:creationId xmlns:a16="http://schemas.microsoft.com/office/drawing/2014/main" id="{CBA9F30C-BCA6-4868-949F-430C31241E0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79" name="Text Box 15">
          <a:extLst>
            <a:ext uri="{FF2B5EF4-FFF2-40B4-BE49-F238E27FC236}">
              <a16:creationId xmlns:a16="http://schemas.microsoft.com/office/drawing/2014/main" id="{694E2F73-CAEC-44CC-A029-97443105CFF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80" name="Text Box 15">
          <a:extLst>
            <a:ext uri="{FF2B5EF4-FFF2-40B4-BE49-F238E27FC236}">
              <a16:creationId xmlns:a16="http://schemas.microsoft.com/office/drawing/2014/main" id="{5CDAC8AE-A5C5-44A1-B10A-D6AC6521DFE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81" name="Text Box 15">
          <a:extLst>
            <a:ext uri="{FF2B5EF4-FFF2-40B4-BE49-F238E27FC236}">
              <a16:creationId xmlns:a16="http://schemas.microsoft.com/office/drawing/2014/main" id="{C062066C-AAAD-4CF3-8D2D-56E0C0EB8DD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82" name="Text Box 15">
          <a:extLst>
            <a:ext uri="{FF2B5EF4-FFF2-40B4-BE49-F238E27FC236}">
              <a16:creationId xmlns:a16="http://schemas.microsoft.com/office/drawing/2014/main" id="{D9B8E734-B5DA-4821-BE3A-BA32406C883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83" name="Text Box 15">
          <a:extLst>
            <a:ext uri="{FF2B5EF4-FFF2-40B4-BE49-F238E27FC236}">
              <a16:creationId xmlns:a16="http://schemas.microsoft.com/office/drawing/2014/main" id="{75F29E29-496C-4868-B29E-2D9122C6B0A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84" name="Text Box 15">
          <a:extLst>
            <a:ext uri="{FF2B5EF4-FFF2-40B4-BE49-F238E27FC236}">
              <a16:creationId xmlns:a16="http://schemas.microsoft.com/office/drawing/2014/main" id="{58C25B9D-C0C4-4323-89D0-88FEC6D30B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85" name="Text Box 15">
          <a:extLst>
            <a:ext uri="{FF2B5EF4-FFF2-40B4-BE49-F238E27FC236}">
              <a16:creationId xmlns:a16="http://schemas.microsoft.com/office/drawing/2014/main" id="{3A70B457-E94E-4917-B605-F9EE00C712D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86" name="Text Box 15">
          <a:extLst>
            <a:ext uri="{FF2B5EF4-FFF2-40B4-BE49-F238E27FC236}">
              <a16:creationId xmlns:a16="http://schemas.microsoft.com/office/drawing/2014/main" id="{2FD0AAAB-D889-4B83-AD0B-963B1287718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87" name="Text Box 15">
          <a:extLst>
            <a:ext uri="{FF2B5EF4-FFF2-40B4-BE49-F238E27FC236}">
              <a16:creationId xmlns:a16="http://schemas.microsoft.com/office/drawing/2014/main" id="{BA4A299B-3D03-414B-8552-83DBAD79A70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88" name="Text Box 15">
          <a:extLst>
            <a:ext uri="{FF2B5EF4-FFF2-40B4-BE49-F238E27FC236}">
              <a16:creationId xmlns:a16="http://schemas.microsoft.com/office/drawing/2014/main" id="{F3328748-31A4-4BC1-8820-E34F5D42E51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89" name="Text Box 15">
          <a:extLst>
            <a:ext uri="{FF2B5EF4-FFF2-40B4-BE49-F238E27FC236}">
              <a16:creationId xmlns:a16="http://schemas.microsoft.com/office/drawing/2014/main" id="{38A196D6-E96F-4DEF-9ED4-0C0B1800552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90" name="Text Box 15">
          <a:extLst>
            <a:ext uri="{FF2B5EF4-FFF2-40B4-BE49-F238E27FC236}">
              <a16:creationId xmlns:a16="http://schemas.microsoft.com/office/drawing/2014/main" id="{D03D7FFE-CAA7-4E30-BE3F-EF0DEB158D3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91" name="Text Box 15">
          <a:extLst>
            <a:ext uri="{FF2B5EF4-FFF2-40B4-BE49-F238E27FC236}">
              <a16:creationId xmlns:a16="http://schemas.microsoft.com/office/drawing/2014/main" id="{7C90113E-7045-4769-85DC-252D3A31B14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92" name="Text Box 15">
          <a:extLst>
            <a:ext uri="{FF2B5EF4-FFF2-40B4-BE49-F238E27FC236}">
              <a16:creationId xmlns:a16="http://schemas.microsoft.com/office/drawing/2014/main" id="{9D2302F6-8FDE-43CF-B341-98EACD7493C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93" name="Text Box 15">
          <a:extLst>
            <a:ext uri="{FF2B5EF4-FFF2-40B4-BE49-F238E27FC236}">
              <a16:creationId xmlns:a16="http://schemas.microsoft.com/office/drawing/2014/main" id="{9CF8E564-35C6-42E1-B733-3F3263271C3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94" name="Text Box 15">
          <a:extLst>
            <a:ext uri="{FF2B5EF4-FFF2-40B4-BE49-F238E27FC236}">
              <a16:creationId xmlns:a16="http://schemas.microsoft.com/office/drawing/2014/main" id="{5D1C2BB8-0A4C-4DF5-8123-CF0D9E21FAC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95" name="Text Box 15">
          <a:extLst>
            <a:ext uri="{FF2B5EF4-FFF2-40B4-BE49-F238E27FC236}">
              <a16:creationId xmlns:a16="http://schemas.microsoft.com/office/drawing/2014/main" id="{CB1ED6DD-CDE2-4C58-A37B-961F5908E1C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896" name="Text Box 15">
          <a:extLst>
            <a:ext uri="{FF2B5EF4-FFF2-40B4-BE49-F238E27FC236}">
              <a16:creationId xmlns:a16="http://schemas.microsoft.com/office/drawing/2014/main" id="{E9F851DB-E62A-40E2-ADB1-52B74A2F5D3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2897" name="Text Box 15">
          <a:extLst>
            <a:ext uri="{FF2B5EF4-FFF2-40B4-BE49-F238E27FC236}">
              <a16:creationId xmlns:a16="http://schemas.microsoft.com/office/drawing/2014/main" id="{E493DBE1-4FF5-460F-B135-E1CC51C634E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898" name="Text Box 15">
          <a:extLst>
            <a:ext uri="{FF2B5EF4-FFF2-40B4-BE49-F238E27FC236}">
              <a16:creationId xmlns:a16="http://schemas.microsoft.com/office/drawing/2014/main" id="{E5CF1C5C-789D-4EB9-95CC-EF0DA8A34FF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899" name="Text Box 15">
          <a:extLst>
            <a:ext uri="{FF2B5EF4-FFF2-40B4-BE49-F238E27FC236}">
              <a16:creationId xmlns:a16="http://schemas.microsoft.com/office/drawing/2014/main" id="{DB1167D6-E5FA-4E19-8805-6265E31B94E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900" name="Text Box 15">
          <a:extLst>
            <a:ext uri="{FF2B5EF4-FFF2-40B4-BE49-F238E27FC236}">
              <a16:creationId xmlns:a16="http://schemas.microsoft.com/office/drawing/2014/main" id="{A2B55364-841F-4F99-AE14-940991705AB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901" name="Text Box 15">
          <a:extLst>
            <a:ext uri="{FF2B5EF4-FFF2-40B4-BE49-F238E27FC236}">
              <a16:creationId xmlns:a16="http://schemas.microsoft.com/office/drawing/2014/main" id="{E50F737B-0E49-4BDB-AB26-F275F663E19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2902" name="Text Box 15">
          <a:extLst>
            <a:ext uri="{FF2B5EF4-FFF2-40B4-BE49-F238E27FC236}">
              <a16:creationId xmlns:a16="http://schemas.microsoft.com/office/drawing/2014/main" id="{57D4F788-F068-4364-AFFF-3CD91D6CF097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903" name="Text Box 15">
          <a:extLst>
            <a:ext uri="{FF2B5EF4-FFF2-40B4-BE49-F238E27FC236}">
              <a16:creationId xmlns:a16="http://schemas.microsoft.com/office/drawing/2014/main" id="{9F9A2BD2-1FEA-4AFA-81CC-9E06C4F0C35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904" name="Text Box 15">
          <a:extLst>
            <a:ext uri="{FF2B5EF4-FFF2-40B4-BE49-F238E27FC236}">
              <a16:creationId xmlns:a16="http://schemas.microsoft.com/office/drawing/2014/main" id="{50A4D93B-4030-44E9-AE15-C303F260C34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905" name="Text Box 15">
          <a:extLst>
            <a:ext uri="{FF2B5EF4-FFF2-40B4-BE49-F238E27FC236}">
              <a16:creationId xmlns:a16="http://schemas.microsoft.com/office/drawing/2014/main" id="{93D5282A-D77D-4A71-94EE-4611C0C9547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906" name="Text Box 15">
          <a:extLst>
            <a:ext uri="{FF2B5EF4-FFF2-40B4-BE49-F238E27FC236}">
              <a16:creationId xmlns:a16="http://schemas.microsoft.com/office/drawing/2014/main" id="{84017907-BD9B-4017-ADC2-1C1C45B14E6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2907" name="Text Box 15">
          <a:extLst>
            <a:ext uri="{FF2B5EF4-FFF2-40B4-BE49-F238E27FC236}">
              <a16:creationId xmlns:a16="http://schemas.microsoft.com/office/drawing/2014/main" id="{BABE5509-5C94-4F4B-BB8B-B0FB4DB0F45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908" name="Text Box 15">
          <a:extLst>
            <a:ext uri="{FF2B5EF4-FFF2-40B4-BE49-F238E27FC236}">
              <a16:creationId xmlns:a16="http://schemas.microsoft.com/office/drawing/2014/main" id="{73884DB1-3748-46EB-8D49-4132FAE962B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2909" name="Text Box 15">
          <a:extLst>
            <a:ext uri="{FF2B5EF4-FFF2-40B4-BE49-F238E27FC236}">
              <a16:creationId xmlns:a16="http://schemas.microsoft.com/office/drawing/2014/main" id="{D82D2E77-DADA-4FD2-AE35-0BE30CFCC5E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2910" name="Text Box 15">
          <a:extLst>
            <a:ext uri="{FF2B5EF4-FFF2-40B4-BE49-F238E27FC236}">
              <a16:creationId xmlns:a16="http://schemas.microsoft.com/office/drawing/2014/main" id="{8F544CC3-5172-4DD4-ABFA-D4CC6EFCB1E5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911" name="Text Box 15">
          <a:extLst>
            <a:ext uri="{FF2B5EF4-FFF2-40B4-BE49-F238E27FC236}">
              <a16:creationId xmlns:a16="http://schemas.microsoft.com/office/drawing/2014/main" id="{1FD997C6-9223-4B29-8678-CBC34BBE66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912" name="Text Box 15">
          <a:extLst>
            <a:ext uri="{FF2B5EF4-FFF2-40B4-BE49-F238E27FC236}">
              <a16:creationId xmlns:a16="http://schemas.microsoft.com/office/drawing/2014/main" id="{C3A42F66-797D-44DA-8025-34E3E0B6782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913" name="Text Box 15">
          <a:extLst>
            <a:ext uri="{FF2B5EF4-FFF2-40B4-BE49-F238E27FC236}">
              <a16:creationId xmlns:a16="http://schemas.microsoft.com/office/drawing/2014/main" id="{526A7D04-B63E-4B8D-82D2-C73D0FB7D4E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914" name="Text Box 15">
          <a:extLst>
            <a:ext uri="{FF2B5EF4-FFF2-40B4-BE49-F238E27FC236}">
              <a16:creationId xmlns:a16="http://schemas.microsoft.com/office/drawing/2014/main" id="{75DE1827-CFEF-48EB-8358-248DD9E2306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2915" name="Text Box 15">
          <a:extLst>
            <a:ext uri="{FF2B5EF4-FFF2-40B4-BE49-F238E27FC236}">
              <a16:creationId xmlns:a16="http://schemas.microsoft.com/office/drawing/2014/main" id="{C06E1F7A-F38D-4DFE-A2D5-B2505FCB1842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916" name="Text Box 15">
          <a:extLst>
            <a:ext uri="{FF2B5EF4-FFF2-40B4-BE49-F238E27FC236}">
              <a16:creationId xmlns:a16="http://schemas.microsoft.com/office/drawing/2014/main" id="{413E38FD-4B29-4BF1-AA5C-E479A395F72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917" name="Text Box 15">
          <a:extLst>
            <a:ext uri="{FF2B5EF4-FFF2-40B4-BE49-F238E27FC236}">
              <a16:creationId xmlns:a16="http://schemas.microsoft.com/office/drawing/2014/main" id="{CA36B4BC-90CF-4836-BD2E-CD226C33A37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918" name="Text Box 15">
          <a:extLst>
            <a:ext uri="{FF2B5EF4-FFF2-40B4-BE49-F238E27FC236}">
              <a16:creationId xmlns:a16="http://schemas.microsoft.com/office/drawing/2014/main" id="{006BAF0D-371E-4CFE-B06F-90673B41B21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919" name="Text Box 15">
          <a:extLst>
            <a:ext uri="{FF2B5EF4-FFF2-40B4-BE49-F238E27FC236}">
              <a16:creationId xmlns:a16="http://schemas.microsoft.com/office/drawing/2014/main" id="{80510CE1-45CA-4B09-9783-97BBA00704B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2920" name="Text Box 15">
          <a:extLst>
            <a:ext uri="{FF2B5EF4-FFF2-40B4-BE49-F238E27FC236}">
              <a16:creationId xmlns:a16="http://schemas.microsoft.com/office/drawing/2014/main" id="{0A350D3D-6783-4CCE-BA66-A3A173621F6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2921" name="Text Box 15">
          <a:extLst>
            <a:ext uri="{FF2B5EF4-FFF2-40B4-BE49-F238E27FC236}">
              <a16:creationId xmlns:a16="http://schemas.microsoft.com/office/drawing/2014/main" id="{7140E3E9-93AD-4D06-93BC-B320F9B7588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2922" name="Text Box 15">
          <a:extLst>
            <a:ext uri="{FF2B5EF4-FFF2-40B4-BE49-F238E27FC236}">
              <a16:creationId xmlns:a16="http://schemas.microsoft.com/office/drawing/2014/main" id="{917C2EC5-EE11-4426-91FE-8D851A038B8E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2923" name="Text Box 15">
          <a:extLst>
            <a:ext uri="{FF2B5EF4-FFF2-40B4-BE49-F238E27FC236}">
              <a16:creationId xmlns:a16="http://schemas.microsoft.com/office/drawing/2014/main" id="{7ACC797C-1070-4219-BDBD-46002282E370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24" name="Text Box 15">
          <a:extLst>
            <a:ext uri="{FF2B5EF4-FFF2-40B4-BE49-F238E27FC236}">
              <a16:creationId xmlns:a16="http://schemas.microsoft.com/office/drawing/2014/main" id="{87413FF8-8CAB-4B8C-95CE-D48DAC20B73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25" name="Text Box 15">
          <a:extLst>
            <a:ext uri="{FF2B5EF4-FFF2-40B4-BE49-F238E27FC236}">
              <a16:creationId xmlns:a16="http://schemas.microsoft.com/office/drawing/2014/main" id="{BFA552BD-E274-469B-A2E6-40B07E31BEE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26" name="Text Box 15">
          <a:extLst>
            <a:ext uri="{FF2B5EF4-FFF2-40B4-BE49-F238E27FC236}">
              <a16:creationId xmlns:a16="http://schemas.microsoft.com/office/drawing/2014/main" id="{EAC4A55D-6D22-424C-BFD6-BE270108FF2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27" name="Text Box 15">
          <a:extLst>
            <a:ext uri="{FF2B5EF4-FFF2-40B4-BE49-F238E27FC236}">
              <a16:creationId xmlns:a16="http://schemas.microsoft.com/office/drawing/2014/main" id="{61E1981E-53D8-4FB5-9EEC-B31E3E53EF2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28" name="Text Box 15">
          <a:extLst>
            <a:ext uri="{FF2B5EF4-FFF2-40B4-BE49-F238E27FC236}">
              <a16:creationId xmlns:a16="http://schemas.microsoft.com/office/drawing/2014/main" id="{116DBB3B-79FD-42D8-B9FB-5C5A8DDDA8C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29" name="Text Box 15">
          <a:extLst>
            <a:ext uri="{FF2B5EF4-FFF2-40B4-BE49-F238E27FC236}">
              <a16:creationId xmlns:a16="http://schemas.microsoft.com/office/drawing/2014/main" id="{641DCA2C-FAFD-4048-9A2F-685558A968A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30" name="Text Box 15">
          <a:extLst>
            <a:ext uri="{FF2B5EF4-FFF2-40B4-BE49-F238E27FC236}">
              <a16:creationId xmlns:a16="http://schemas.microsoft.com/office/drawing/2014/main" id="{80E9455F-5C71-4CEA-A3DC-3B940EB65BA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31" name="Text Box 15">
          <a:extLst>
            <a:ext uri="{FF2B5EF4-FFF2-40B4-BE49-F238E27FC236}">
              <a16:creationId xmlns:a16="http://schemas.microsoft.com/office/drawing/2014/main" id="{5145FF1C-C20D-4687-BCD9-AD5977EFC03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32" name="Text Box 15">
          <a:extLst>
            <a:ext uri="{FF2B5EF4-FFF2-40B4-BE49-F238E27FC236}">
              <a16:creationId xmlns:a16="http://schemas.microsoft.com/office/drawing/2014/main" id="{99CD22FE-9B4D-450C-85C3-C0E022BBA4D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33" name="Text Box 15">
          <a:extLst>
            <a:ext uri="{FF2B5EF4-FFF2-40B4-BE49-F238E27FC236}">
              <a16:creationId xmlns:a16="http://schemas.microsoft.com/office/drawing/2014/main" id="{2DF738DB-367C-48D2-9498-B3D88F34F53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34" name="Text Box 15">
          <a:extLst>
            <a:ext uri="{FF2B5EF4-FFF2-40B4-BE49-F238E27FC236}">
              <a16:creationId xmlns:a16="http://schemas.microsoft.com/office/drawing/2014/main" id="{E1D7FE4A-26D6-470F-A4B8-2AECCF10613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35" name="Text Box 15">
          <a:extLst>
            <a:ext uri="{FF2B5EF4-FFF2-40B4-BE49-F238E27FC236}">
              <a16:creationId xmlns:a16="http://schemas.microsoft.com/office/drawing/2014/main" id="{7858BA89-3BAC-4F3F-ACA9-238A6CA64AD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36" name="Text Box 15">
          <a:extLst>
            <a:ext uri="{FF2B5EF4-FFF2-40B4-BE49-F238E27FC236}">
              <a16:creationId xmlns:a16="http://schemas.microsoft.com/office/drawing/2014/main" id="{38A7739C-1BD4-4442-9D5C-DB4695ECBE6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37" name="Text Box 15">
          <a:extLst>
            <a:ext uri="{FF2B5EF4-FFF2-40B4-BE49-F238E27FC236}">
              <a16:creationId xmlns:a16="http://schemas.microsoft.com/office/drawing/2014/main" id="{6F203126-D142-4561-A432-C08502EB9FD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38" name="Text Box 15">
          <a:extLst>
            <a:ext uri="{FF2B5EF4-FFF2-40B4-BE49-F238E27FC236}">
              <a16:creationId xmlns:a16="http://schemas.microsoft.com/office/drawing/2014/main" id="{C8CD28F3-EFEA-4237-9E62-3183B4A8B5B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39" name="Text Box 15">
          <a:extLst>
            <a:ext uri="{FF2B5EF4-FFF2-40B4-BE49-F238E27FC236}">
              <a16:creationId xmlns:a16="http://schemas.microsoft.com/office/drawing/2014/main" id="{0F95AAFA-B1FD-4B74-B804-280195CB930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40" name="Text Box 15">
          <a:extLst>
            <a:ext uri="{FF2B5EF4-FFF2-40B4-BE49-F238E27FC236}">
              <a16:creationId xmlns:a16="http://schemas.microsoft.com/office/drawing/2014/main" id="{E47A5339-3ACF-441C-8284-9E20D4CCE77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41" name="Text Box 15">
          <a:extLst>
            <a:ext uri="{FF2B5EF4-FFF2-40B4-BE49-F238E27FC236}">
              <a16:creationId xmlns:a16="http://schemas.microsoft.com/office/drawing/2014/main" id="{C1FE987E-D440-45C0-9554-45B7EC678C0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42" name="Text Box 15">
          <a:extLst>
            <a:ext uri="{FF2B5EF4-FFF2-40B4-BE49-F238E27FC236}">
              <a16:creationId xmlns:a16="http://schemas.microsoft.com/office/drawing/2014/main" id="{A3CE5346-B80F-45FA-854B-E5D83FD8CC9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43" name="Text Box 15">
          <a:extLst>
            <a:ext uri="{FF2B5EF4-FFF2-40B4-BE49-F238E27FC236}">
              <a16:creationId xmlns:a16="http://schemas.microsoft.com/office/drawing/2014/main" id="{45BA0A5B-73A9-4349-A75C-C45C3F83188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44" name="Text Box 15">
          <a:extLst>
            <a:ext uri="{FF2B5EF4-FFF2-40B4-BE49-F238E27FC236}">
              <a16:creationId xmlns:a16="http://schemas.microsoft.com/office/drawing/2014/main" id="{E7D0D083-ACF0-443B-B625-654C7DF2751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45" name="Text Box 15">
          <a:extLst>
            <a:ext uri="{FF2B5EF4-FFF2-40B4-BE49-F238E27FC236}">
              <a16:creationId xmlns:a16="http://schemas.microsoft.com/office/drawing/2014/main" id="{3F76C542-DBE6-430D-8634-69CD76B4E01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46" name="Text Box 15">
          <a:extLst>
            <a:ext uri="{FF2B5EF4-FFF2-40B4-BE49-F238E27FC236}">
              <a16:creationId xmlns:a16="http://schemas.microsoft.com/office/drawing/2014/main" id="{0287423E-D0D1-4333-BB96-9C342E96832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47" name="Text Box 15">
          <a:extLst>
            <a:ext uri="{FF2B5EF4-FFF2-40B4-BE49-F238E27FC236}">
              <a16:creationId xmlns:a16="http://schemas.microsoft.com/office/drawing/2014/main" id="{479ACB30-BE76-43E3-A889-89BBC50E4AF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2948" name="Text Box 15">
          <a:extLst>
            <a:ext uri="{FF2B5EF4-FFF2-40B4-BE49-F238E27FC236}">
              <a16:creationId xmlns:a16="http://schemas.microsoft.com/office/drawing/2014/main" id="{2FC0AE57-8585-4CEE-AF0C-48FD5FDF3C65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49" name="Text Box 15">
          <a:extLst>
            <a:ext uri="{FF2B5EF4-FFF2-40B4-BE49-F238E27FC236}">
              <a16:creationId xmlns:a16="http://schemas.microsoft.com/office/drawing/2014/main" id="{781AA4B8-AD94-4B0A-A567-8A000A92849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50" name="Text Box 15">
          <a:extLst>
            <a:ext uri="{FF2B5EF4-FFF2-40B4-BE49-F238E27FC236}">
              <a16:creationId xmlns:a16="http://schemas.microsoft.com/office/drawing/2014/main" id="{69835B65-E865-45A4-9BB0-532ED13ECBC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51" name="Text Box 15">
          <a:extLst>
            <a:ext uri="{FF2B5EF4-FFF2-40B4-BE49-F238E27FC236}">
              <a16:creationId xmlns:a16="http://schemas.microsoft.com/office/drawing/2014/main" id="{0ADBC8F3-5AC0-45F4-9AF6-76F16B4045E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52" name="Text Box 15">
          <a:extLst>
            <a:ext uri="{FF2B5EF4-FFF2-40B4-BE49-F238E27FC236}">
              <a16:creationId xmlns:a16="http://schemas.microsoft.com/office/drawing/2014/main" id="{4DFE9AA0-5BFF-4178-814B-FABED7A9ABF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53" name="Text Box 15">
          <a:extLst>
            <a:ext uri="{FF2B5EF4-FFF2-40B4-BE49-F238E27FC236}">
              <a16:creationId xmlns:a16="http://schemas.microsoft.com/office/drawing/2014/main" id="{0CBA9294-BD39-449C-8A26-CBBAF774699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54" name="Text Box 15">
          <a:extLst>
            <a:ext uri="{FF2B5EF4-FFF2-40B4-BE49-F238E27FC236}">
              <a16:creationId xmlns:a16="http://schemas.microsoft.com/office/drawing/2014/main" id="{17FEF89B-9F3B-48B7-B5FA-301C0AAAD50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55" name="Text Box 15">
          <a:extLst>
            <a:ext uri="{FF2B5EF4-FFF2-40B4-BE49-F238E27FC236}">
              <a16:creationId xmlns:a16="http://schemas.microsoft.com/office/drawing/2014/main" id="{CE5D836D-1FD1-4D2F-905F-6C3061E591F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56" name="Text Box 15">
          <a:extLst>
            <a:ext uri="{FF2B5EF4-FFF2-40B4-BE49-F238E27FC236}">
              <a16:creationId xmlns:a16="http://schemas.microsoft.com/office/drawing/2014/main" id="{D73699C5-57BC-4264-8313-4767E02EFE4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57" name="Text Box 15">
          <a:extLst>
            <a:ext uri="{FF2B5EF4-FFF2-40B4-BE49-F238E27FC236}">
              <a16:creationId xmlns:a16="http://schemas.microsoft.com/office/drawing/2014/main" id="{F62AB979-65AF-48C3-BA52-BAF8F89CD91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58" name="Text Box 15">
          <a:extLst>
            <a:ext uri="{FF2B5EF4-FFF2-40B4-BE49-F238E27FC236}">
              <a16:creationId xmlns:a16="http://schemas.microsoft.com/office/drawing/2014/main" id="{C6B48722-3DE6-4F64-81BA-695D78AC704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59" name="Text Box 15">
          <a:extLst>
            <a:ext uri="{FF2B5EF4-FFF2-40B4-BE49-F238E27FC236}">
              <a16:creationId xmlns:a16="http://schemas.microsoft.com/office/drawing/2014/main" id="{C8C56F45-6FFF-4480-8319-F900C02C2B8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60" name="Text Box 15">
          <a:extLst>
            <a:ext uri="{FF2B5EF4-FFF2-40B4-BE49-F238E27FC236}">
              <a16:creationId xmlns:a16="http://schemas.microsoft.com/office/drawing/2014/main" id="{0629FC8C-ACC4-4F1E-963A-8D10C653038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61" name="Text Box 15">
          <a:extLst>
            <a:ext uri="{FF2B5EF4-FFF2-40B4-BE49-F238E27FC236}">
              <a16:creationId xmlns:a16="http://schemas.microsoft.com/office/drawing/2014/main" id="{C06EAD44-EEAA-4C90-AD94-30B98B0ECC3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62" name="Text Box 15">
          <a:extLst>
            <a:ext uri="{FF2B5EF4-FFF2-40B4-BE49-F238E27FC236}">
              <a16:creationId xmlns:a16="http://schemas.microsoft.com/office/drawing/2014/main" id="{1F66363E-BA88-4B41-B278-1E5DA8D5A4B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63" name="Text Box 15">
          <a:extLst>
            <a:ext uri="{FF2B5EF4-FFF2-40B4-BE49-F238E27FC236}">
              <a16:creationId xmlns:a16="http://schemas.microsoft.com/office/drawing/2014/main" id="{2863E62C-CCFC-4E6C-BAD0-93D07870B35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64" name="Text Box 15">
          <a:extLst>
            <a:ext uri="{FF2B5EF4-FFF2-40B4-BE49-F238E27FC236}">
              <a16:creationId xmlns:a16="http://schemas.microsoft.com/office/drawing/2014/main" id="{438FEB95-4042-4CC7-B95F-90377A3F1FC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65" name="Text Box 15">
          <a:extLst>
            <a:ext uri="{FF2B5EF4-FFF2-40B4-BE49-F238E27FC236}">
              <a16:creationId xmlns:a16="http://schemas.microsoft.com/office/drawing/2014/main" id="{E7F4EEE8-2444-4E7E-94DB-699628E7CCE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66" name="Text Box 15">
          <a:extLst>
            <a:ext uri="{FF2B5EF4-FFF2-40B4-BE49-F238E27FC236}">
              <a16:creationId xmlns:a16="http://schemas.microsoft.com/office/drawing/2014/main" id="{2AF63508-2B46-4973-888A-863CB34DEE4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67" name="Text Box 15">
          <a:extLst>
            <a:ext uri="{FF2B5EF4-FFF2-40B4-BE49-F238E27FC236}">
              <a16:creationId xmlns:a16="http://schemas.microsoft.com/office/drawing/2014/main" id="{1369EA31-0A1C-489A-9112-AE1A9E23628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68" name="Text Box 15">
          <a:extLst>
            <a:ext uri="{FF2B5EF4-FFF2-40B4-BE49-F238E27FC236}">
              <a16:creationId xmlns:a16="http://schemas.microsoft.com/office/drawing/2014/main" id="{3E939CFB-A0D0-4F08-AB58-71FFB1764EC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69" name="Text Box 15">
          <a:extLst>
            <a:ext uri="{FF2B5EF4-FFF2-40B4-BE49-F238E27FC236}">
              <a16:creationId xmlns:a16="http://schemas.microsoft.com/office/drawing/2014/main" id="{3C862FBE-9F62-4FBD-9522-4BEA8AF970D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70" name="Text Box 15">
          <a:extLst>
            <a:ext uri="{FF2B5EF4-FFF2-40B4-BE49-F238E27FC236}">
              <a16:creationId xmlns:a16="http://schemas.microsoft.com/office/drawing/2014/main" id="{B0A240A2-BB79-432D-A368-0575DD64E77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71" name="Text Box 15">
          <a:extLst>
            <a:ext uri="{FF2B5EF4-FFF2-40B4-BE49-F238E27FC236}">
              <a16:creationId xmlns:a16="http://schemas.microsoft.com/office/drawing/2014/main" id="{88CF4236-B52E-4DDF-9AE7-30827D63E76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72" name="Text Box 15">
          <a:extLst>
            <a:ext uri="{FF2B5EF4-FFF2-40B4-BE49-F238E27FC236}">
              <a16:creationId xmlns:a16="http://schemas.microsoft.com/office/drawing/2014/main" id="{F9517252-1CCC-418E-9734-00C39D801AE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73" name="Text Box 15">
          <a:extLst>
            <a:ext uri="{FF2B5EF4-FFF2-40B4-BE49-F238E27FC236}">
              <a16:creationId xmlns:a16="http://schemas.microsoft.com/office/drawing/2014/main" id="{13733615-5170-414B-A902-0C275D5254E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74" name="Text Box 15">
          <a:extLst>
            <a:ext uri="{FF2B5EF4-FFF2-40B4-BE49-F238E27FC236}">
              <a16:creationId xmlns:a16="http://schemas.microsoft.com/office/drawing/2014/main" id="{605DC249-CFD8-405B-9F5F-9B2B901D8AD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75" name="Text Box 15">
          <a:extLst>
            <a:ext uri="{FF2B5EF4-FFF2-40B4-BE49-F238E27FC236}">
              <a16:creationId xmlns:a16="http://schemas.microsoft.com/office/drawing/2014/main" id="{AE6469CE-00EF-4E00-8949-42E677274B4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76" name="Text Box 15">
          <a:extLst>
            <a:ext uri="{FF2B5EF4-FFF2-40B4-BE49-F238E27FC236}">
              <a16:creationId xmlns:a16="http://schemas.microsoft.com/office/drawing/2014/main" id="{442143A0-E39A-4E54-8AAA-5EC88C3BF24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77" name="Text Box 15">
          <a:extLst>
            <a:ext uri="{FF2B5EF4-FFF2-40B4-BE49-F238E27FC236}">
              <a16:creationId xmlns:a16="http://schemas.microsoft.com/office/drawing/2014/main" id="{F3F542DE-3650-4151-A99A-EA7E030B862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78" name="Text Box 15">
          <a:extLst>
            <a:ext uri="{FF2B5EF4-FFF2-40B4-BE49-F238E27FC236}">
              <a16:creationId xmlns:a16="http://schemas.microsoft.com/office/drawing/2014/main" id="{0B65F67E-5F71-47D6-B615-103282DD94A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79" name="Text Box 15">
          <a:extLst>
            <a:ext uri="{FF2B5EF4-FFF2-40B4-BE49-F238E27FC236}">
              <a16:creationId xmlns:a16="http://schemas.microsoft.com/office/drawing/2014/main" id="{0C083B12-46E7-4B6D-A3A8-D10D31C49E6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80" name="Text Box 15">
          <a:extLst>
            <a:ext uri="{FF2B5EF4-FFF2-40B4-BE49-F238E27FC236}">
              <a16:creationId xmlns:a16="http://schemas.microsoft.com/office/drawing/2014/main" id="{791274D8-3215-4B3A-BCB3-CC2763E9938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81" name="Text Box 15">
          <a:extLst>
            <a:ext uri="{FF2B5EF4-FFF2-40B4-BE49-F238E27FC236}">
              <a16:creationId xmlns:a16="http://schemas.microsoft.com/office/drawing/2014/main" id="{FD4EEA2A-2D92-4266-8861-F4BD60A3840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82" name="Text Box 15">
          <a:extLst>
            <a:ext uri="{FF2B5EF4-FFF2-40B4-BE49-F238E27FC236}">
              <a16:creationId xmlns:a16="http://schemas.microsoft.com/office/drawing/2014/main" id="{D69D169D-A1E6-4A4E-B4D7-57F32BC21A0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83" name="Text Box 15">
          <a:extLst>
            <a:ext uri="{FF2B5EF4-FFF2-40B4-BE49-F238E27FC236}">
              <a16:creationId xmlns:a16="http://schemas.microsoft.com/office/drawing/2014/main" id="{E6BACB4D-EDDD-41EA-9506-FD165F37B3E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84" name="Text Box 15">
          <a:extLst>
            <a:ext uri="{FF2B5EF4-FFF2-40B4-BE49-F238E27FC236}">
              <a16:creationId xmlns:a16="http://schemas.microsoft.com/office/drawing/2014/main" id="{02546A49-884C-4311-AA78-1E8F3BD87D6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85" name="Text Box 15">
          <a:extLst>
            <a:ext uri="{FF2B5EF4-FFF2-40B4-BE49-F238E27FC236}">
              <a16:creationId xmlns:a16="http://schemas.microsoft.com/office/drawing/2014/main" id="{91F8ED49-1430-4A26-8AD4-5566CD4763B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86" name="Text Box 15">
          <a:extLst>
            <a:ext uri="{FF2B5EF4-FFF2-40B4-BE49-F238E27FC236}">
              <a16:creationId xmlns:a16="http://schemas.microsoft.com/office/drawing/2014/main" id="{97C81644-E85A-4A6A-B330-955FF84A967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87" name="Text Box 15">
          <a:extLst>
            <a:ext uri="{FF2B5EF4-FFF2-40B4-BE49-F238E27FC236}">
              <a16:creationId xmlns:a16="http://schemas.microsoft.com/office/drawing/2014/main" id="{8B23B0A4-372C-4D9F-A2CF-621565D98E6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88" name="Text Box 15">
          <a:extLst>
            <a:ext uri="{FF2B5EF4-FFF2-40B4-BE49-F238E27FC236}">
              <a16:creationId xmlns:a16="http://schemas.microsoft.com/office/drawing/2014/main" id="{4668D4FA-E29F-4DF2-BA73-3E6BBFFA359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89" name="Text Box 15">
          <a:extLst>
            <a:ext uri="{FF2B5EF4-FFF2-40B4-BE49-F238E27FC236}">
              <a16:creationId xmlns:a16="http://schemas.microsoft.com/office/drawing/2014/main" id="{63CA0A3E-0D3C-4010-9371-FE7A26065F1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90" name="Text Box 15">
          <a:extLst>
            <a:ext uri="{FF2B5EF4-FFF2-40B4-BE49-F238E27FC236}">
              <a16:creationId xmlns:a16="http://schemas.microsoft.com/office/drawing/2014/main" id="{6E9907D2-9CAE-4748-9E1D-40D2BB439BE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91" name="Text Box 15">
          <a:extLst>
            <a:ext uri="{FF2B5EF4-FFF2-40B4-BE49-F238E27FC236}">
              <a16:creationId xmlns:a16="http://schemas.microsoft.com/office/drawing/2014/main" id="{A82199F3-3C15-490A-8165-C37DBA8F103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92" name="Text Box 15">
          <a:extLst>
            <a:ext uri="{FF2B5EF4-FFF2-40B4-BE49-F238E27FC236}">
              <a16:creationId xmlns:a16="http://schemas.microsoft.com/office/drawing/2014/main" id="{16A371E3-3FCE-4030-B603-67900CE21F0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93" name="Text Box 15">
          <a:extLst>
            <a:ext uri="{FF2B5EF4-FFF2-40B4-BE49-F238E27FC236}">
              <a16:creationId xmlns:a16="http://schemas.microsoft.com/office/drawing/2014/main" id="{4DB7D249-8868-4F41-A2D1-AC3A2AEAE90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94" name="Text Box 15">
          <a:extLst>
            <a:ext uri="{FF2B5EF4-FFF2-40B4-BE49-F238E27FC236}">
              <a16:creationId xmlns:a16="http://schemas.microsoft.com/office/drawing/2014/main" id="{B1C652D4-C7A6-4E98-BC38-FD826EFF5AA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95" name="Text Box 15">
          <a:extLst>
            <a:ext uri="{FF2B5EF4-FFF2-40B4-BE49-F238E27FC236}">
              <a16:creationId xmlns:a16="http://schemas.microsoft.com/office/drawing/2014/main" id="{2E2452DC-4B72-4B2E-9B36-5FEA2FF83FB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96" name="Text Box 15">
          <a:extLst>
            <a:ext uri="{FF2B5EF4-FFF2-40B4-BE49-F238E27FC236}">
              <a16:creationId xmlns:a16="http://schemas.microsoft.com/office/drawing/2014/main" id="{8642B5AF-A09B-47DA-B937-406C74FCCEA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97" name="Text Box 15">
          <a:extLst>
            <a:ext uri="{FF2B5EF4-FFF2-40B4-BE49-F238E27FC236}">
              <a16:creationId xmlns:a16="http://schemas.microsoft.com/office/drawing/2014/main" id="{44E27D16-EDB0-4B1B-8A3F-EDF06D200A8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98" name="Text Box 15">
          <a:extLst>
            <a:ext uri="{FF2B5EF4-FFF2-40B4-BE49-F238E27FC236}">
              <a16:creationId xmlns:a16="http://schemas.microsoft.com/office/drawing/2014/main" id="{35BEBFE1-03F9-44EE-ACAF-6577205F837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2999" name="Text Box 15">
          <a:extLst>
            <a:ext uri="{FF2B5EF4-FFF2-40B4-BE49-F238E27FC236}">
              <a16:creationId xmlns:a16="http://schemas.microsoft.com/office/drawing/2014/main" id="{15E5D5C2-1F90-45E2-82D7-7E941A0A73A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00" name="Text Box 15">
          <a:extLst>
            <a:ext uri="{FF2B5EF4-FFF2-40B4-BE49-F238E27FC236}">
              <a16:creationId xmlns:a16="http://schemas.microsoft.com/office/drawing/2014/main" id="{F64C722F-A2EE-4288-A0EE-75E963E5367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01" name="Text Box 15">
          <a:extLst>
            <a:ext uri="{FF2B5EF4-FFF2-40B4-BE49-F238E27FC236}">
              <a16:creationId xmlns:a16="http://schemas.microsoft.com/office/drawing/2014/main" id="{89EE61D2-A37D-4019-A34D-CF14EF21556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02" name="Text Box 15">
          <a:extLst>
            <a:ext uri="{FF2B5EF4-FFF2-40B4-BE49-F238E27FC236}">
              <a16:creationId xmlns:a16="http://schemas.microsoft.com/office/drawing/2014/main" id="{5001A8B2-F2DF-4643-A2DB-356CA358FEA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03" name="Text Box 15">
          <a:extLst>
            <a:ext uri="{FF2B5EF4-FFF2-40B4-BE49-F238E27FC236}">
              <a16:creationId xmlns:a16="http://schemas.microsoft.com/office/drawing/2014/main" id="{A74CE570-73B1-47F1-9683-09B79E8A98E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04" name="Text Box 15">
          <a:extLst>
            <a:ext uri="{FF2B5EF4-FFF2-40B4-BE49-F238E27FC236}">
              <a16:creationId xmlns:a16="http://schemas.microsoft.com/office/drawing/2014/main" id="{05DD8EC2-655A-4027-89DF-D44629C9F31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05" name="Text Box 15">
          <a:extLst>
            <a:ext uri="{FF2B5EF4-FFF2-40B4-BE49-F238E27FC236}">
              <a16:creationId xmlns:a16="http://schemas.microsoft.com/office/drawing/2014/main" id="{B1AEE78A-9DA3-4056-B56A-20B10021301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06" name="Text Box 15">
          <a:extLst>
            <a:ext uri="{FF2B5EF4-FFF2-40B4-BE49-F238E27FC236}">
              <a16:creationId xmlns:a16="http://schemas.microsoft.com/office/drawing/2014/main" id="{0337CC4E-4E1F-425C-84DE-2E149A81B4E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07" name="Text Box 15">
          <a:extLst>
            <a:ext uri="{FF2B5EF4-FFF2-40B4-BE49-F238E27FC236}">
              <a16:creationId xmlns:a16="http://schemas.microsoft.com/office/drawing/2014/main" id="{4F5E79D5-1E43-4FC6-A874-316BEFF6CE6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08" name="Text Box 15">
          <a:extLst>
            <a:ext uri="{FF2B5EF4-FFF2-40B4-BE49-F238E27FC236}">
              <a16:creationId xmlns:a16="http://schemas.microsoft.com/office/drawing/2014/main" id="{CA5B48DD-08EF-456F-B151-4E71DE39F7B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09" name="Text Box 15">
          <a:extLst>
            <a:ext uri="{FF2B5EF4-FFF2-40B4-BE49-F238E27FC236}">
              <a16:creationId xmlns:a16="http://schemas.microsoft.com/office/drawing/2014/main" id="{D01CA3EB-0AFD-4252-9D65-735FCAE172A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10" name="Text Box 15">
          <a:extLst>
            <a:ext uri="{FF2B5EF4-FFF2-40B4-BE49-F238E27FC236}">
              <a16:creationId xmlns:a16="http://schemas.microsoft.com/office/drawing/2014/main" id="{D6762FA0-EFD6-451A-8C81-3E4F3A76435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11" name="Text Box 15">
          <a:extLst>
            <a:ext uri="{FF2B5EF4-FFF2-40B4-BE49-F238E27FC236}">
              <a16:creationId xmlns:a16="http://schemas.microsoft.com/office/drawing/2014/main" id="{D68F24F3-B4D3-4351-9BCD-D78C4588D3F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12" name="Text Box 15">
          <a:extLst>
            <a:ext uri="{FF2B5EF4-FFF2-40B4-BE49-F238E27FC236}">
              <a16:creationId xmlns:a16="http://schemas.microsoft.com/office/drawing/2014/main" id="{440164AD-1090-46A2-BEB4-E06FD603B2E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13" name="Text Box 15">
          <a:extLst>
            <a:ext uri="{FF2B5EF4-FFF2-40B4-BE49-F238E27FC236}">
              <a16:creationId xmlns:a16="http://schemas.microsoft.com/office/drawing/2014/main" id="{5CC41660-922F-4ED3-9AFC-30350104689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14" name="Text Box 15">
          <a:extLst>
            <a:ext uri="{FF2B5EF4-FFF2-40B4-BE49-F238E27FC236}">
              <a16:creationId xmlns:a16="http://schemas.microsoft.com/office/drawing/2014/main" id="{DD3A47B5-901B-4D16-BA41-65D27E14620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15" name="Text Box 15">
          <a:extLst>
            <a:ext uri="{FF2B5EF4-FFF2-40B4-BE49-F238E27FC236}">
              <a16:creationId xmlns:a16="http://schemas.microsoft.com/office/drawing/2014/main" id="{888F6D0B-3E30-44E3-A3B7-1AC6CF95E19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16" name="Text Box 15">
          <a:extLst>
            <a:ext uri="{FF2B5EF4-FFF2-40B4-BE49-F238E27FC236}">
              <a16:creationId xmlns:a16="http://schemas.microsoft.com/office/drawing/2014/main" id="{94C6205F-F3FF-4227-88E7-52812C0347F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17" name="Text Box 15">
          <a:extLst>
            <a:ext uri="{FF2B5EF4-FFF2-40B4-BE49-F238E27FC236}">
              <a16:creationId xmlns:a16="http://schemas.microsoft.com/office/drawing/2014/main" id="{B423D640-EF63-49AC-B8ED-1584C9E2808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18" name="Text Box 15">
          <a:extLst>
            <a:ext uri="{FF2B5EF4-FFF2-40B4-BE49-F238E27FC236}">
              <a16:creationId xmlns:a16="http://schemas.microsoft.com/office/drawing/2014/main" id="{1ABEF060-C7C9-48F9-BE8A-C131CF8A88B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19" name="Text Box 15">
          <a:extLst>
            <a:ext uri="{FF2B5EF4-FFF2-40B4-BE49-F238E27FC236}">
              <a16:creationId xmlns:a16="http://schemas.microsoft.com/office/drawing/2014/main" id="{57CE6238-4D03-4075-83EF-7DE2F6B180D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20" name="Text Box 15">
          <a:extLst>
            <a:ext uri="{FF2B5EF4-FFF2-40B4-BE49-F238E27FC236}">
              <a16:creationId xmlns:a16="http://schemas.microsoft.com/office/drawing/2014/main" id="{4AE4A1C3-8917-46E8-B564-4E1D8C2E7C4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021" name="Text Box 15">
          <a:extLst>
            <a:ext uri="{FF2B5EF4-FFF2-40B4-BE49-F238E27FC236}">
              <a16:creationId xmlns:a16="http://schemas.microsoft.com/office/drawing/2014/main" id="{0755FFAB-96A6-4033-AA24-61223D8ADAD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022" name="Text Box 15">
          <a:extLst>
            <a:ext uri="{FF2B5EF4-FFF2-40B4-BE49-F238E27FC236}">
              <a16:creationId xmlns:a16="http://schemas.microsoft.com/office/drawing/2014/main" id="{EAB28EB3-301C-45D1-B33A-9F18B119C01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023" name="Text Box 15">
          <a:extLst>
            <a:ext uri="{FF2B5EF4-FFF2-40B4-BE49-F238E27FC236}">
              <a16:creationId xmlns:a16="http://schemas.microsoft.com/office/drawing/2014/main" id="{54F8832C-FE59-408E-9E71-FB3838BF24F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024" name="Text Box 15">
          <a:extLst>
            <a:ext uri="{FF2B5EF4-FFF2-40B4-BE49-F238E27FC236}">
              <a16:creationId xmlns:a16="http://schemas.microsoft.com/office/drawing/2014/main" id="{A32187EA-D85A-44F8-9B28-9D4AF17D14E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025" name="Text Box 15">
          <a:extLst>
            <a:ext uri="{FF2B5EF4-FFF2-40B4-BE49-F238E27FC236}">
              <a16:creationId xmlns:a16="http://schemas.microsoft.com/office/drawing/2014/main" id="{73B3BE24-B90F-46DE-B40A-07D94B9751C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3026" name="Text Box 15">
          <a:extLst>
            <a:ext uri="{FF2B5EF4-FFF2-40B4-BE49-F238E27FC236}">
              <a16:creationId xmlns:a16="http://schemas.microsoft.com/office/drawing/2014/main" id="{B7A59E38-B8C0-4B99-A920-67D5DBA4BB16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027" name="Text Box 15">
          <a:extLst>
            <a:ext uri="{FF2B5EF4-FFF2-40B4-BE49-F238E27FC236}">
              <a16:creationId xmlns:a16="http://schemas.microsoft.com/office/drawing/2014/main" id="{71CCFB2A-1849-40E6-9FFA-4F4EAAFF00E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028" name="Text Box 15">
          <a:extLst>
            <a:ext uri="{FF2B5EF4-FFF2-40B4-BE49-F238E27FC236}">
              <a16:creationId xmlns:a16="http://schemas.microsoft.com/office/drawing/2014/main" id="{8C65113B-4B57-4201-AAF0-5AF9F8F9E51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029" name="Text Box 15">
          <a:extLst>
            <a:ext uri="{FF2B5EF4-FFF2-40B4-BE49-F238E27FC236}">
              <a16:creationId xmlns:a16="http://schemas.microsoft.com/office/drawing/2014/main" id="{79B6CD14-2D14-42C3-8D81-7C295FEA7E6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030" name="Text Box 15">
          <a:extLst>
            <a:ext uri="{FF2B5EF4-FFF2-40B4-BE49-F238E27FC236}">
              <a16:creationId xmlns:a16="http://schemas.microsoft.com/office/drawing/2014/main" id="{2EE2B39B-7AFC-40AA-899B-AB3FB76D8E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031" name="Text Box 15">
          <a:extLst>
            <a:ext uri="{FF2B5EF4-FFF2-40B4-BE49-F238E27FC236}">
              <a16:creationId xmlns:a16="http://schemas.microsoft.com/office/drawing/2014/main" id="{0191DF62-639B-4B3B-A6DA-434B4550DF78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032" name="Text Box 15">
          <a:extLst>
            <a:ext uri="{FF2B5EF4-FFF2-40B4-BE49-F238E27FC236}">
              <a16:creationId xmlns:a16="http://schemas.microsoft.com/office/drawing/2014/main" id="{D424EFC0-81B4-4905-BF04-B171CDBBD27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033" name="Text Box 15">
          <a:extLst>
            <a:ext uri="{FF2B5EF4-FFF2-40B4-BE49-F238E27FC236}">
              <a16:creationId xmlns:a16="http://schemas.microsoft.com/office/drawing/2014/main" id="{BC465CB8-C164-4B3E-9AAF-C07FCE46FA2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034" name="Text Box 15">
          <a:extLst>
            <a:ext uri="{FF2B5EF4-FFF2-40B4-BE49-F238E27FC236}">
              <a16:creationId xmlns:a16="http://schemas.microsoft.com/office/drawing/2014/main" id="{E232C0CE-D8DB-40E2-9DA7-1479161888F6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035" name="Text Box 15">
          <a:extLst>
            <a:ext uri="{FF2B5EF4-FFF2-40B4-BE49-F238E27FC236}">
              <a16:creationId xmlns:a16="http://schemas.microsoft.com/office/drawing/2014/main" id="{A6376E6D-1920-4D1E-8CF1-AB7E09CA121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036" name="Text Box 15">
          <a:extLst>
            <a:ext uri="{FF2B5EF4-FFF2-40B4-BE49-F238E27FC236}">
              <a16:creationId xmlns:a16="http://schemas.microsoft.com/office/drawing/2014/main" id="{11D85601-428C-4100-81FE-35E40AE8FE0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037" name="Text Box 15">
          <a:extLst>
            <a:ext uri="{FF2B5EF4-FFF2-40B4-BE49-F238E27FC236}">
              <a16:creationId xmlns:a16="http://schemas.microsoft.com/office/drawing/2014/main" id="{CB825320-78B3-4D0E-A7D7-3D4271D2686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038" name="Text Box 15">
          <a:extLst>
            <a:ext uri="{FF2B5EF4-FFF2-40B4-BE49-F238E27FC236}">
              <a16:creationId xmlns:a16="http://schemas.microsoft.com/office/drawing/2014/main" id="{7345709D-F3FB-49B7-BAE6-3A879593F28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3039" name="Text Box 15">
          <a:extLst>
            <a:ext uri="{FF2B5EF4-FFF2-40B4-BE49-F238E27FC236}">
              <a16:creationId xmlns:a16="http://schemas.microsoft.com/office/drawing/2014/main" id="{1F2F54E0-16AC-4182-9579-5C7C3303897C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040" name="Text Box 15">
          <a:extLst>
            <a:ext uri="{FF2B5EF4-FFF2-40B4-BE49-F238E27FC236}">
              <a16:creationId xmlns:a16="http://schemas.microsoft.com/office/drawing/2014/main" id="{AD18F2B9-29D7-425E-9580-3AD5942D27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041" name="Text Box 15">
          <a:extLst>
            <a:ext uri="{FF2B5EF4-FFF2-40B4-BE49-F238E27FC236}">
              <a16:creationId xmlns:a16="http://schemas.microsoft.com/office/drawing/2014/main" id="{AAE40E53-C117-486B-8992-4FC4F68D144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042" name="Text Box 15">
          <a:extLst>
            <a:ext uri="{FF2B5EF4-FFF2-40B4-BE49-F238E27FC236}">
              <a16:creationId xmlns:a16="http://schemas.microsoft.com/office/drawing/2014/main" id="{7A36BCC7-FD7D-405A-8AF2-948EB35B286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043" name="Text Box 15">
          <a:extLst>
            <a:ext uri="{FF2B5EF4-FFF2-40B4-BE49-F238E27FC236}">
              <a16:creationId xmlns:a16="http://schemas.microsoft.com/office/drawing/2014/main" id="{9FD5FBC6-6640-4C41-8A14-E22976AAA34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044" name="Text Box 15">
          <a:extLst>
            <a:ext uri="{FF2B5EF4-FFF2-40B4-BE49-F238E27FC236}">
              <a16:creationId xmlns:a16="http://schemas.microsoft.com/office/drawing/2014/main" id="{301D45EE-30F1-4367-AECC-00E8FE9A9AF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045" name="Text Box 15">
          <a:extLst>
            <a:ext uri="{FF2B5EF4-FFF2-40B4-BE49-F238E27FC236}">
              <a16:creationId xmlns:a16="http://schemas.microsoft.com/office/drawing/2014/main" id="{02ACC546-0029-4F1D-9DD5-E037B078761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046" name="Text Box 15">
          <a:extLst>
            <a:ext uri="{FF2B5EF4-FFF2-40B4-BE49-F238E27FC236}">
              <a16:creationId xmlns:a16="http://schemas.microsoft.com/office/drawing/2014/main" id="{89C76B5C-1481-4F15-AD48-38474B78A3E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3047" name="Text Box 15">
          <a:extLst>
            <a:ext uri="{FF2B5EF4-FFF2-40B4-BE49-F238E27FC236}">
              <a16:creationId xmlns:a16="http://schemas.microsoft.com/office/drawing/2014/main" id="{3C9C67D1-FF69-4147-BF55-8FD9C4AE2457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48" name="Text Box 15">
          <a:extLst>
            <a:ext uri="{FF2B5EF4-FFF2-40B4-BE49-F238E27FC236}">
              <a16:creationId xmlns:a16="http://schemas.microsoft.com/office/drawing/2014/main" id="{A883B9C5-6E91-4CEA-BC42-6129DA3FF51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49" name="Text Box 15">
          <a:extLst>
            <a:ext uri="{FF2B5EF4-FFF2-40B4-BE49-F238E27FC236}">
              <a16:creationId xmlns:a16="http://schemas.microsoft.com/office/drawing/2014/main" id="{875D937B-8302-4F58-9389-EC8D66C1ED3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50" name="Text Box 15">
          <a:extLst>
            <a:ext uri="{FF2B5EF4-FFF2-40B4-BE49-F238E27FC236}">
              <a16:creationId xmlns:a16="http://schemas.microsoft.com/office/drawing/2014/main" id="{AC9DF4B5-A956-429F-9852-0465A6D56D3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51" name="Text Box 15">
          <a:extLst>
            <a:ext uri="{FF2B5EF4-FFF2-40B4-BE49-F238E27FC236}">
              <a16:creationId xmlns:a16="http://schemas.microsoft.com/office/drawing/2014/main" id="{F42308F8-5A58-47AC-A794-6ED2ED3C032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52" name="Text Box 15">
          <a:extLst>
            <a:ext uri="{FF2B5EF4-FFF2-40B4-BE49-F238E27FC236}">
              <a16:creationId xmlns:a16="http://schemas.microsoft.com/office/drawing/2014/main" id="{B40F5B0A-A3E9-4265-A7B9-40035CBCD79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53" name="Text Box 15">
          <a:extLst>
            <a:ext uri="{FF2B5EF4-FFF2-40B4-BE49-F238E27FC236}">
              <a16:creationId xmlns:a16="http://schemas.microsoft.com/office/drawing/2014/main" id="{E25CB077-E529-4F98-BF9A-A2BBB4F3041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54" name="Text Box 15">
          <a:extLst>
            <a:ext uri="{FF2B5EF4-FFF2-40B4-BE49-F238E27FC236}">
              <a16:creationId xmlns:a16="http://schemas.microsoft.com/office/drawing/2014/main" id="{67671715-3BE9-4A75-9436-5E9068BD049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55" name="Text Box 15">
          <a:extLst>
            <a:ext uri="{FF2B5EF4-FFF2-40B4-BE49-F238E27FC236}">
              <a16:creationId xmlns:a16="http://schemas.microsoft.com/office/drawing/2014/main" id="{E9FF868B-D004-421F-A8CC-037E05EA28F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56" name="Text Box 15">
          <a:extLst>
            <a:ext uri="{FF2B5EF4-FFF2-40B4-BE49-F238E27FC236}">
              <a16:creationId xmlns:a16="http://schemas.microsoft.com/office/drawing/2014/main" id="{FE768555-97AE-42E1-B2C5-4E847273F03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57" name="Text Box 15">
          <a:extLst>
            <a:ext uri="{FF2B5EF4-FFF2-40B4-BE49-F238E27FC236}">
              <a16:creationId xmlns:a16="http://schemas.microsoft.com/office/drawing/2014/main" id="{8C966C7B-D463-43EC-B02A-C60235A88BA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58" name="Text Box 15">
          <a:extLst>
            <a:ext uri="{FF2B5EF4-FFF2-40B4-BE49-F238E27FC236}">
              <a16:creationId xmlns:a16="http://schemas.microsoft.com/office/drawing/2014/main" id="{53B1AC84-9374-4576-8410-C0DD4797B39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59" name="Text Box 15">
          <a:extLst>
            <a:ext uri="{FF2B5EF4-FFF2-40B4-BE49-F238E27FC236}">
              <a16:creationId xmlns:a16="http://schemas.microsoft.com/office/drawing/2014/main" id="{89BB5F9F-4AAD-443A-96EF-7BE19A81C61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60" name="Text Box 15">
          <a:extLst>
            <a:ext uri="{FF2B5EF4-FFF2-40B4-BE49-F238E27FC236}">
              <a16:creationId xmlns:a16="http://schemas.microsoft.com/office/drawing/2014/main" id="{37A9C4C3-DB65-42A8-88F8-F27090243E1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61" name="Text Box 15">
          <a:extLst>
            <a:ext uri="{FF2B5EF4-FFF2-40B4-BE49-F238E27FC236}">
              <a16:creationId xmlns:a16="http://schemas.microsoft.com/office/drawing/2014/main" id="{5AF082CD-305C-4C78-9FC5-D6C91796AD5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62" name="Text Box 15">
          <a:extLst>
            <a:ext uri="{FF2B5EF4-FFF2-40B4-BE49-F238E27FC236}">
              <a16:creationId xmlns:a16="http://schemas.microsoft.com/office/drawing/2014/main" id="{24477134-5654-4A05-8A3E-9F91FE79EF4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63" name="Text Box 15">
          <a:extLst>
            <a:ext uri="{FF2B5EF4-FFF2-40B4-BE49-F238E27FC236}">
              <a16:creationId xmlns:a16="http://schemas.microsoft.com/office/drawing/2014/main" id="{8C284ECE-0A71-41C9-98DC-48D5BB317A2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64" name="Text Box 15">
          <a:extLst>
            <a:ext uri="{FF2B5EF4-FFF2-40B4-BE49-F238E27FC236}">
              <a16:creationId xmlns:a16="http://schemas.microsoft.com/office/drawing/2014/main" id="{BDBA922C-8D7B-4280-83DD-746F4FE7776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65" name="Text Box 15">
          <a:extLst>
            <a:ext uri="{FF2B5EF4-FFF2-40B4-BE49-F238E27FC236}">
              <a16:creationId xmlns:a16="http://schemas.microsoft.com/office/drawing/2014/main" id="{052E941A-6A50-496E-A79F-70C1569DE22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66" name="Text Box 15">
          <a:extLst>
            <a:ext uri="{FF2B5EF4-FFF2-40B4-BE49-F238E27FC236}">
              <a16:creationId xmlns:a16="http://schemas.microsoft.com/office/drawing/2014/main" id="{E81808D0-20D1-428A-9678-6015CD65386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67" name="Text Box 15">
          <a:extLst>
            <a:ext uri="{FF2B5EF4-FFF2-40B4-BE49-F238E27FC236}">
              <a16:creationId xmlns:a16="http://schemas.microsoft.com/office/drawing/2014/main" id="{508167EA-0E56-4DF6-9377-EC699DE51DB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68" name="Text Box 15">
          <a:extLst>
            <a:ext uri="{FF2B5EF4-FFF2-40B4-BE49-F238E27FC236}">
              <a16:creationId xmlns:a16="http://schemas.microsoft.com/office/drawing/2014/main" id="{F845CA3E-1093-43E6-ACDD-15EE8A6D779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69" name="Text Box 15">
          <a:extLst>
            <a:ext uri="{FF2B5EF4-FFF2-40B4-BE49-F238E27FC236}">
              <a16:creationId xmlns:a16="http://schemas.microsoft.com/office/drawing/2014/main" id="{6EAD4C8A-A163-40CB-9BCB-2A1831B6079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70" name="Text Box 15">
          <a:extLst>
            <a:ext uri="{FF2B5EF4-FFF2-40B4-BE49-F238E27FC236}">
              <a16:creationId xmlns:a16="http://schemas.microsoft.com/office/drawing/2014/main" id="{2DB2F34E-6998-487C-A300-BE15181668A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71" name="Text Box 15">
          <a:extLst>
            <a:ext uri="{FF2B5EF4-FFF2-40B4-BE49-F238E27FC236}">
              <a16:creationId xmlns:a16="http://schemas.microsoft.com/office/drawing/2014/main" id="{EBD84218-A3DB-4F28-BDD8-FBB7A4479C3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3072" name="Text Box 15">
          <a:extLst>
            <a:ext uri="{FF2B5EF4-FFF2-40B4-BE49-F238E27FC236}">
              <a16:creationId xmlns:a16="http://schemas.microsoft.com/office/drawing/2014/main" id="{012194B1-FFD0-4B2D-AC5D-363489C02E97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73" name="Text Box 15">
          <a:extLst>
            <a:ext uri="{FF2B5EF4-FFF2-40B4-BE49-F238E27FC236}">
              <a16:creationId xmlns:a16="http://schemas.microsoft.com/office/drawing/2014/main" id="{634815CD-5668-4602-89EA-BD9931E522E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74" name="Text Box 15">
          <a:extLst>
            <a:ext uri="{FF2B5EF4-FFF2-40B4-BE49-F238E27FC236}">
              <a16:creationId xmlns:a16="http://schemas.microsoft.com/office/drawing/2014/main" id="{9A93ADB2-E987-49DA-A724-B094D53975C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75" name="Text Box 15">
          <a:extLst>
            <a:ext uri="{FF2B5EF4-FFF2-40B4-BE49-F238E27FC236}">
              <a16:creationId xmlns:a16="http://schemas.microsoft.com/office/drawing/2014/main" id="{E8136484-1C2E-41C0-899B-61218857DDB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76" name="Text Box 15">
          <a:extLst>
            <a:ext uri="{FF2B5EF4-FFF2-40B4-BE49-F238E27FC236}">
              <a16:creationId xmlns:a16="http://schemas.microsoft.com/office/drawing/2014/main" id="{EEC73490-3B43-4DF5-A46D-70D32E932CB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77" name="Text Box 15">
          <a:extLst>
            <a:ext uri="{FF2B5EF4-FFF2-40B4-BE49-F238E27FC236}">
              <a16:creationId xmlns:a16="http://schemas.microsoft.com/office/drawing/2014/main" id="{A8A61476-3FC3-4C81-B8B7-C9839D9902D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78" name="Text Box 15">
          <a:extLst>
            <a:ext uri="{FF2B5EF4-FFF2-40B4-BE49-F238E27FC236}">
              <a16:creationId xmlns:a16="http://schemas.microsoft.com/office/drawing/2014/main" id="{5674D041-A806-4519-BB8C-356EC7399FE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79" name="Text Box 15">
          <a:extLst>
            <a:ext uri="{FF2B5EF4-FFF2-40B4-BE49-F238E27FC236}">
              <a16:creationId xmlns:a16="http://schemas.microsoft.com/office/drawing/2014/main" id="{D3F45555-B529-40C2-9374-5025CF9D83E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80" name="Text Box 15">
          <a:extLst>
            <a:ext uri="{FF2B5EF4-FFF2-40B4-BE49-F238E27FC236}">
              <a16:creationId xmlns:a16="http://schemas.microsoft.com/office/drawing/2014/main" id="{DC14F90B-B3F0-4F20-BB20-BC262478E20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81" name="Text Box 15">
          <a:extLst>
            <a:ext uri="{FF2B5EF4-FFF2-40B4-BE49-F238E27FC236}">
              <a16:creationId xmlns:a16="http://schemas.microsoft.com/office/drawing/2014/main" id="{F68B5561-9DA5-4E5E-B542-F9BE0556CED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82" name="Text Box 15">
          <a:extLst>
            <a:ext uri="{FF2B5EF4-FFF2-40B4-BE49-F238E27FC236}">
              <a16:creationId xmlns:a16="http://schemas.microsoft.com/office/drawing/2014/main" id="{BAC7E73C-3690-4064-ABD5-7C4D95CEFB9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83" name="Text Box 15">
          <a:extLst>
            <a:ext uri="{FF2B5EF4-FFF2-40B4-BE49-F238E27FC236}">
              <a16:creationId xmlns:a16="http://schemas.microsoft.com/office/drawing/2014/main" id="{AD166EE2-59F0-49D6-A5F7-AA92EB5E003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84" name="Text Box 15">
          <a:extLst>
            <a:ext uri="{FF2B5EF4-FFF2-40B4-BE49-F238E27FC236}">
              <a16:creationId xmlns:a16="http://schemas.microsoft.com/office/drawing/2014/main" id="{F03744B4-449D-4EA3-9456-11EA7FCE40D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85" name="Text Box 15">
          <a:extLst>
            <a:ext uri="{FF2B5EF4-FFF2-40B4-BE49-F238E27FC236}">
              <a16:creationId xmlns:a16="http://schemas.microsoft.com/office/drawing/2014/main" id="{26E964C0-04D5-4387-947F-A7D1E72FACF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86" name="Text Box 15">
          <a:extLst>
            <a:ext uri="{FF2B5EF4-FFF2-40B4-BE49-F238E27FC236}">
              <a16:creationId xmlns:a16="http://schemas.microsoft.com/office/drawing/2014/main" id="{2FB042F7-9E85-4788-AD09-0E436CAACA2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87" name="Text Box 15">
          <a:extLst>
            <a:ext uri="{FF2B5EF4-FFF2-40B4-BE49-F238E27FC236}">
              <a16:creationId xmlns:a16="http://schemas.microsoft.com/office/drawing/2014/main" id="{E20DB6AF-B8F6-4094-8E04-547F37281B6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88" name="Text Box 15">
          <a:extLst>
            <a:ext uri="{FF2B5EF4-FFF2-40B4-BE49-F238E27FC236}">
              <a16:creationId xmlns:a16="http://schemas.microsoft.com/office/drawing/2014/main" id="{FE1579F6-9DF0-4CED-8DBC-EAD16D340CF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89" name="Text Box 15">
          <a:extLst>
            <a:ext uri="{FF2B5EF4-FFF2-40B4-BE49-F238E27FC236}">
              <a16:creationId xmlns:a16="http://schemas.microsoft.com/office/drawing/2014/main" id="{58F47C03-9DE5-44F9-B7B6-DD80BFF6B8C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90" name="Text Box 15">
          <a:extLst>
            <a:ext uri="{FF2B5EF4-FFF2-40B4-BE49-F238E27FC236}">
              <a16:creationId xmlns:a16="http://schemas.microsoft.com/office/drawing/2014/main" id="{3A64C552-1379-4D14-A35E-52B30B08247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91" name="Text Box 15">
          <a:extLst>
            <a:ext uri="{FF2B5EF4-FFF2-40B4-BE49-F238E27FC236}">
              <a16:creationId xmlns:a16="http://schemas.microsoft.com/office/drawing/2014/main" id="{7D59CA95-89CC-41E3-B7F5-81F2BFB0739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92" name="Text Box 15">
          <a:extLst>
            <a:ext uri="{FF2B5EF4-FFF2-40B4-BE49-F238E27FC236}">
              <a16:creationId xmlns:a16="http://schemas.microsoft.com/office/drawing/2014/main" id="{F450ACC6-0217-4FAD-9F62-D7E59081476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93" name="Text Box 15">
          <a:extLst>
            <a:ext uri="{FF2B5EF4-FFF2-40B4-BE49-F238E27FC236}">
              <a16:creationId xmlns:a16="http://schemas.microsoft.com/office/drawing/2014/main" id="{8DF0E0A9-2A5F-42AF-BD98-BBC7CE6A6F9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94" name="Text Box 15">
          <a:extLst>
            <a:ext uri="{FF2B5EF4-FFF2-40B4-BE49-F238E27FC236}">
              <a16:creationId xmlns:a16="http://schemas.microsoft.com/office/drawing/2014/main" id="{EB72C1AB-756C-4AEE-BD1D-FA4198ECD75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95" name="Text Box 15">
          <a:extLst>
            <a:ext uri="{FF2B5EF4-FFF2-40B4-BE49-F238E27FC236}">
              <a16:creationId xmlns:a16="http://schemas.microsoft.com/office/drawing/2014/main" id="{8114574B-6F91-4412-96DD-5EA58CEBC9D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96" name="Text Box 15">
          <a:extLst>
            <a:ext uri="{FF2B5EF4-FFF2-40B4-BE49-F238E27FC236}">
              <a16:creationId xmlns:a16="http://schemas.microsoft.com/office/drawing/2014/main" id="{625E68D4-0587-432F-AEC7-2A52B486ED4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97" name="Text Box 15">
          <a:extLst>
            <a:ext uri="{FF2B5EF4-FFF2-40B4-BE49-F238E27FC236}">
              <a16:creationId xmlns:a16="http://schemas.microsoft.com/office/drawing/2014/main" id="{437CFD83-E527-4F03-ADE0-CB86075FBFF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98" name="Text Box 15">
          <a:extLst>
            <a:ext uri="{FF2B5EF4-FFF2-40B4-BE49-F238E27FC236}">
              <a16:creationId xmlns:a16="http://schemas.microsoft.com/office/drawing/2014/main" id="{51A179D1-7A80-4256-8C60-74C7BFA39EE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099" name="Text Box 15">
          <a:extLst>
            <a:ext uri="{FF2B5EF4-FFF2-40B4-BE49-F238E27FC236}">
              <a16:creationId xmlns:a16="http://schemas.microsoft.com/office/drawing/2014/main" id="{D8F43C86-5317-42E5-8D46-976343A7FB8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00" name="Text Box 15">
          <a:extLst>
            <a:ext uri="{FF2B5EF4-FFF2-40B4-BE49-F238E27FC236}">
              <a16:creationId xmlns:a16="http://schemas.microsoft.com/office/drawing/2014/main" id="{419E6E41-5830-4F9D-87ED-D7D13A3DEA4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01" name="Text Box 15">
          <a:extLst>
            <a:ext uri="{FF2B5EF4-FFF2-40B4-BE49-F238E27FC236}">
              <a16:creationId xmlns:a16="http://schemas.microsoft.com/office/drawing/2014/main" id="{34411F70-B8F8-4776-982F-206BBC7C59C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02" name="Text Box 15">
          <a:extLst>
            <a:ext uri="{FF2B5EF4-FFF2-40B4-BE49-F238E27FC236}">
              <a16:creationId xmlns:a16="http://schemas.microsoft.com/office/drawing/2014/main" id="{6AC694A4-477E-4978-8D0B-BE0FA38CB31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03" name="Text Box 15">
          <a:extLst>
            <a:ext uri="{FF2B5EF4-FFF2-40B4-BE49-F238E27FC236}">
              <a16:creationId xmlns:a16="http://schemas.microsoft.com/office/drawing/2014/main" id="{99951498-2A73-4123-BE52-E40C8BD3645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04" name="Text Box 15">
          <a:extLst>
            <a:ext uri="{FF2B5EF4-FFF2-40B4-BE49-F238E27FC236}">
              <a16:creationId xmlns:a16="http://schemas.microsoft.com/office/drawing/2014/main" id="{1CB516FA-580D-4605-9073-39A3289D983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05" name="Text Box 15">
          <a:extLst>
            <a:ext uri="{FF2B5EF4-FFF2-40B4-BE49-F238E27FC236}">
              <a16:creationId xmlns:a16="http://schemas.microsoft.com/office/drawing/2014/main" id="{62BDFBEB-407C-4EF8-B265-CAD8F4C2BEF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06" name="Text Box 15">
          <a:extLst>
            <a:ext uri="{FF2B5EF4-FFF2-40B4-BE49-F238E27FC236}">
              <a16:creationId xmlns:a16="http://schemas.microsoft.com/office/drawing/2014/main" id="{691F355B-A8FC-465D-AB95-EBDAEED59B6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07" name="Text Box 15">
          <a:extLst>
            <a:ext uri="{FF2B5EF4-FFF2-40B4-BE49-F238E27FC236}">
              <a16:creationId xmlns:a16="http://schemas.microsoft.com/office/drawing/2014/main" id="{B4CF63B9-BDFC-4F07-AC9B-B5D1B908288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08" name="Text Box 15">
          <a:extLst>
            <a:ext uri="{FF2B5EF4-FFF2-40B4-BE49-F238E27FC236}">
              <a16:creationId xmlns:a16="http://schemas.microsoft.com/office/drawing/2014/main" id="{F58D9FC0-89F7-46AB-9CEA-8C0DBF1BBF7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09" name="Text Box 15">
          <a:extLst>
            <a:ext uri="{FF2B5EF4-FFF2-40B4-BE49-F238E27FC236}">
              <a16:creationId xmlns:a16="http://schemas.microsoft.com/office/drawing/2014/main" id="{333E2017-B254-47DD-87B2-E79A0563C98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10" name="Text Box 15">
          <a:extLst>
            <a:ext uri="{FF2B5EF4-FFF2-40B4-BE49-F238E27FC236}">
              <a16:creationId xmlns:a16="http://schemas.microsoft.com/office/drawing/2014/main" id="{82E30D38-E659-4963-9582-F3C25A0F65A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11" name="Text Box 15">
          <a:extLst>
            <a:ext uri="{FF2B5EF4-FFF2-40B4-BE49-F238E27FC236}">
              <a16:creationId xmlns:a16="http://schemas.microsoft.com/office/drawing/2014/main" id="{CD11ADA6-3E81-4A55-A2F4-5ED65EFA63C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12" name="Text Box 15">
          <a:extLst>
            <a:ext uri="{FF2B5EF4-FFF2-40B4-BE49-F238E27FC236}">
              <a16:creationId xmlns:a16="http://schemas.microsoft.com/office/drawing/2014/main" id="{41B88472-6008-4B6B-8182-97E1D1C0C8F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13" name="Text Box 15">
          <a:extLst>
            <a:ext uri="{FF2B5EF4-FFF2-40B4-BE49-F238E27FC236}">
              <a16:creationId xmlns:a16="http://schemas.microsoft.com/office/drawing/2014/main" id="{C23DBADB-D420-4DC6-A6EE-97193C1DAA6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14" name="Text Box 15">
          <a:extLst>
            <a:ext uri="{FF2B5EF4-FFF2-40B4-BE49-F238E27FC236}">
              <a16:creationId xmlns:a16="http://schemas.microsoft.com/office/drawing/2014/main" id="{CDD603A9-3AC9-4974-9D81-CFAAF453AF1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15" name="Text Box 15">
          <a:extLst>
            <a:ext uri="{FF2B5EF4-FFF2-40B4-BE49-F238E27FC236}">
              <a16:creationId xmlns:a16="http://schemas.microsoft.com/office/drawing/2014/main" id="{F3CC9D23-B513-4E06-8D3B-43FFBA0DC9C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16" name="Text Box 15">
          <a:extLst>
            <a:ext uri="{FF2B5EF4-FFF2-40B4-BE49-F238E27FC236}">
              <a16:creationId xmlns:a16="http://schemas.microsoft.com/office/drawing/2014/main" id="{5FBD0ACA-80AC-4F07-84B6-66FDFE01945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17" name="Text Box 15">
          <a:extLst>
            <a:ext uri="{FF2B5EF4-FFF2-40B4-BE49-F238E27FC236}">
              <a16:creationId xmlns:a16="http://schemas.microsoft.com/office/drawing/2014/main" id="{63BDFFA2-F690-49F8-8F34-C367BDB9E51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18" name="Text Box 15">
          <a:extLst>
            <a:ext uri="{FF2B5EF4-FFF2-40B4-BE49-F238E27FC236}">
              <a16:creationId xmlns:a16="http://schemas.microsoft.com/office/drawing/2014/main" id="{09C68F49-A60F-4CEA-BAF7-716EAA29338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19" name="Text Box 15">
          <a:extLst>
            <a:ext uri="{FF2B5EF4-FFF2-40B4-BE49-F238E27FC236}">
              <a16:creationId xmlns:a16="http://schemas.microsoft.com/office/drawing/2014/main" id="{B2C1CEA7-C4E5-4078-9A04-B8DC2F1976F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20" name="Text Box 15">
          <a:extLst>
            <a:ext uri="{FF2B5EF4-FFF2-40B4-BE49-F238E27FC236}">
              <a16:creationId xmlns:a16="http://schemas.microsoft.com/office/drawing/2014/main" id="{05C659D4-89A2-4110-9D00-4FBE054F439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21" name="Text Box 15">
          <a:extLst>
            <a:ext uri="{FF2B5EF4-FFF2-40B4-BE49-F238E27FC236}">
              <a16:creationId xmlns:a16="http://schemas.microsoft.com/office/drawing/2014/main" id="{77898D1A-77CC-4D0D-91DE-39B2249C71C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22" name="Text Box 15">
          <a:extLst>
            <a:ext uri="{FF2B5EF4-FFF2-40B4-BE49-F238E27FC236}">
              <a16:creationId xmlns:a16="http://schemas.microsoft.com/office/drawing/2014/main" id="{A8C249CA-B6E5-4B1F-A3FD-4737B31BDC3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23" name="Text Box 15">
          <a:extLst>
            <a:ext uri="{FF2B5EF4-FFF2-40B4-BE49-F238E27FC236}">
              <a16:creationId xmlns:a16="http://schemas.microsoft.com/office/drawing/2014/main" id="{5B0FD68F-F1D5-419C-BADA-2ACDE9CAFEB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24" name="Text Box 15">
          <a:extLst>
            <a:ext uri="{FF2B5EF4-FFF2-40B4-BE49-F238E27FC236}">
              <a16:creationId xmlns:a16="http://schemas.microsoft.com/office/drawing/2014/main" id="{D1FC887F-355F-4836-B4EF-FF3CD78AF1C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25" name="Text Box 15">
          <a:extLst>
            <a:ext uri="{FF2B5EF4-FFF2-40B4-BE49-F238E27FC236}">
              <a16:creationId xmlns:a16="http://schemas.microsoft.com/office/drawing/2014/main" id="{59A1E580-74F3-4B9E-8132-F61135DDB10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26" name="Text Box 15">
          <a:extLst>
            <a:ext uri="{FF2B5EF4-FFF2-40B4-BE49-F238E27FC236}">
              <a16:creationId xmlns:a16="http://schemas.microsoft.com/office/drawing/2014/main" id="{392EDAB7-E2A3-40B4-9A30-D687F09E114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27" name="Text Box 15">
          <a:extLst>
            <a:ext uri="{FF2B5EF4-FFF2-40B4-BE49-F238E27FC236}">
              <a16:creationId xmlns:a16="http://schemas.microsoft.com/office/drawing/2014/main" id="{2F13FE4B-2A81-4D38-A323-156EE0C685A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28" name="Text Box 15">
          <a:extLst>
            <a:ext uri="{FF2B5EF4-FFF2-40B4-BE49-F238E27FC236}">
              <a16:creationId xmlns:a16="http://schemas.microsoft.com/office/drawing/2014/main" id="{606373B7-2EFB-4FA5-8D0A-32F3E05131C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29" name="Text Box 15">
          <a:extLst>
            <a:ext uri="{FF2B5EF4-FFF2-40B4-BE49-F238E27FC236}">
              <a16:creationId xmlns:a16="http://schemas.microsoft.com/office/drawing/2014/main" id="{6E5A3E28-9BD3-43A2-B282-963FADEF4B1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30" name="Text Box 15">
          <a:extLst>
            <a:ext uri="{FF2B5EF4-FFF2-40B4-BE49-F238E27FC236}">
              <a16:creationId xmlns:a16="http://schemas.microsoft.com/office/drawing/2014/main" id="{107833FC-9C35-4869-A660-558683D0EA8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31" name="Text Box 15">
          <a:extLst>
            <a:ext uri="{FF2B5EF4-FFF2-40B4-BE49-F238E27FC236}">
              <a16:creationId xmlns:a16="http://schemas.microsoft.com/office/drawing/2014/main" id="{3AA2BC19-2B0B-46ED-8EF5-A204E6059D1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32" name="Text Box 15">
          <a:extLst>
            <a:ext uri="{FF2B5EF4-FFF2-40B4-BE49-F238E27FC236}">
              <a16:creationId xmlns:a16="http://schemas.microsoft.com/office/drawing/2014/main" id="{5E20EBDB-2CCF-4BD0-A2C1-39FD398DD95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33" name="Text Box 15">
          <a:extLst>
            <a:ext uri="{FF2B5EF4-FFF2-40B4-BE49-F238E27FC236}">
              <a16:creationId xmlns:a16="http://schemas.microsoft.com/office/drawing/2014/main" id="{F9BA34FA-6730-4CE7-9C27-294364A4CFA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34" name="Text Box 15">
          <a:extLst>
            <a:ext uri="{FF2B5EF4-FFF2-40B4-BE49-F238E27FC236}">
              <a16:creationId xmlns:a16="http://schemas.microsoft.com/office/drawing/2014/main" id="{A876D11E-6304-4161-9F1D-B362A18E77A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35" name="Text Box 15">
          <a:extLst>
            <a:ext uri="{FF2B5EF4-FFF2-40B4-BE49-F238E27FC236}">
              <a16:creationId xmlns:a16="http://schemas.microsoft.com/office/drawing/2014/main" id="{F374512D-ACC4-4DA3-AE92-B59D5B69B99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36" name="Text Box 15">
          <a:extLst>
            <a:ext uri="{FF2B5EF4-FFF2-40B4-BE49-F238E27FC236}">
              <a16:creationId xmlns:a16="http://schemas.microsoft.com/office/drawing/2014/main" id="{B3EF8290-B098-47F7-9C04-76099B10C17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37" name="Text Box 15">
          <a:extLst>
            <a:ext uri="{FF2B5EF4-FFF2-40B4-BE49-F238E27FC236}">
              <a16:creationId xmlns:a16="http://schemas.microsoft.com/office/drawing/2014/main" id="{78AE4DC6-6313-4685-BC40-23E8135E4D0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38" name="Text Box 15">
          <a:extLst>
            <a:ext uri="{FF2B5EF4-FFF2-40B4-BE49-F238E27FC236}">
              <a16:creationId xmlns:a16="http://schemas.microsoft.com/office/drawing/2014/main" id="{CA884161-5CEC-40D5-A046-C16D272065F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39" name="Text Box 15">
          <a:extLst>
            <a:ext uri="{FF2B5EF4-FFF2-40B4-BE49-F238E27FC236}">
              <a16:creationId xmlns:a16="http://schemas.microsoft.com/office/drawing/2014/main" id="{1EEFBAEA-77AD-4843-9885-073E8F08176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40" name="Text Box 15">
          <a:extLst>
            <a:ext uri="{FF2B5EF4-FFF2-40B4-BE49-F238E27FC236}">
              <a16:creationId xmlns:a16="http://schemas.microsoft.com/office/drawing/2014/main" id="{63A89A0B-F33D-49B4-8990-ECAD0E36BFC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41" name="Text Box 15">
          <a:extLst>
            <a:ext uri="{FF2B5EF4-FFF2-40B4-BE49-F238E27FC236}">
              <a16:creationId xmlns:a16="http://schemas.microsoft.com/office/drawing/2014/main" id="{3F815502-BC5B-4C34-828B-727E8C13296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42" name="Text Box 15">
          <a:extLst>
            <a:ext uri="{FF2B5EF4-FFF2-40B4-BE49-F238E27FC236}">
              <a16:creationId xmlns:a16="http://schemas.microsoft.com/office/drawing/2014/main" id="{8BF4F32F-1C70-4271-971A-D5A352D02EB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43" name="Text Box 15">
          <a:extLst>
            <a:ext uri="{FF2B5EF4-FFF2-40B4-BE49-F238E27FC236}">
              <a16:creationId xmlns:a16="http://schemas.microsoft.com/office/drawing/2014/main" id="{E1F406E0-40DA-469D-97FD-FDDC4FABDD9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44" name="Text Box 15">
          <a:extLst>
            <a:ext uri="{FF2B5EF4-FFF2-40B4-BE49-F238E27FC236}">
              <a16:creationId xmlns:a16="http://schemas.microsoft.com/office/drawing/2014/main" id="{DADF23B8-1E79-4743-BCA2-FBFBAC837E8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145" name="Text Box 15">
          <a:extLst>
            <a:ext uri="{FF2B5EF4-FFF2-40B4-BE49-F238E27FC236}">
              <a16:creationId xmlns:a16="http://schemas.microsoft.com/office/drawing/2014/main" id="{E466C6C4-7F1B-402F-926D-28065B9BE93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146" name="Text Box 15">
          <a:extLst>
            <a:ext uri="{FF2B5EF4-FFF2-40B4-BE49-F238E27FC236}">
              <a16:creationId xmlns:a16="http://schemas.microsoft.com/office/drawing/2014/main" id="{137B965B-5F81-4532-937B-94610C00A1A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147" name="Text Box 15">
          <a:extLst>
            <a:ext uri="{FF2B5EF4-FFF2-40B4-BE49-F238E27FC236}">
              <a16:creationId xmlns:a16="http://schemas.microsoft.com/office/drawing/2014/main" id="{2BF6A51B-EB7D-49FF-8251-55BC60B1EFB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148" name="Text Box 15">
          <a:extLst>
            <a:ext uri="{FF2B5EF4-FFF2-40B4-BE49-F238E27FC236}">
              <a16:creationId xmlns:a16="http://schemas.microsoft.com/office/drawing/2014/main" id="{5FB0A2DA-ED24-4F0C-B7A6-50EBC01ECE5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149" name="Text Box 15">
          <a:extLst>
            <a:ext uri="{FF2B5EF4-FFF2-40B4-BE49-F238E27FC236}">
              <a16:creationId xmlns:a16="http://schemas.microsoft.com/office/drawing/2014/main" id="{EB9A72B6-B44A-4CEF-AAD3-9D32E32B2E0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3150" name="Text Box 15">
          <a:extLst>
            <a:ext uri="{FF2B5EF4-FFF2-40B4-BE49-F238E27FC236}">
              <a16:creationId xmlns:a16="http://schemas.microsoft.com/office/drawing/2014/main" id="{0F1C6C2F-792A-445D-8B69-CA0764548AAD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151" name="Text Box 15">
          <a:extLst>
            <a:ext uri="{FF2B5EF4-FFF2-40B4-BE49-F238E27FC236}">
              <a16:creationId xmlns:a16="http://schemas.microsoft.com/office/drawing/2014/main" id="{C38F107F-4F19-4C7B-9E89-70F447EF864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152" name="Text Box 15">
          <a:extLst>
            <a:ext uri="{FF2B5EF4-FFF2-40B4-BE49-F238E27FC236}">
              <a16:creationId xmlns:a16="http://schemas.microsoft.com/office/drawing/2014/main" id="{9267ECB9-F6CD-4864-B398-B72311BF4F6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153" name="Text Box 15">
          <a:extLst>
            <a:ext uri="{FF2B5EF4-FFF2-40B4-BE49-F238E27FC236}">
              <a16:creationId xmlns:a16="http://schemas.microsoft.com/office/drawing/2014/main" id="{DBDE43AD-6F4D-4594-8EDB-06EE6C1F91C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154" name="Text Box 15">
          <a:extLst>
            <a:ext uri="{FF2B5EF4-FFF2-40B4-BE49-F238E27FC236}">
              <a16:creationId xmlns:a16="http://schemas.microsoft.com/office/drawing/2014/main" id="{A7764163-4F70-472B-B413-4837C940487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155" name="Text Box 15">
          <a:extLst>
            <a:ext uri="{FF2B5EF4-FFF2-40B4-BE49-F238E27FC236}">
              <a16:creationId xmlns:a16="http://schemas.microsoft.com/office/drawing/2014/main" id="{7AE7724F-E2B3-4FBA-813D-EE8D0EB3F52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156" name="Text Box 15">
          <a:extLst>
            <a:ext uri="{FF2B5EF4-FFF2-40B4-BE49-F238E27FC236}">
              <a16:creationId xmlns:a16="http://schemas.microsoft.com/office/drawing/2014/main" id="{A0B87433-3E48-4589-8529-A8AB5C98514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157" name="Text Box 15">
          <a:extLst>
            <a:ext uri="{FF2B5EF4-FFF2-40B4-BE49-F238E27FC236}">
              <a16:creationId xmlns:a16="http://schemas.microsoft.com/office/drawing/2014/main" id="{E97D52BE-C40A-48C7-A03B-DCFCBF2AAB87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158" name="Text Box 15">
          <a:extLst>
            <a:ext uri="{FF2B5EF4-FFF2-40B4-BE49-F238E27FC236}">
              <a16:creationId xmlns:a16="http://schemas.microsoft.com/office/drawing/2014/main" id="{35035100-EE80-41D2-957A-32372E2A24FE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159" name="Text Box 15">
          <a:extLst>
            <a:ext uri="{FF2B5EF4-FFF2-40B4-BE49-F238E27FC236}">
              <a16:creationId xmlns:a16="http://schemas.microsoft.com/office/drawing/2014/main" id="{6A0B92B8-E4CC-4BE1-9E98-CF9D4BB0067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160" name="Text Box 15">
          <a:extLst>
            <a:ext uri="{FF2B5EF4-FFF2-40B4-BE49-F238E27FC236}">
              <a16:creationId xmlns:a16="http://schemas.microsoft.com/office/drawing/2014/main" id="{9C20B37C-A26B-427F-995F-800AB61D604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161" name="Text Box 15">
          <a:extLst>
            <a:ext uri="{FF2B5EF4-FFF2-40B4-BE49-F238E27FC236}">
              <a16:creationId xmlns:a16="http://schemas.microsoft.com/office/drawing/2014/main" id="{A5057235-C024-4094-BF94-DD488AC59CB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162" name="Text Box 15">
          <a:extLst>
            <a:ext uri="{FF2B5EF4-FFF2-40B4-BE49-F238E27FC236}">
              <a16:creationId xmlns:a16="http://schemas.microsoft.com/office/drawing/2014/main" id="{793EDAE2-B7DE-4E1A-B166-8F14718B0D0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3163" name="Text Box 15">
          <a:extLst>
            <a:ext uri="{FF2B5EF4-FFF2-40B4-BE49-F238E27FC236}">
              <a16:creationId xmlns:a16="http://schemas.microsoft.com/office/drawing/2014/main" id="{1C50454B-11AE-49BA-89DC-6EE8722072EF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164" name="Text Box 15">
          <a:extLst>
            <a:ext uri="{FF2B5EF4-FFF2-40B4-BE49-F238E27FC236}">
              <a16:creationId xmlns:a16="http://schemas.microsoft.com/office/drawing/2014/main" id="{2D4FBB2A-9D34-4013-80EA-69F2B798B43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165" name="Text Box 15">
          <a:extLst>
            <a:ext uri="{FF2B5EF4-FFF2-40B4-BE49-F238E27FC236}">
              <a16:creationId xmlns:a16="http://schemas.microsoft.com/office/drawing/2014/main" id="{C78FFF8C-9327-4500-AA20-A14D28743F9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166" name="Text Box 15">
          <a:extLst>
            <a:ext uri="{FF2B5EF4-FFF2-40B4-BE49-F238E27FC236}">
              <a16:creationId xmlns:a16="http://schemas.microsoft.com/office/drawing/2014/main" id="{8B02660E-6107-41CD-ABAC-81903849B62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167" name="Text Box 15">
          <a:extLst>
            <a:ext uri="{FF2B5EF4-FFF2-40B4-BE49-F238E27FC236}">
              <a16:creationId xmlns:a16="http://schemas.microsoft.com/office/drawing/2014/main" id="{876FBEE1-A9F8-4733-BF8D-6EC64572EB4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168" name="Text Box 15">
          <a:extLst>
            <a:ext uri="{FF2B5EF4-FFF2-40B4-BE49-F238E27FC236}">
              <a16:creationId xmlns:a16="http://schemas.microsoft.com/office/drawing/2014/main" id="{1C0DE2FA-BAF1-4AD5-B3B1-DBC51504AF3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169" name="Text Box 15">
          <a:extLst>
            <a:ext uri="{FF2B5EF4-FFF2-40B4-BE49-F238E27FC236}">
              <a16:creationId xmlns:a16="http://schemas.microsoft.com/office/drawing/2014/main" id="{432A5A9A-9918-47AE-ACA3-928518CED0D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170" name="Text Box 15">
          <a:extLst>
            <a:ext uri="{FF2B5EF4-FFF2-40B4-BE49-F238E27FC236}">
              <a16:creationId xmlns:a16="http://schemas.microsoft.com/office/drawing/2014/main" id="{87ED81EA-C5EF-44D2-9188-41874B3D9475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3171" name="Text Box 15">
          <a:extLst>
            <a:ext uri="{FF2B5EF4-FFF2-40B4-BE49-F238E27FC236}">
              <a16:creationId xmlns:a16="http://schemas.microsoft.com/office/drawing/2014/main" id="{0393BEB5-6D27-4192-A8F0-65A264A80B20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72" name="Text Box 15">
          <a:extLst>
            <a:ext uri="{FF2B5EF4-FFF2-40B4-BE49-F238E27FC236}">
              <a16:creationId xmlns:a16="http://schemas.microsoft.com/office/drawing/2014/main" id="{E4775E84-7CFC-4927-BEB8-CEEA5C565A2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73" name="Text Box 15">
          <a:extLst>
            <a:ext uri="{FF2B5EF4-FFF2-40B4-BE49-F238E27FC236}">
              <a16:creationId xmlns:a16="http://schemas.microsoft.com/office/drawing/2014/main" id="{34E5E894-5262-4171-8A28-EB27633DE4E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74" name="Text Box 15">
          <a:extLst>
            <a:ext uri="{FF2B5EF4-FFF2-40B4-BE49-F238E27FC236}">
              <a16:creationId xmlns:a16="http://schemas.microsoft.com/office/drawing/2014/main" id="{E21CABB6-DADB-4876-9A04-8F39427DBD4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75" name="Text Box 15">
          <a:extLst>
            <a:ext uri="{FF2B5EF4-FFF2-40B4-BE49-F238E27FC236}">
              <a16:creationId xmlns:a16="http://schemas.microsoft.com/office/drawing/2014/main" id="{11F01A16-0162-4C29-88E5-BE97CE3DF5A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76" name="Text Box 15">
          <a:extLst>
            <a:ext uri="{FF2B5EF4-FFF2-40B4-BE49-F238E27FC236}">
              <a16:creationId xmlns:a16="http://schemas.microsoft.com/office/drawing/2014/main" id="{17123D31-6A0E-49B0-8555-B9ED119C930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77" name="Text Box 15">
          <a:extLst>
            <a:ext uri="{FF2B5EF4-FFF2-40B4-BE49-F238E27FC236}">
              <a16:creationId xmlns:a16="http://schemas.microsoft.com/office/drawing/2014/main" id="{E1DD0987-EB7D-43F8-BFFC-BDB06E3F7E2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78" name="Text Box 15">
          <a:extLst>
            <a:ext uri="{FF2B5EF4-FFF2-40B4-BE49-F238E27FC236}">
              <a16:creationId xmlns:a16="http://schemas.microsoft.com/office/drawing/2014/main" id="{32015867-1E25-451E-A932-0D68B853EBC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79" name="Text Box 15">
          <a:extLst>
            <a:ext uri="{FF2B5EF4-FFF2-40B4-BE49-F238E27FC236}">
              <a16:creationId xmlns:a16="http://schemas.microsoft.com/office/drawing/2014/main" id="{ADAD2479-CF00-4B61-A1E7-B89A762CD6A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80" name="Text Box 15">
          <a:extLst>
            <a:ext uri="{FF2B5EF4-FFF2-40B4-BE49-F238E27FC236}">
              <a16:creationId xmlns:a16="http://schemas.microsoft.com/office/drawing/2014/main" id="{2E84D629-F393-4FE6-BB9A-F410A7E68E1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81" name="Text Box 15">
          <a:extLst>
            <a:ext uri="{FF2B5EF4-FFF2-40B4-BE49-F238E27FC236}">
              <a16:creationId xmlns:a16="http://schemas.microsoft.com/office/drawing/2014/main" id="{208464EC-92D1-4B8F-BE5F-06DE22A950A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82" name="Text Box 15">
          <a:extLst>
            <a:ext uri="{FF2B5EF4-FFF2-40B4-BE49-F238E27FC236}">
              <a16:creationId xmlns:a16="http://schemas.microsoft.com/office/drawing/2014/main" id="{B77FFD44-D8C4-49AE-BC72-4D22F7F46AE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83" name="Text Box 15">
          <a:extLst>
            <a:ext uri="{FF2B5EF4-FFF2-40B4-BE49-F238E27FC236}">
              <a16:creationId xmlns:a16="http://schemas.microsoft.com/office/drawing/2014/main" id="{A93CB266-0A97-4789-A1C9-EE66A75BD76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84" name="Text Box 15">
          <a:extLst>
            <a:ext uri="{FF2B5EF4-FFF2-40B4-BE49-F238E27FC236}">
              <a16:creationId xmlns:a16="http://schemas.microsoft.com/office/drawing/2014/main" id="{C4F12138-0AE7-4B6C-ABCF-9DEF0B8C6D2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85" name="Text Box 15">
          <a:extLst>
            <a:ext uri="{FF2B5EF4-FFF2-40B4-BE49-F238E27FC236}">
              <a16:creationId xmlns:a16="http://schemas.microsoft.com/office/drawing/2014/main" id="{22EA4528-52E6-4873-B352-BCB30F715DE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86" name="Text Box 15">
          <a:extLst>
            <a:ext uri="{FF2B5EF4-FFF2-40B4-BE49-F238E27FC236}">
              <a16:creationId xmlns:a16="http://schemas.microsoft.com/office/drawing/2014/main" id="{18514B51-D1E3-4C63-9AEB-F60BBDCBC6E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87" name="Text Box 15">
          <a:extLst>
            <a:ext uri="{FF2B5EF4-FFF2-40B4-BE49-F238E27FC236}">
              <a16:creationId xmlns:a16="http://schemas.microsoft.com/office/drawing/2014/main" id="{D538FBE6-3BE6-4BCD-8797-73389EC4213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88" name="Text Box 15">
          <a:extLst>
            <a:ext uri="{FF2B5EF4-FFF2-40B4-BE49-F238E27FC236}">
              <a16:creationId xmlns:a16="http://schemas.microsoft.com/office/drawing/2014/main" id="{987745BA-FA35-4641-9F36-B0AEF41F89C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89" name="Text Box 15">
          <a:extLst>
            <a:ext uri="{FF2B5EF4-FFF2-40B4-BE49-F238E27FC236}">
              <a16:creationId xmlns:a16="http://schemas.microsoft.com/office/drawing/2014/main" id="{1CBF5E11-E8C8-499F-8106-13EFE81FD67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90" name="Text Box 15">
          <a:extLst>
            <a:ext uri="{FF2B5EF4-FFF2-40B4-BE49-F238E27FC236}">
              <a16:creationId xmlns:a16="http://schemas.microsoft.com/office/drawing/2014/main" id="{D3C70045-9EF6-4A18-B98B-6633E144CB9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91" name="Text Box 15">
          <a:extLst>
            <a:ext uri="{FF2B5EF4-FFF2-40B4-BE49-F238E27FC236}">
              <a16:creationId xmlns:a16="http://schemas.microsoft.com/office/drawing/2014/main" id="{A3851A25-C9C6-4AEB-884A-75431BF8E51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92" name="Text Box 15">
          <a:extLst>
            <a:ext uri="{FF2B5EF4-FFF2-40B4-BE49-F238E27FC236}">
              <a16:creationId xmlns:a16="http://schemas.microsoft.com/office/drawing/2014/main" id="{879EE6AD-B27D-4B0A-8414-7680034EFD7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93" name="Text Box 15">
          <a:extLst>
            <a:ext uri="{FF2B5EF4-FFF2-40B4-BE49-F238E27FC236}">
              <a16:creationId xmlns:a16="http://schemas.microsoft.com/office/drawing/2014/main" id="{D0F62C53-875A-4361-99DD-E55B262D8EF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94" name="Text Box 15">
          <a:extLst>
            <a:ext uri="{FF2B5EF4-FFF2-40B4-BE49-F238E27FC236}">
              <a16:creationId xmlns:a16="http://schemas.microsoft.com/office/drawing/2014/main" id="{D0EAD071-283C-4F77-BB1A-6AB2E75E58D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95" name="Text Box 15">
          <a:extLst>
            <a:ext uri="{FF2B5EF4-FFF2-40B4-BE49-F238E27FC236}">
              <a16:creationId xmlns:a16="http://schemas.microsoft.com/office/drawing/2014/main" id="{52CF2505-8766-430D-BFCE-4EB2371DAAB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3196" name="Text Box 15">
          <a:extLst>
            <a:ext uri="{FF2B5EF4-FFF2-40B4-BE49-F238E27FC236}">
              <a16:creationId xmlns:a16="http://schemas.microsoft.com/office/drawing/2014/main" id="{AF5568DA-A483-46A0-9EA6-7CA547147464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97" name="Text Box 15">
          <a:extLst>
            <a:ext uri="{FF2B5EF4-FFF2-40B4-BE49-F238E27FC236}">
              <a16:creationId xmlns:a16="http://schemas.microsoft.com/office/drawing/2014/main" id="{88F50104-1152-4033-B760-97E20229058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98" name="Text Box 15">
          <a:extLst>
            <a:ext uri="{FF2B5EF4-FFF2-40B4-BE49-F238E27FC236}">
              <a16:creationId xmlns:a16="http://schemas.microsoft.com/office/drawing/2014/main" id="{45EA7A8B-AE67-4853-B8F0-7A93B3AD832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199" name="Text Box 15">
          <a:extLst>
            <a:ext uri="{FF2B5EF4-FFF2-40B4-BE49-F238E27FC236}">
              <a16:creationId xmlns:a16="http://schemas.microsoft.com/office/drawing/2014/main" id="{9A6543CC-92A6-47FB-8D43-19FF077BADC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00" name="Text Box 15">
          <a:extLst>
            <a:ext uri="{FF2B5EF4-FFF2-40B4-BE49-F238E27FC236}">
              <a16:creationId xmlns:a16="http://schemas.microsoft.com/office/drawing/2014/main" id="{5CB7E151-E4E1-40EB-A4F2-3148E6D19E3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01" name="Text Box 15">
          <a:extLst>
            <a:ext uri="{FF2B5EF4-FFF2-40B4-BE49-F238E27FC236}">
              <a16:creationId xmlns:a16="http://schemas.microsoft.com/office/drawing/2014/main" id="{86BE13AA-F2B7-4D3B-83C8-6698BAD9D77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02" name="Text Box 15">
          <a:extLst>
            <a:ext uri="{FF2B5EF4-FFF2-40B4-BE49-F238E27FC236}">
              <a16:creationId xmlns:a16="http://schemas.microsoft.com/office/drawing/2014/main" id="{2FE54EBF-BAB1-4641-BC11-9BE828C9BE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03" name="Text Box 15">
          <a:extLst>
            <a:ext uri="{FF2B5EF4-FFF2-40B4-BE49-F238E27FC236}">
              <a16:creationId xmlns:a16="http://schemas.microsoft.com/office/drawing/2014/main" id="{A7CD5208-E77C-43EC-A100-37B0076A5DE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04" name="Text Box 15">
          <a:extLst>
            <a:ext uri="{FF2B5EF4-FFF2-40B4-BE49-F238E27FC236}">
              <a16:creationId xmlns:a16="http://schemas.microsoft.com/office/drawing/2014/main" id="{5168EC6C-3D20-408C-985B-7046E7445FA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05" name="Text Box 15">
          <a:extLst>
            <a:ext uri="{FF2B5EF4-FFF2-40B4-BE49-F238E27FC236}">
              <a16:creationId xmlns:a16="http://schemas.microsoft.com/office/drawing/2014/main" id="{53CA5EE7-AE87-447D-B38C-F62A94629F0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06" name="Text Box 15">
          <a:extLst>
            <a:ext uri="{FF2B5EF4-FFF2-40B4-BE49-F238E27FC236}">
              <a16:creationId xmlns:a16="http://schemas.microsoft.com/office/drawing/2014/main" id="{A39075A2-896C-45BE-BD34-253DEDBDC22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07" name="Text Box 15">
          <a:extLst>
            <a:ext uri="{FF2B5EF4-FFF2-40B4-BE49-F238E27FC236}">
              <a16:creationId xmlns:a16="http://schemas.microsoft.com/office/drawing/2014/main" id="{C03D6F13-77D9-41B7-B955-D36F921D486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08" name="Text Box 15">
          <a:extLst>
            <a:ext uri="{FF2B5EF4-FFF2-40B4-BE49-F238E27FC236}">
              <a16:creationId xmlns:a16="http://schemas.microsoft.com/office/drawing/2014/main" id="{F9218944-0114-4FC4-8F9E-D3A07A1F061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09" name="Text Box 15">
          <a:extLst>
            <a:ext uri="{FF2B5EF4-FFF2-40B4-BE49-F238E27FC236}">
              <a16:creationId xmlns:a16="http://schemas.microsoft.com/office/drawing/2014/main" id="{D1376C6F-AF00-4A85-8FBF-10859418758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10" name="Text Box 15">
          <a:extLst>
            <a:ext uri="{FF2B5EF4-FFF2-40B4-BE49-F238E27FC236}">
              <a16:creationId xmlns:a16="http://schemas.microsoft.com/office/drawing/2014/main" id="{4CCC4251-0A88-4AA8-B542-91D280F144A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11" name="Text Box 15">
          <a:extLst>
            <a:ext uri="{FF2B5EF4-FFF2-40B4-BE49-F238E27FC236}">
              <a16:creationId xmlns:a16="http://schemas.microsoft.com/office/drawing/2014/main" id="{A75F87EC-769A-4A50-8EFF-A8F050B5222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12" name="Text Box 15">
          <a:extLst>
            <a:ext uri="{FF2B5EF4-FFF2-40B4-BE49-F238E27FC236}">
              <a16:creationId xmlns:a16="http://schemas.microsoft.com/office/drawing/2014/main" id="{D260B1C7-3C36-4892-9037-FCC4F067E89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13" name="Text Box 15">
          <a:extLst>
            <a:ext uri="{FF2B5EF4-FFF2-40B4-BE49-F238E27FC236}">
              <a16:creationId xmlns:a16="http://schemas.microsoft.com/office/drawing/2014/main" id="{F213CC0C-7DE3-43E9-9AB5-19E520D9588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14" name="Text Box 15">
          <a:extLst>
            <a:ext uri="{FF2B5EF4-FFF2-40B4-BE49-F238E27FC236}">
              <a16:creationId xmlns:a16="http://schemas.microsoft.com/office/drawing/2014/main" id="{85572F31-D09F-47AD-9670-69FAE408A34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15" name="Text Box 15">
          <a:extLst>
            <a:ext uri="{FF2B5EF4-FFF2-40B4-BE49-F238E27FC236}">
              <a16:creationId xmlns:a16="http://schemas.microsoft.com/office/drawing/2014/main" id="{C2659150-6C0D-486E-A292-0D930EC0546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16" name="Text Box 15">
          <a:extLst>
            <a:ext uri="{FF2B5EF4-FFF2-40B4-BE49-F238E27FC236}">
              <a16:creationId xmlns:a16="http://schemas.microsoft.com/office/drawing/2014/main" id="{0EC0A84A-D3B4-4524-ABC2-69E7E6D8BB6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17" name="Text Box 15">
          <a:extLst>
            <a:ext uri="{FF2B5EF4-FFF2-40B4-BE49-F238E27FC236}">
              <a16:creationId xmlns:a16="http://schemas.microsoft.com/office/drawing/2014/main" id="{F713CC64-2E82-4D40-9073-65B6538DACE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18" name="Text Box 15">
          <a:extLst>
            <a:ext uri="{FF2B5EF4-FFF2-40B4-BE49-F238E27FC236}">
              <a16:creationId xmlns:a16="http://schemas.microsoft.com/office/drawing/2014/main" id="{8DDF1011-0521-44E4-B371-824C186D4D3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19" name="Text Box 15">
          <a:extLst>
            <a:ext uri="{FF2B5EF4-FFF2-40B4-BE49-F238E27FC236}">
              <a16:creationId xmlns:a16="http://schemas.microsoft.com/office/drawing/2014/main" id="{C78E1076-C398-4CA0-B0EA-C794AFEBA99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20" name="Text Box 15">
          <a:extLst>
            <a:ext uri="{FF2B5EF4-FFF2-40B4-BE49-F238E27FC236}">
              <a16:creationId xmlns:a16="http://schemas.microsoft.com/office/drawing/2014/main" id="{17A07158-A657-4A8D-8468-C323BEDA06F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21" name="Text Box 15">
          <a:extLst>
            <a:ext uri="{FF2B5EF4-FFF2-40B4-BE49-F238E27FC236}">
              <a16:creationId xmlns:a16="http://schemas.microsoft.com/office/drawing/2014/main" id="{614F9C91-552B-44B8-9300-7CEED10278E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22" name="Text Box 15">
          <a:extLst>
            <a:ext uri="{FF2B5EF4-FFF2-40B4-BE49-F238E27FC236}">
              <a16:creationId xmlns:a16="http://schemas.microsoft.com/office/drawing/2014/main" id="{9F6504F1-42DE-41A8-94B8-8A5A4DF49DC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23" name="Text Box 15">
          <a:extLst>
            <a:ext uri="{FF2B5EF4-FFF2-40B4-BE49-F238E27FC236}">
              <a16:creationId xmlns:a16="http://schemas.microsoft.com/office/drawing/2014/main" id="{A2485F6D-2E69-46A9-A934-FFA3FFA663D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24" name="Text Box 15">
          <a:extLst>
            <a:ext uri="{FF2B5EF4-FFF2-40B4-BE49-F238E27FC236}">
              <a16:creationId xmlns:a16="http://schemas.microsoft.com/office/drawing/2014/main" id="{102298B7-4E5A-418A-B264-63C83C91E16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25" name="Text Box 15">
          <a:extLst>
            <a:ext uri="{FF2B5EF4-FFF2-40B4-BE49-F238E27FC236}">
              <a16:creationId xmlns:a16="http://schemas.microsoft.com/office/drawing/2014/main" id="{EBCF0FFE-65DA-4AC6-B81C-C678756E9E6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26" name="Text Box 15">
          <a:extLst>
            <a:ext uri="{FF2B5EF4-FFF2-40B4-BE49-F238E27FC236}">
              <a16:creationId xmlns:a16="http://schemas.microsoft.com/office/drawing/2014/main" id="{17B60B10-E31C-44CD-90E3-8AA00778374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27" name="Text Box 15">
          <a:extLst>
            <a:ext uri="{FF2B5EF4-FFF2-40B4-BE49-F238E27FC236}">
              <a16:creationId xmlns:a16="http://schemas.microsoft.com/office/drawing/2014/main" id="{F583A7D4-EEF8-49C4-9974-AD26AAB36D5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28" name="Text Box 15">
          <a:extLst>
            <a:ext uri="{FF2B5EF4-FFF2-40B4-BE49-F238E27FC236}">
              <a16:creationId xmlns:a16="http://schemas.microsoft.com/office/drawing/2014/main" id="{F3D1394B-52AD-4387-A13B-E9B93D6FAC3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29" name="Text Box 15">
          <a:extLst>
            <a:ext uri="{FF2B5EF4-FFF2-40B4-BE49-F238E27FC236}">
              <a16:creationId xmlns:a16="http://schemas.microsoft.com/office/drawing/2014/main" id="{C4DF18B1-AF40-4AB1-BECE-FE421807EDB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30" name="Text Box 15">
          <a:extLst>
            <a:ext uri="{FF2B5EF4-FFF2-40B4-BE49-F238E27FC236}">
              <a16:creationId xmlns:a16="http://schemas.microsoft.com/office/drawing/2014/main" id="{99750488-8DBD-4BE0-B23B-C2F7F64C36B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31" name="Text Box 15">
          <a:extLst>
            <a:ext uri="{FF2B5EF4-FFF2-40B4-BE49-F238E27FC236}">
              <a16:creationId xmlns:a16="http://schemas.microsoft.com/office/drawing/2014/main" id="{1DAACD37-874D-4E70-B659-6920118AE5F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32" name="Text Box 15">
          <a:extLst>
            <a:ext uri="{FF2B5EF4-FFF2-40B4-BE49-F238E27FC236}">
              <a16:creationId xmlns:a16="http://schemas.microsoft.com/office/drawing/2014/main" id="{91E960A2-6115-407C-949C-1A3CE28163C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33" name="Text Box 15">
          <a:extLst>
            <a:ext uri="{FF2B5EF4-FFF2-40B4-BE49-F238E27FC236}">
              <a16:creationId xmlns:a16="http://schemas.microsoft.com/office/drawing/2014/main" id="{01ADCE80-4FED-4A5D-9155-E97ACE7C10C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34" name="Text Box 15">
          <a:extLst>
            <a:ext uri="{FF2B5EF4-FFF2-40B4-BE49-F238E27FC236}">
              <a16:creationId xmlns:a16="http://schemas.microsoft.com/office/drawing/2014/main" id="{2EB094ED-518D-4825-A446-3404C4FEA51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35" name="Text Box 15">
          <a:extLst>
            <a:ext uri="{FF2B5EF4-FFF2-40B4-BE49-F238E27FC236}">
              <a16:creationId xmlns:a16="http://schemas.microsoft.com/office/drawing/2014/main" id="{65090EFE-8B14-41DD-9ACC-99A0995E2FB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36" name="Text Box 15">
          <a:extLst>
            <a:ext uri="{FF2B5EF4-FFF2-40B4-BE49-F238E27FC236}">
              <a16:creationId xmlns:a16="http://schemas.microsoft.com/office/drawing/2014/main" id="{2F5138CC-4CCC-4D73-8BEF-8E3BFF0A8AC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37" name="Text Box 15">
          <a:extLst>
            <a:ext uri="{FF2B5EF4-FFF2-40B4-BE49-F238E27FC236}">
              <a16:creationId xmlns:a16="http://schemas.microsoft.com/office/drawing/2014/main" id="{D448D3E9-F325-4F85-9809-8C0DEEA4679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38" name="Text Box 15">
          <a:extLst>
            <a:ext uri="{FF2B5EF4-FFF2-40B4-BE49-F238E27FC236}">
              <a16:creationId xmlns:a16="http://schemas.microsoft.com/office/drawing/2014/main" id="{AB75B710-6DCC-4BCD-8A77-99D1A6B8DC9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39" name="Text Box 15">
          <a:extLst>
            <a:ext uri="{FF2B5EF4-FFF2-40B4-BE49-F238E27FC236}">
              <a16:creationId xmlns:a16="http://schemas.microsoft.com/office/drawing/2014/main" id="{6F1C85FA-1593-4301-AE0E-9F4AFD6A6D1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40" name="Text Box 15">
          <a:extLst>
            <a:ext uri="{FF2B5EF4-FFF2-40B4-BE49-F238E27FC236}">
              <a16:creationId xmlns:a16="http://schemas.microsoft.com/office/drawing/2014/main" id="{AF42C60A-065C-4827-8DA9-3A8E6708273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41" name="Text Box 15">
          <a:extLst>
            <a:ext uri="{FF2B5EF4-FFF2-40B4-BE49-F238E27FC236}">
              <a16:creationId xmlns:a16="http://schemas.microsoft.com/office/drawing/2014/main" id="{DCFC135D-5B90-4BE3-9077-3843C457FEA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42" name="Text Box 15">
          <a:extLst>
            <a:ext uri="{FF2B5EF4-FFF2-40B4-BE49-F238E27FC236}">
              <a16:creationId xmlns:a16="http://schemas.microsoft.com/office/drawing/2014/main" id="{26F57708-A2FF-49C0-A71D-8CFDD2D27C7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43" name="Text Box 15">
          <a:extLst>
            <a:ext uri="{FF2B5EF4-FFF2-40B4-BE49-F238E27FC236}">
              <a16:creationId xmlns:a16="http://schemas.microsoft.com/office/drawing/2014/main" id="{A654E427-B998-434C-9598-1A8654E5C50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44" name="Text Box 15">
          <a:extLst>
            <a:ext uri="{FF2B5EF4-FFF2-40B4-BE49-F238E27FC236}">
              <a16:creationId xmlns:a16="http://schemas.microsoft.com/office/drawing/2014/main" id="{4408FC2C-D318-4884-B360-E65FB6E1A10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45" name="Text Box 15">
          <a:extLst>
            <a:ext uri="{FF2B5EF4-FFF2-40B4-BE49-F238E27FC236}">
              <a16:creationId xmlns:a16="http://schemas.microsoft.com/office/drawing/2014/main" id="{712526C6-CF76-4DE6-A61B-0BF8BD4FEE4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46" name="Text Box 15">
          <a:extLst>
            <a:ext uri="{FF2B5EF4-FFF2-40B4-BE49-F238E27FC236}">
              <a16:creationId xmlns:a16="http://schemas.microsoft.com/office/drawing/2014/main" id="{1AD633A1-2BB2-42E2-A91E-633D376DF00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47" name="Text Box 15">
          <a:extLst>
            <a:ext uri="{FF2B5EF4-FFF2-40B4-BE49-F238E27FC236}">
              <a16:creationId xmlns:a16="http://schemas.microsoft.com/office/drawing/2014/main" id="{07B251A2-B1FA-4C4D-96A9-6FFD8A73C0A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48" name="Text Box 15">
          <a:extLst>
            <a:ext uri="{FF2B5EF4-FFF2-40B4-BE49-F238E27FC236}">
              <a16:creationId xmlns:a16="http://schemas.microsoft.com/office/drawing/2014/main" id="{92DBA2BD-B4EA-4448-81E2-23A3B9D011F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49" name="Text Box 15">
          <a:extLst>
            <a:ext uri="{FF2B5EF4-FFF2-40B4-BE49-F238E27FC236}">
              <a16:creationId xmlns:a16="http://schemas.microsoft.com/office/drawing/2014/main" id="{5326635A-1ADA-4495-A2BB-93BFBC80D9B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50" name="Text Box 15">
          <a:extLst>
            <a:ext uri="{FF2B5EF4-FFF2-40B4-BE49-F238E27FC236}">
              <a16:creationId xmlns:a16="http://schemas.microsoft.com/office/drawing/2014/main" id="{EBC59314-2B15-45E8-A786-10C0F3003E4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51" name="Text Box 15">
          <a:extLst>
            <a:ext uri="{FF2B5EF4-FFF2-40B4-BE49-F238E27FC236}">
              <a16:creationId xmlns:a16="http://schemas.microsoft.com/office/drawing/2014/main" id="{3755F806-C994-4802-8C0B-DA6F64BBE58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52" name="Text Box 15">
          <a:extLst>
            <a:ext uri="{FF2B5EF4-FFF2-40B4-BE49-F238E27FC236}">
              <a16:creationId xmlns:a16="http://schemas.microsoft.com/office/drawing/2014/main" id="{BFA68A1E-FA4A-4F7E-BB7C-58E403F0463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53" name="Text Box 15">
          <a:extLst>
            <a:ext uri="{FF2B5EF4-FFF2-40B4-BE49-F238E27FC236}">
              <a16:creationId xmlns:a16="http://schemas.microsoft.com/office/drawing/2014/main" id="{98FD1426-A59F-40E9-A022-4584657F612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54" name="Text Box 15">
          <a:extLst>
            <a:ext uri="{FF2B5EF4-FFF2-40B4-BE49-F238E27FC236}">
              <a16:creationId xmlns:a16="http://schemas.microsoft.com/office/drawing/2014/main" id="{776928DE-C6E3-4A53-82BE-88658F962BB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55" name="Text Box 15">
          <a:extLst>
            <a:ext uri="{FF2B5EF4-FFF2-40B4-BE49-F238E27FC236}">
              <a16:creationId xmlns:a16="http://schemas.microsoft.com/office/drawing/2014/main" id="{DE4B1B46-BD24-4ADD-8088-2AF9D95A4A8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56" name="Text Box 15">
          <a:extLst>
            <a:ext uri="{FF2B5EF4-FFF2-40B4-BE49-F238E27FC236}">
              <a16:creationId xmlns:a16="http://schemas.microsoft.com/office/drawing/2014/main" id="{91660C38-8D38-4F39-96D7-470B817B397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57" name="Text Box 15">
          <a:extLst>
            <a:ext uri="{FF2B5EF4-FFF2-40B4-BE49-F238E27FC236}">
              <a16:creationId xmlns:a16="http://schemas.microsoft.com/office/drawing/2014/main" id="{C8891F71-4FA2-4D42-AF3E-393EB021821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58" name="Text Box 15">
          <a:extLst>
            <a:ext uri="{FF2B5EF4-FFF2-40B4-BE49-F238E27FC236}">
              <a16:creationId xmlns:a16="http://schemas.microsoft.com/office/drawing/2014/main" id="{BF8541D8-705A-47CC-BD85-08762A5C2ED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59" name="Text Box 15">
          <a:extLst>
            <a:ext uri="{FF2B5EF4-FFF2-40B4-BE49-F238E27FC236}">
              <a16:creationId xmlns:a16="http://schemas.microsoft.com/office/drawing/2014/main" id="{755153B9-A191-40AB-ACB7-B6D163880CB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60" name="Text Box 15">
          <a:extLst>
            <a:ext uri="{FF2B5EF4-FFF2-40B4-BE49-F238E27FC236}">
              <a16:creationId xmlns:a16="http://schemas.microsoft.com/office/drawing/2014/main" id="{82AC5278-111C-4500-9D9F-94A3C9823DE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61" name="Text Box 15">
          <a:extLst>
            <a:ext uri="{FF2B5EF4-FFF2-40B4-BE49-F238E27FC236}">
              <a16:creationId xmlns:a16="http://schemas.microsoft.com/office/drawing/2014/main" id="{91BF0FF5-5709-4D92-9060-2A55422F5C6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62" name="Text Box 15">
          <a:extLst>
            <a:ext uri="{FF2B5EF4-FFF2-40B4-BE49-F238E27FC236}">
              <a16:creationId xmlns:a16="http://schemas.microsoft.com/office/drawing/2014/main" id="{907257BC-72E8-4060-9AD7-C2B7DCB0844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63" name="Text Box 15">
          <a:extLst>
            <a:ext uri="{FF2B5EF4-FFF2-40B4-BE49-F238E27FC236}">
              <a16:creationId xmlns:a16="http://schemas.microsoft.com/office/drawing/2014/main" id="{A4795892-2FD1-4E66-8084-2B97DEFD683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64" name="Text Box 15">
          <a:extLst>
            <a:ext uri="{FF2B5EF4-FFF2-40B4-BE49-F238E27FC236}">
              <a16:creationId xmlns:a16="http://schemas.microsoft.com/office/drawing/2014/main" id="{3F1478F2-7486-4E62-B6F5-D05F8CFAF6A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65" name="Text Box 15">
          <a:extLst>
            <a:ext uri="{FF2B5EF4-FFF2-40B4-BE49-F238E27FC236}">
              <a16:creationId xmlns:a16="http://schemas.microsoft.com/office/drawing/2014/main" id="{226189C5-FF73-459C-9511-E3DDE79D1D5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66" name="Text Box 15">
          <a:extLst>
            <a:ext uri="{FF2B5EF4-FFF2-40B4-BE49-F238E27FC236}">
              <a16:creationId xmlns:a16="http://schemas.microsoft.com/office/drawing/2014/main" id="{E0388D16-C6C7-431C-88F7-586B3925BFD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67" name="Text Box 15">
          <a:extLst>
            <a:ext uri="{FF2B5EF4-FFF2-40B4-BE49-F238E27FC236}">
              <a16:creationId xmlns:a16="http://schemas.microsoft.com/office/drawing/2014/main" id="{180CE225-D866-4497-A6D2-48959C9A025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68" name="Text Box 15">
          <a:extLst>
            <a:ext uri="{FF2B5EF4-FFF2-40B4-BE49-F238E27FC236}">
              <a16:creationId xmlns:a16="http://schemas.microsoft.com/office/drawing/2014/main" id="{71146251-3B83-46DE-92E0-2A54764C93C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269" name="Text Box 15">
          <a:extLst>
            <a:ext uri="{FF2B5EF4-FFF2-40B4-BE49-F238E27FC236}">
              <a16:creationId xmlns:a16="http://schemas.microsoft.com/office/drawing/2014/main" id="{3AE89D4D-47DE-412A-8772-AE6B4689141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270" name="Text Box 15">
          <a:extLst>
            <a:ext uri="{FF2B5EF4-FFF2-40B4-BE49-F238E27FC236}">
              <a16:creationId xmlns:a16="http://schemas.microsoft.com/office/drawing/2014/main" id="{E6AAEFDE-59FC-4DD8-A4DA-32900A81592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271" name="Text Box 15">
          <a:extLst>
            <a:ext uri="{FF2B5EF4-FFF2-40B4-BE49-F238E27FC236}">
              <a16:creationId xmlns:a16="http://schemas.microsoft.com/office/drawing/2014/main" id="{77FD4740-3CAF-4905-874B-0DCDCF578A2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272" name="Text Box 15">
          <a:extLst>
            <a:ext uri="{FF2B5EF4-FFF2-40B4-BE49-F238E27FC236}">
              <a16:creationId xmlns:a16="http://schemas.microsoft.com/office/drawing/2014/main" id="{FB00D43F-74A0-43EA-9FC2-6A8AF0EAB30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273" name="Text Box 15">
          <a:extLst>
            <a:ext uri="{FF2B5EF4-FFF2-40B4-BE49-F238E27FC236}">
              <a16:creationId xmlns:a16="http://schemas.microsoft.com/office/drawing/2014/main" id="{5929349E-BE69-4E49-A448-5344342D822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3274" name="Text Box 15">
          <a:extLst>
            <a:ext uri="{FF2B5EF4-FFF2-40B4-BE49-F238E27FC236}">
              <a16:creationId xmlns:a16="http://schemas.microsoft.com/office/drawing/2014/main" id="{0F7D9E22-DD70-4B4D-9508-7FB90F6737E3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275" name="Text Box 15">
          <a:extLst>
            <a:ext uri="{FF2B5EF4-FFF2-40B4-BE49-F238E27FC236}">
              <a16:creationId xmlns:a16="http://schemas.microsoft.com/office/drawing/2014/main" id="{9095EE51-F4ED-4A1F-9D14-B6CAE48DD47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276" name="Text Box 15">
          <a:extLst>
            <a:ext uri="{FF2B5EF4-FFF2-40B4-BE49-F238E27FC236}">
              <a16:creationId xmlns:a16="http://schemas.microsoft.com/office/drawing/2014/main" id="{59946360-512C-4C89-882A-1AF6F97D842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277" name="Text Box 15">
          <a:extLst>
            <a:ext uri="{FF2B5EF4-FFF2-40B4-BE49-F238E27FC236}">
              <a16:creationId xmlns:a16="http://schemas.microsoft.com/office/drawing/2014/main" id="{E4558F32-ECE3-49D0-B2CE-242019C59BA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278" name="Text Box 15">
          <a:extLst>
            <a:ext uri="{FF2B5EF4-FFF2-40B4-BE49-F238E27FC236}">
              <a16:creationId xmlns:a16="http://schemas.microsoft.com/office/drawing/2014/main" id="{0FF1C92E-D32C-43C4-A930-F7C8AD46C76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279" name="Text Box 15">
          <a:extLst>
            <a:ext uri="{FF2B5EF4-FFF2-40B4-BE49-F238E27FC236}">
              <a16:creationId xmlns:a16="http://schemas.microsoft.com/office/drawing/2014/main" id="{556FE62A-B1AD-4FA3-BDBA-54253CDC2C19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280" name="Text Box 15">
          <a:extLst>
            <a:ext uri="{FF2B5EF4-FFF2-40B4-BE49-F238E27FC236}">
              <a16:creationId xmlns:a16="http://schemas.microsoft.com/office/drawing/2014/main" id="{5A9C9E08-681D-4E03-9FD6-9BF6B56354D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281" name="Text Box 15">
          <a:extLst>
            <a:ext uri="{FF2B5EF4-FFF2-40B4-BE49-F238E27FC236}">
              <a16:creationId xmlns:a16="http://schemas.microsoft.com/office/drawing/2014/main" id="{E4EE7C60-1CE6-41C7-9B1A-8D0B0EFD1E3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282" name="Text Box 15">
          <a:extLst>
            <a:ext uri="{FF2B5EF4-FFF2-40B4-BE49-F238E27FC236}">
              <a16:creationId xmlns:a16="http://schemas.microsoft.com/office/drawing/2014/main" id="{6D4ABFC7-E926-4D6E-9764-8B85C14DC7C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283" name="Text Box 15">
          <a:extLst>
            <a:ext uri="{FF2B5EF4-FFF2-40B4-BE49-F238E27FC236}">
              <a16:creationId xmlns:a16="http://schemas.microsoft.com/office/drawing/2014/main" id="{9A767E25-8634-432D-8DB4-915E26EDF72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284" name="Text Box 15">
          <a:extLst>
            <a:ext uri="{FF2B5EF4-FFF2-40B4-BE49-F238E27FC236}">
              <a16:creationId xmlns:a16="http://schemas.microsoft.com/office/drawing/2014/main" id="{17F7584A-710A-49E5-BBB3-9CE6F51C263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285" name="Text Box 15">
          <a:extLst>
            <a:ext uri="{FF2B5EF4-FFF2-40B4-BE49-F238E27FC236}">
              <a16:creationId xmlns:a16="http://schemas.microsoft.com/office/drawing/2014/main" id="{0BE3385D-8516-415C-AADD-B1E498F2789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286" name="Text Box 15">
          <a:extLst>
            <a:ext uri="{FF2B5EF4-FFF2-40B4-BE49-F238E27FC236}">
              <a16:creationId xmlns:a16="http://schemas.microsoft.com/office/drawing/2014/main" id="{8C7BF942-1D6C-4E0E-BD72-B6BE6CB55D9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3287" name="Text Box 15">
          <a:extLst>
            <a:ext uri="{FF2B5EF4-FFF2-40B4-BE49-F238E27FC236}">
              <a16:creationId xmlns:a16="http://schemas.microsoft.com/office/drawing/2014/main" id="{852A4FCA-F813-47CA-BBCD-58C4BDEBEA5C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288" name="Text Box 15">
          <a:extLst>
            <a:ext uri="{FF2B5EF4-FFF2-40B4-BE49-F238E27FC236}">
              <a16:creationId xmlns:a16="http://schemas.microsoft.com/office/drawing/2014/main" id="{073A0EDA-8446-4A1C-9A04-CF3A78CD1FE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289" name="Text Box 15">
          <a:extLst>
            <a:ext uri="{FF2B5EF4-FFF2-40B4-BE49-F238E27FC236}">
              <a16:creationId xmlns:a16="http://schemas.microsoft.com/office/drawing/2014/main" id="{70237B08-471D-4814-B3A9-6BE823E1A4C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290" name="Text Box 15">
          <a:extLst>
            <a:ext uri="{FF2B5EF4-FFF2-40B4-BE49-F238E27FC236}">
              <a16:creationId xmlns:a16="http://schemas.microsoft.com/office/drawing/2014/main" id="{10B2363B-90AF-4182-AEB2-C1E6D95E24C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291" name="Text Box 15">
          <a:extLst>
            <a:ext uri="{FF2B5EF4-FFF2-40B4-BE49-F238E27FC236}">
              <a16:creationId xmlns:a16="http://schemas.microsoft.com/office/drawing/2014/main" id="{975F5F7F-73AF-462E-BF21-62F7A0698F5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292" name="Text Box 15">
          <a:extLst>
            <a:ext uri="{FF2B5EF4-FFF2-40B4-BE49-F238E27FC236}">
              <a16:creationId xmlns:a16="http://schemas.microsoft.com/office/drawing/2014/main" id="{6821A984-930E-462A-996D-2C67840DA52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293" name="Text Box 15">
          <a:extLst>
            <a:ext uri="{FF2B5EF4-FFF2-40B4-BE49-F238E27FC236}">
              <a16:creationId xmlns:a16="http://schemas.microsoft.com/office/drawing/2014/main" id="{31E11A98-DCB6-472A-B462-E94BBE13CBA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294" name="Text Box 15">
          <a:extLst>
            <a:ext uri="{FF2B5EF4-FFF2-40B4-BE49-F238E27FC236}">
              <a16:creationId xmlns:a16="http://schemas.microsoft.com/office/drawing/2014/main" id="{A0BECA7F-F2B1-4861-8BC7-59B00619D85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3295" name="Text Box 15">
          <a:extLst>
            <a:ext uri="{FF2B5EF4-FFF2-40B4-BE49-F238E27FC236}">
              <a16:creationId xmlns:a16="http://schemas.microsoft.com/office/drawing/2014/main" id="{FCD4B214-81EF-4FF1-AE49-F22F3B55D774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96" name="Text Box 15">
          <a:extLst>
            <a:ext uri="{FF2B5EF4-FFF2-40B4-BE49-F238E27FC236}">
              <a16:creationId xmlns:a16="http://schemas.microsoft.com/office/drawing/2014/main" id="{E8DC4228-B2BC-4C24-B6CD-0F2EB04E8E6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97" name="Text Box 15">
          <a:extLst>
            <a:ext uri="{FF2B5EF4-FFF2-40B4-BE49-F238E27FC236}">
              <a16:creationId xmlns:a16="http://schemas.microsoft.com/office/drawing/2014/main" id="{3AFA2CDA-F472-4C32-8757-E24AFD2F12C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98" name="Text Box 15">
          <a:extLst>
            <a:ext uri="{FF2B5EF4-FFF2-40B4-BE49-F238E27FC236}">
              <a16:creationId xmlns:a16="http://schemas.microsoft.com/office/drawing/2014/main" id="{1986843E-FA15-4F85-9F80-623B1F15EA7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299" name="Text Box 15">
          <a:extLst>
            <a:ext uri="{FF2B5EF4-FFF2-40B4-BE49-F238E27FC236}">
              <a16:creationId xmlns:a16="http://schemas.microsoft.com/office/drawing/2014/main" id="{8BF43CA8-B34D-4832-A0F9-5C141887FA2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00" name="Text Box 15">
          <a:extLst>
            <a:ext uri="{FF2B5EF4-FFF2-40B4-BE49-F238E27FC236}">
              <a16:creationId xmlns:a16="http://schemas.microsoft.com/office/drawing/2014/main" id="{5523F7CE-E1F4-4836-B419-EB504AF1A58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01" name="Text Box 15">
          <a:extLst>
            <a:ext uri="{FF2B5EF4-FFF2-40B4-BE49-F238E27FC236}">
              <a16:creationId xmlns:a16="http://schemas.microsoft.com/office/drawing/2014/main" id="{7530DDBE-5F95-4651-91A9-2D5BCC6E3D0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02" name="Text Box 15">
          <a:extLst>
            <a:ext uri="{FF2B5EF4-FFF2-40B4-BE49-F238E27FC236}">
              <a16:creationId xmlns:a16="http://schemas.microsoft.com/office/drawing/2014/main" id="{22CEBAA0-CE9F-4CD2-AA36-7EEBA296C26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03" name="Text Box 15">
          <a:extLst>
            <a:ext uri="{FF2B5EF4-FFF2-40B4-BE49-F238E27FC236}">
              <a16:creationId xmlns:a16="http://schemas.microsoft.com/office/drawing/2014/main" id="{11D1EC3C-5D3B-4780-978A-95875ED650C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04" name="Text Box 15">
          <a:extLst>
            <a:ext uri="{FF2B5EF4-FFF2-40B4-BE49-F238E27FC236}">
              <a16:creationId xmlns:a16="http://schemas.microsoft.com/office/drawing/2014/main" id="{9E71F17C-0D58-40EF-AC62-23002BD1D81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05" name="Text Box 15">
          <a:extLst>
            <a:ext uri="{FF2B5EF4-FFF2-40B4-BE49-F238E27FC236}">
              <a16:creationId xmlns:a16="http://schemas.microsoft.com/office/drawing/2014/main" id="{2B5C035C-9E4B-45E0-95F7-862B67555F9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06" name="Text Box 15">
          <a:extLst>
            <a:ext uri="{FF2B5EF4-FFF2-40B4-BE49-F238E27FC236}">
              <a16:creationId xmlns:a16="http://schemas.microsoft.com/office/drawing/2014/main" id="{319BA54D-D03E-4D2B-8C9A-092ABF19484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07" name="Text Box 15">
          <a:extLst>
            <a:ext uri="{FF2B5EF4-FFF2-40B4-BE49-F238E27FC236}">
              <a16:creationId xmlns:a16="http://schemas.microsoft.com/office/drawing/2014/main" id="{32AEDC9A-5B94-41F6-B218-F3D16DAC3D3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08" name="Text Box 15">
          <a:extLst>
            <a:ext uri="{FF2B5EF4-FFF2-40B4-BE49-F238E27FC236}">
              <a16:creationId xmlns:a16="http://schemas.microsoft.com/office/drawing/2014/main" id="{0A8DB0F5-F776-4CD4-9A7D-5EDD8A8B3A4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09" name="Text Box 15">
          <a:extLst>
            <a:ext uri="{FF2B5EF4-FFF2-40B4-BE49-F238E27FC236}">
              <a16:creationId xmlns:a16="http://schemas.microsoft.com/office/drawing/2014/main" id="{5E06349A-0E3F-4D0F-A3FC-CDA20CD4C8D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10" name="Text Box 15">
          <a:extLst>
            <a:ext uri="{FF2B5EF4-FFF2-40B4-BE49-F238E27FC236}">
              <a16:creationId xmlns:a16="http://schemas.microsoft.com/office/drawing/2014/main" id="{BE28473C-FC7D-41D9-A380-BD5841FD216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11" name="Text Box 15">
          <a:extLst>
            <a:ext uri="{FF2B5EF4-FFF2-40B4-BE49-F238E27FC236}">
              <a16:creationId xmlns:a16="http://schemas.microsoft.com/office/drawing/2014/main" id="{7A0D5003-A5F8-4CF7-B7F3-849B5DB6032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12" name="Text Box 15">
          <a:extLst>
            <a:ext uri="{FF2B5EF4-FFF2-40B4-BE49-F238E27FC236}">
              <a16:creationId xmlns:a16="http://schemas.microsoft.com/office/drawing/2014/main" id="{98D4FC5E-175C-4C55-B434-F1EBAF60D02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13" name="Text Box 15">
          <a:extLst>
            <a:ext uri="{FF2B5EF4-FFF2-40B4-BE49-F238E27FC236}">
              <a16:creationId xmlns:a16="http://schemas.microsoft.com/office/drawing/2014/main" id="{6BAF8C9C-1899-4CAE-8535-D32A77EFE74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14" name="Text Box 15">
          <a:extLst>
            <a:ext uri="{FF2B5EF4-FFF2-40B4-BE49-F238E27FC236}">
              <a16:creationId xmlns:a16="http://schemas.microsoft.com/office/drawing/2014/main" id="{2A32FADD-3D50-4A8F-99AF-62A9D875062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15" name="Text Box 15">
          <a:extLst>
            <a:ext uri="{FF2B5EF4-FFF2-40B4-BE49-F238E27FC236}">
              <a16:creationId xmlns:a16="http://schemas.microsoft.com/office/drawing/2014/main" id="{23F4D150-2704-40B7-BF5B-AE446E50187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16" name="Text Box 15">
          <a:extLst>
            <a:ext uri="{FF2B5EF4-FFF2-40B4-BE49-F238E27FC236}">
              <a16:creationId xmlns:a16="http://schemas.microsoft.com/office/drawing/2014/main" id="{5D2A7313-59B0-4851-A749-3E96F90A325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17" name="Text Box 15">
          <a:extLst>
            <a:ext uri="{FF2B5EF4-FFF2-40B4-BE49-F238E27FC236}">
              <a16:creationId xmlns:a16="http://schemas.microsoft.com/office/drawing/2014/main" id="{08487EA9-1959-4DA6-A8D1-E3175D32971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18" name="Text Box 15">
          <a:extLst>
            <a:ext uri="{FF2B5EF4-FFF2-40B4-BE49-F238E27FC236}">
              <a16:creationId xmlns:a16="http://schemas.microsoft.com/office/drawing/2014/main" id="{16CFE10C-CF54-422C-B8B3-C7FFDE3CAD8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19" name="Text Box 15">
          <a:extLst>
            <a:ext uri="{FF2B5EF4-FFF2-40B4-BE49-F238E27FC236}">
              <a16:creationId xmlns:a16="http://schemas.microsoft.com/office/drawing/2014/main" id="{1DAA0F60-89E9-49B3-8EBA-A6C28F6C3C1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3320" name="Text Box 15">
          <a:extLst>
            <a:ext uri="{FF2B5EF4-FFF2-40B4-BE49-F238E27FC236}">
              <a16:creationId xmlns:a16="http://schemas.microsoft.com/office/drawing/2014/main" id="{C744A529-8C4C-4F88-A58C-6EA2FBA148BB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21" name="Text Box 15">
          <a:extLst>
            <a:ext uri="{FF2B5EF4-FFF2-40B4-BE49-F238E27FC236}">
              <a16:creationId xmlns:a16="http://schemas.microsoft.com/office/drawing/2014/main" id="{374185C2-890D-4989-8908-F9C7F972340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22" name="Text Box 15">
          <a:extLst>
            <a:ext uri="{FF2B5EF4-FFF2-40B4-BE49-F238E27FC236}">
              <a16:creationId xmlns:a16="http://schemas.microsoft.com/office/drawing/2014/main" id="{0FBF1536-0303-4C43-9D5B-E03291F7006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23" name="Text Box 15">
          <a:extLst>
            <a:ext uri="{FF2B5EF4-FFF2-40B4-BE49-F238E27FC236}">
              <a16:creationId xmlns:a16="http://schemas.microsoft.com/office/drawing/2014/main" id="{075B4C57-0CD5-4EF9-B01B-8E5811C94DC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24" name="Text Box 15">
          <a:extLst>
            <a:ext uri="{FF2B5EF4-FFF2-40B4-BE49-F238E27FC236}">
              <a16:creationId xmlns:a16="http://schemas.microsoft.com/office/drawing/2014/main" id="{0FB89EBC-36BA-4D70-9462-5EC4C2D9271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25" name="Text Box 15">
          <a:extLst>
            <a:ext uri="{FF2B5EF4-FFF2-40B4-BE49-F238E27FC236}">
              <a16:creationId xmlns:a16="http://schemas.microsoft.com/office/drawing/2014/main" id="{D80DF153-8D85-4EDB-BA7F-FD391132D45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26" name="Text Box 15">
          <a:extLst>
            <a:ext uri="{FF2B5EF4-FFF2-40B4-BE49-F238E27FC236}">
              <a16:creationId xmlns:a16="http://schemas.microsoft.com/office/drawing/2014/main" id="{8EFB44EA-F86B-440E-AF44-CDC9E8A1D76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27" name="Text Box 15">
          <a:extLst>
            <a:ext uri="{FF2B5EF4-FFF2-40B4-BE49-F238E27FC236}">
              <a16:creationId xmlns:a16="http://schemas.microsoft.com/office/drawing/2014/main" id="{FAEB959E-EE64-4A3A-84D4-D1E06E9FBA2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28" name="Text Box 15">
          <a:extLst>
            <a:ext uri="{FF2B5EF4-FFF2-40B4-BE49-F238E27FC236}">
              <a16:creationId xmlns:a16="http://schemas.microsoft.com/office/drawing/2014/main" id="{ABAD5D7B-1FB7-4544-8EB0-D0DD9066470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29" name="Text Box 15">
          <a:extLst>
            <a:ext uri="{FF2B5EF4-FFF2-40B4-BE49-F238E27FC236}">
              <a16:creationId xmlns:a16="http://schemas.microsoft.com/office/drawing/2014/main" id="{E53F944A-9599-40B1-A527-70040822535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30" name="Text Box 15">
          <a:extLst>
            <a:ext uri="{FF2B5EF4-FFF2-40B4-BE49-F238E27FC236}">
              <a16:creationId xmlns:a16="http://schemas.microsoft.com/office/drawing/2014/main" id="{D4C519BB-7B7F-4C1F-8B09-44BC041DE4B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31" name="Text Box 15">
          <a:extLst>
            <a:ext uri="{FF2B5EF4-FFF2-40B4-BE49-F238E27FC236}">
              <a16:creationId xmlns:a16="http://schemas.microsoft.com/office/drawing/2014/main" id="{AD335204-111E-46FA-B5BC-2C5FC56EB78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32" name="Text Box 15">
          <a:extLst>
            <a:ext uri="{FF2B5EF4-FFF2-40B4-BE49-F238E27FC236}">
              <a16:creationId xmlns:a16="http://schemas.microsoft.com/office/drawing/2014/main" id="{A0CC3A4A-AB64-473F-A730-D162241BD55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33" name="Text Box 15">
          <a:extLst>
            <a:ext uri="{FF2B5EF4-FFF2-40B4-BE49-F238E27FC236}">
              <a16:creationId xmlns:a16="http://schemas.microsoft.com/office/drawing/2014/main" id="{CFF1E9C0-DED4-4DFA-A488-773A7626C34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34" name="Text Box 15">
          <a:extLst>
            <a:ext uri="{FF2B5EF4-FFF2-40B4-BE49-F238E27FC236}">
              <a16:creationId xmlns:a16="http://schemas.microsoft.com/office/drawing/2014/main" id="{42EC83CE-500E-429C-8142-6BC399D2AA5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35" name="Text Box 15">
          <a:extLst>
            <a:ext uri="{FF2B5EF4-FFF2-40B4-BE49-F238E27FC236}">
              <a16:creationId xmlns:a16="http://schemas.microsoft.com/office/drawing/2014/main" id="{044BF651-79EC-4C96-B7BE-44690B2B373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36" name="Text Box 15">
          <a:extLst>
            <a:ext uri="{FF2B5EF4-FFF2-40B4-BE49-F238E27FC236}">
              <a16:creationId xmlns:a16="http://schemas.microsoft.com/office/drawing/2014/main" id="{36D3FA6B-D33D-4960-9BC0-240252B8BD7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37" name="Text Box 15">
          <a:extLst>
            <a:ext uri="{FF2B5EF4-FFF2-40B4-BE49-F238E27FC236}">
              <a16:creationId xmlns:a16="http://schemas.microsoft.com/office/drawing/2014/main" id="{C1C3E580-44A8-44CD-A8E6-FB1402BFE67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38" name="Text Box 15">
          <a:extLst>
            <a:ext uri="{FF2B5EF4-FFF2-40B4-BE49-F238E27FC236}">
              <a16:creationId xmlns:a16="http://schemas.microsoft.com/office/drawing/2014/main" id="{32A65D74-71B7-422B-A33C-7D9FA9BEC4A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39" name="Text Box 15">
          <a:extLst>
            <a:ext uri="{FF2B5EF4-FFF2-40B4-BE49-F238E27FC236}">
              <a16:creationId xmlns:a16="http://schemas.microsoft.com/office/drawing/2014/main" id="{5FB6D0A9-3229-4310-A3EF-1A6BD4D7F68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40" name="Text Box 15">
          <a:extLst>
            <a:ext uri="{FF2B5EF4-FFF2-40B4-BE49-F238E27FC236}">
              <a16:creationId xmlns:a16="http://schemas.microsoft.com/office/drawing/2014/main" id="{348529BF-C277-42A2-9E2D-139220840EF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41" name="Text Box 15">
          <a:extLst>
            <a:ext uri="{FF2B5EF4-FFF2-40B4-BE49-F238E27FC236}">
              <a16:creationId xmlns:a16="http://schemas.microsoft.com/office/drawing/2014/main" id="{4B1F2BC6-E51A-4C43-8B8C-2EED6528ADB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42" name="Text Box 15">
          <a:extLst>
            <a:ext uri="{FF2B5EF4-FFF2-40B4-BE49-F238E27FC236}">
              <a16:creationId xmlns:a16="http://schemas.microsoft.com/office/drawing/2014/main" id="{09C73CCF-3034-427E-80F0-C8FB3C8B866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43" name="Text Box 15">
          <a:extLst>
            <a:ext uri="{FF2B5EF4-FFF2-40B4-BE49-F238E27FC236}">
              <a16:creationId xmlns:a16="http://schemas.microsoft.com/office/drawing/2014/main" id="{1A28FEC6-8C2F-4F28-A96A-47BF20439D8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44" name="Text Box 15">
          <a:extLst>
            <a:ext uri="{FF2B5EF4-FFF2-40B4-BE49-F238E27FC236}">
              <a16:creationId xmlns:a16="http://schemas.microsoft.com/office/drawing/2014/main" id="{E05E9609-A430-4075-88B7-AC2A0C96904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45" name="Text Box 15">
          <a:extLst>
            <a:ext uri="{FF2B5EF4-FFF2-40B4-BE49-F238E27FC236}">
              <a16:creationId xmlns:a16="http://schemas.microsoft.com/office/drawing/2014/main" id="{4A62A682-8BD8-484E-8C3B-DD877EF1FBE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46" name="Text Box 15">
          <a:extLst>
            <a:ext uri="{FF2B5EF4-FFF2-40B4-BE49-F238E27FC236}">
              <a16:creationId xmlns:a16="http://schemas.microsoft.com/office/drawing/2014/main" id="{2BCABF4C-DDD3-464D-81F3-4A0CF39A020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47" name="Text Box 15">
          <a:extLst>
            <a:ext uri="{FF2B5EF4-FFF2-40B4-BE49-F238E27FC236}">
              <a16:creationId xmlns:a16="http://schemas.microsoft.com/office/drawing/2014/main" id="{4961311C-F642-4A18-BEEA-D018BD36AAD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48" name="Text Box 15">
          <a:extLst>
            <a:ext uri="{FF2B5EF4-FFF2-40B4-BE49-F238E27FC236}">
              <a16:creationId xmlns:a16="http://schemas.microsoft.com/office/drawing/2014/main" id="{35F58D9F-4D0D-42AB-B488-980418AFFCB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49" name="Text Box 15">
          <a:extLst>
            <a:ext uri="{FF2B5EF4-FFF2-40B4-BE49-F238E27FC236}">
              <a16:creationId xmlns:a16="http://schemas.microsoft.com/office/drawing/2014/main" id="{8ACDCC51-D9FB-45DE-B604-C9DA7166D1A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50" name="Text Box 15">
          <a:extLst>
            <a:ext uri="{FF2B5EF4-FFF2-40B4-BE49-F238E27FC236}">
              <a16:creationId xmlns:a16="http://schemas.microsoft.com/office/drawing/2014/main" id="{342847C1-5A8D-4099-88BA-96C80D6CE3F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51" name="Text Box 15">
          <a:extLst>
            <a:ext uri="{FF2B5EF4-FFF2-40B4-BE49-F238E27FC236}">
              <a16:creationId xmlns:a16="http://schemas.microsoft.com/office/drawing/2014/main" id="{290D3010-E0A5-4DDD-96C5-9DD08E8DFA5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52" name="Text Box 15">
          <a:extLst>
            <a:ext uri="{FF2B5EF4-FFF2-40B4-BE49-F238E27FC236}">
              <a16:creationId xmlns:a16="http://schemas.microsoft.com/office/drawing/2014/main" id="{7683A672-D59E-4785-8ABB-76C5E7BA5CB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53" name="Text Box 15">
          <a:extLst>
            <a:ext uri="{FF2B5EF4-FFF2-40B4-BE49-F238E27FC236}">
              <a16:creationId xmlns:a16="http://schemas.microsoft.com/office/drawing/2014/main" id="{5D950C5A-3804-40C5-8092-E5EE19BDA07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54" name="Text Box 15">
          <a:extLst>
            <a:ext uri="{FF2B5EF4-FFF2-40B4-BE49-F238E27FC236}">
              <a16:creationId xmlns:a16="http://schemas.microsoft.com/office/drawing/2014/main" id="{51122459-0B44-4CB2-A978-EBF30E8FA91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55" name="Text Box 15">
          <a:extLst>
            <a:ext uri="{FF2B5EF4-FFF2-40B4-BE49-F238E27FC236}">
              <a16:creationId xmlns:a16="http://schemas.microsoft.com/office/drawing/2014/main" id="{F76CAEF8-60EF-4262-98DB-2C450FEC5D6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56" name="Text Box 15">
          <a:extLst>
            <a:ext uri="{FF2B5EF4-FFF2-40B4-BE49-F238E27FC236}">
              <a16:creationId xmlns:a16="http://schemas.microsoft.com/office/drawing/2014/main" id="{EAA41683-F770-43C9-A87C-0D48F1F288F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57" name="Text Box 15">
          <a:extLst>
            <a:ext uri="{FF2B5EF4-FFF2-40B4-BE49-F238E27FC236}">
              <a16:creationId xmlns:a16="http://schemas.microsoft.com/office/drawing/2014/main" id="{12C1F2D6-08B2-4A98-A712-4B40D94A7F9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58" name="Text Box 15">
          <a:extLst>
            <a:ext uri="{FF2B5EF4-FFF2-40B4-BE49-F238E27FC236}">
              <a16:creationId xmlns:a16="http://schemas.microsoft.com/office/drawing/2014/main" id="{AF2BFEBD-2ADC-4B33-B989-6D634B81FF7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59" name="Text Box 15">
          <a:extLst>
            <a:ext uri="{FF2B5EF4-FFF2-40B4-BE49-F238E27FC236}">
              <a16:creationId xmlns:a16="http://schemas.microsoft.com/office/drawing/2014/main" id="{1511905B-411F-475C-8A44-19EAC123B5A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60" name="Text Box 15">
          <a:extLst>
            <a:ext uri="{FF2B5EF4-FFF2-40B4-BE49-F238E27FC236}">
              <a16:creationId xmlns:a16="http://schemas.microsoft.com/office/drawing/2014/main" id="{0723F437-A5B2-4581-9BBB-B8537CD5150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61" name="Text Box 15">
          <a:extLst>
            <a:ext uri="{FF2B5EF4-FFF2-40B4-BE49-F238E27FC236}">
              <a16:creationId xmlns:a16="http://schemas.microsoft.com/office/drawing/2014/main" id="{8B3467DC-595D-49D6-B974-0FE0CF1B241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62" name="Text Box 15">
          <a:extLst>
            <a:ext uri="{FF2B5EF4-FFF2-40B4-BE49-F238E27FC236}">
              <a16:creationId xmlns:a16="http://schemas.microsoft.com/office/drawing/2014/main" id="{ED407440-A1B1-427A-AA5C-372A1812648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63" name="Text Box 15">
          <a:extLst>
            <a:ext uri="{FF2B5EF4-FFF2-40B4-BE49-F238E27FC236}">
              <a16:creationId xmlns:a16="http://schemas.microsoft.com/office/drawing/2014/main" id="{73EDC617-A751-4D1F-B172-63DF5614FF6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64" name="Text Box 15">
          <a:extLst>
            <a:ext uri="{FF2B5EF4-FFF2-40B4-BE49-F238E27FC236}">
              <a16:creationId xmlns:a16="http://schemas.microsoft.com/office/drawing/2014/main" id="{5D99CC0E-7E1E-4336-A9FF-1D50BFC85B9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65" name="Text Box 15">
          <a:extLst>
            <a:ext uri="{FF2B5EF4-FFF2-40B4-BE49-F238E27FC236}">
              <a16:creationId xmlns:a16="http://schemas.microsoft.com/office/drawing/2014/main" id="{E1B934BC-943A-4B54-A0F6-EEDF2B3A84F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66" name="Text Box 15">
          <a:extLst>
            <a:ext uri="{FF2B5EF4-FFF2-40B4-BE49-F238E27FC236}">
              <a16:creationId xmlns:a16="http://schemas.microsoft.com/office/drawing/2014/main" id="{7FE6ADDD-4132-45E0-A592-6F076563F56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67" name="Text Box 15">
          <a:extLst>
            <a:ext uri="{FF2B5EF4-FFF2-40B4-BE49-F238E27FC236}">
              <a16:creationId xmlns:a16="http://schemas.microsoft.com/office/drawing/2014/main" id="{E47CAC01-17A7-46DD-B13D-52B198577E0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68" name="Text Box 15">
          <a:extLst>
            <a:ext uri="{FF2B5EF4-FFF2-40B4-BE49-F238E27FC236}">
              <a16:creationId xmlns:a16="http://schemas.microsoft.com/office/drawing/2014/main" id="{AE905934-D4D0-4192-94DC-C30B1301B77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69" name="Text Box 15">
          <a:extLst>
            <a:ext uri="{FF2B5EF4-FFF2-40B4-BE49-F238E27FC236}">
              <a16:creationId xmlns:a16="http://schemas.microsoft.com/office/drawing/2014/main" id="{73B8705A-6699-465E-B60C-55FAE9033C0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70" name="Text Box 15">
          <a:extLst>
            <a:ext uri="{FF2B5EF4-FFF2-40B4-BE49-F238E27FC236}">
              <a16:creationId xmlns:a16="http://schemas.microsoft.com/office/drawing/2014/main" id="{85AC2F13-3537-45E3-B2A4-262D45FF716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71" name="Text Box 15">
          <a:extLst>
            <a:ext uri="{FF2B5EF4-FFF2-40B4-BE49-F238E27FC236}">
              <a16:creationId xmlns:a16="http://schemas.microsoft.com/office/drawing/2014/main" id="{850412B2-A7AE-4781-80B5-828D7F8EF83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72" name="Text Box 15">
          <a:extLst>
            <a:ext uri="{FF2B5EF4-FFF2-40B4-BE49-F238E27FC236}">
              <a16:creationId xmlns:a16="http://schemas.microsoft.com/office/drawing/2014/main" id="{B2F058C6-C048-46F8-B883-2685D62B43D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73" name="Text Box 15">
          <a:extLst>
            <a:ext uri="{FF2B5EF4-FFF2-40B4-BE49-F238E27FC236}">
              <a16:creationId xmlns:a16="http://schemas.microsoft.com/office/drawing/2014/main" id="{181F5BCA-32CC-42F3-9971-FF63CF383D5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74" name="Text Box 15">
          <a:extLst>
            <a:ext uri="{FF2B5EF4-FFF2-40B4-BE49-F238E27FC236}">
              <a16:creationId xmlns:a16="http://schemas.microsoft.com/office/drawing/2014/main" id="{3E71B9A6-D9D3-4F83-A249-0B9940FD7ED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75" name="Text Box 15">
          <a:extLst>
            <a:ext uri="{FF2B5EF4-FFF2-40B4-BE49-F238E27FC236}">
              <a16:creationId xmlns:a16="http://schemas.microsoft.com/office/drawing/2014/main" id="{00E3E475-E3A2-4C17-B296-EE76C628B67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76" name="Text Box 15">
          <a:extLst>
            <a:ext uri="{FF2B5EF4-FFF2-40B4-BE49-F238E27FC236}">
              <a16:creationId xmlns:a16="http://schemas.microsoft.com/office/drawing/2014/main" id="{3B04EC69-F3FF-40AC-80D2-175CB0A93FB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77" name="Text Box 15">
          <a:extLst>
            <a:ext uri="{FF2B5EF4-FFF2-40B4-BE49-F238E27FC236}">
              <a16:creationId xmlns:a16="http://schemas.microsoft.com/office/drawing/2014/main" id="{E06D1DD7-07FA-474D-9E00-77A1D7889D2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78" name="Text Box 15">
          <a:extLst>
            <a:ext uri="{FF2B5EF4-FFF2-40B4-BE49-F238E27FC236}">
              <a16:creationId xmlns:a16="http://schemas.microsoft.com/office/drawing/2014/main" id="{C3FE3DA6-6A37-4116-A744-082CBDE8615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79" name="Text Box 15">
          <a:extLst>
            <a:ext uri="{FF2B5EF4-FFF2-40B4-BE49-F238E27FC236}">
              <a16:creationId xmlns:a16="http://schemas.microsoft.com/office/drawing/2014/main" id="{7F07BCC3-2AAF-47A6-8A9A-773FF82E216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80" name="Text Box 15">
          <a:extLst>
            <a:ext uri="{FF2B5EF4-FFF2-40B4-BE49-F238E27FC236}">
              <a16:creationId xmlns:a16="http://schemas.microsoft.com/office/drawing/2014/main" id="{43A139B7-FA52-43B2-98A9-54A5C055461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81" name="Text Box 15">
          <a:extLst>
            <a:ext uri="{FF2B5EF4-FFF2-40B4-BE49-F238E27FC236}">
              <a16:creationId xmlns:a16="http://schemas.microsoft.com/office/drawing/2014/main" id="{F9FBB430-9E34-419A-ACD9-D43AE0F9065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82" name="Text Box 15">
          <a:extLst>
            <a:ext uri="{FF2B5EF4-FFF2-40B4-BE49-F238E27FC236}">
              <a16:creationId xmlns:a16="http://schemas.microsoft.com/office/drawing/2014/main" id="{8B55F44E-81F3-4095-AAA7-BEEDBD36376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83" name="Text Box 15">
          <a:extLst>
            <a:ext uri="{FF2B5EF4-FFF2-40B4-BE49-F238E27FC236}">
              <a16:creationId xmlns:a16="http://schemas.microsoft.com/office/drawing/2014/main" id="{94C82689-7418-4EEC-98B2-CF89C7F237D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84" name="Text Box 15">
          <a:extLst>
            <a:ext uri="{FF2B5EF4-FFF2-40B4-BE49-F238E27FC236}">
              <a16:creationId xmlns:a16="http://schemas.microsoft.com/office/drawing/2014/main" id="{34284735-7B2C-498D-A256-D5DC849ABA4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85" name="Text Box 15">
          <a:extLst>
            <a:ext uri="{FF2B5EF4-FFF2-40B4-BE49-F238E27FC236}">
              <a16:creationId xmlns:a16="http://schemas.microsoft.com/office/drawing/2014/main" id="{D51088DD-F7A7-49E7-80A1-8DA2990AA0D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86" name="Text Box 15">
          <a:extLst>
            <a:ext uri="{FF2B5EF4-FFF2-40B4-BE49-F238E27FC236}">
              <a16:creationId xmlns:a16="http://schemas.microsoft.com/office/drawing/2014/main" id="{C43E31DA-7094-4E45-BFAD-451DFD1AE88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87" name="Text Box 15">
          <a:extLst>
            <a:ext uri="{FF2B5EF4-FFF2-40B4-BE49-F238E27FC236}">
              <a16:creationId xmlns:a16="http://schemas.microsoft.com/office/drawing/2014/main" id="{7D0FC375-99B7-484D-8C51-83DBCE419C8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88" name="Text Box 15">
          <a:extLst>
            <a:ext uri="{FF2B5EF4-FFF2-40B4-BE49-F238E27FC236}">
              <a16:creationId xmlns:a16="http://schemas.microsoft.com/office/drawing/2014/main" id="{77617F88-34DC-4645-82A7-F6D69265DD4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89" name="Text Box 15">
          <a:extLst>
            <a:ext uri="{FF2B5EF4-FFF2-40B4-BE49-F238E27FC236}">
              <a16:creationId xmlns:a16="http://schemas.microsoft.com/office/drawing/2014/main" id="{130130E0-1F94-476B-AD17-9E519DF66CF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90" name="Text Box 15">
          <a:extLst>
            <a:ext uri="{FF2B5EF4-FFF2-40B4-BE49-F238E27FC236}">
              <a16:creationId xmlns:a16="http://schemas.microsoft.com/office/drawing/2014/main" id="{E0F9ECAF-907D-46B8-9DFF-E4B452FD7B2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91" name="Text Box 15">
          <a:extLst>
            <a:ext uri="{FF2B5EF4-FFF2-40B4-BE49-F238E27FC236}">
              <a16:creationId xmlns:a16="http://schemas.microsoft.com/office/drawing/2014/main" id="{E9FF93FE-C821-45DE-AD16-92F4129C66A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392" name="Text Box 15">
          <a:extLst>
            <a:ext uri="{FF2B5EF4-FFF2-40B4-BE49-F238E27FC236}">
              <a16:creationId xmlns:a16="http://schemas.microsoft.com/office/drawing/2014/main" id="{70B93424-8F63-470A-AEC3-4FF5AB7D0C8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393" name="Text Box 15">
          <a:extLst>
            <a:ext uri="{FF2B5EF4-FFF2-40B4-BE49-F238E27FC236}">
              <a16:creationId xmlns:a16="http://schemas.microsoft.com/office/drawing/2014/main" id="{36D637FC-1BE1-487D-AD75-2FCC261E7AB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394" name="Text Box 15">
          <a:extLst>
            <a:ext uri="{FF2B5EF4-FFF2-40B4-BE49-F238E27FC236}">
              <a16:creationId xmlns:a16="http://schemas.microsoft.com/office/drawing/2014/main" id="{175F459C-5583-43B9-917E-CBAC31BF298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395" name="Text Box 15">
          <a:extLst>
            <a:ext uri="{FF2B5EF4-FFF2-40B4-BE49-F238E27FC236}">
              <a16:creationId xmlns:a16="http://schemas.microsoft.com/office/drawing/2014/main" id="{8485F65B-A9F8-4AF1-A0DF-5A0180489E3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396" name="Text Box 15">
          <a:extLst>
            <a:ext uri="{FF2B5EF4-FFF2-40B4-BE49-F238E27FC236}">
              <a16:creationId xmlns:a16="http://schemas.microsoft.com/office/drawing/2014/main" id="{46C71BF6-6850-4B79-ADFF-E2334E68559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397" name="Text Box 15">
          <a:extLst>
            <a:ext uri="{FF2B5EF4-FFF2-40B4-BE49-F238E27FC236}">
              <a16:creationId xmlns:a16="http://schemas.microsoft.com/office/drawing/2014/main" id="{98373B3D-94B1-4B44-9C27-0DA3A6C82FC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3398" name="Text Box 15">
          <a:extLst>
            <a:ext uri="{FF2B5EF4-FFF2-40B4-BE49-F238E27FC236}">
              <a16:creationId xmlns:a16="http://schemas.microsoft.com/office/drawing/2014/main" id="{F7FD9284-4243-491D-8ACE-60ACD88A6A06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399" name="Text Box 15">
          <a:extLst>
            <a:ext uri="{FF2B5EF4-FFF2-40B4-BE49-F238E27FC236}">
              <a16:creationId xmlns:a16="http://schemas.microsoft.com/office/drawing/2014/main" id="{35913C44-B860-435D-9AFB-5AAB39CC878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400" name="Text Box 15">
          <a:extLst>
            <a:ext uri="{FF2B5EF4-FFF2-40B4-BE49-F238E27FC236}">
              <a16:creationId xmlns:a16="http://schemas.microsoft.com/office/drawing/2014/main" id="{03E8ED13-D898-4F83-8AF0-53F3C619E72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401" name="Text Box 15">
          <a:extLst>
            <a:ext uri="{FF2B5EF4-FFF2-40B4-BE49-F238E27FC236}">
              <a16:creationId xmlns:a16="http://schemas.microsoft.com/office/drawing/2014/main" id="{8E088225-51B6-4B4F-8F7A-89C9F3EEFF3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402" name="Text Box 15">
          <a:extLst>
            <a:ext uri="{FF2B5EF4-FFF2-40B4-BE49-F238E27FC236}">
              <a16:creationId xmlns:a16="http://schemas.microsoft.com/office/drawing/2014/main" id="{76A36888-1A18-4854-ADE5-0F8F1945FEE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403" name="Text Box 15">
          <a:extLst>
            <a:ext uri="{FF2B5EF4-FFF2-40B4-BE49-F238E27FC236}">
              <a16:creationId xmlns:a16="http://schemas.microsoft.com/office/drawing/2014/main" id="{FF911FEB-19F6-41DE-952F-04EE235B645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404" name="Text Box 15">
          <a:extLst>
            <a:ext uri="{FF2B5EF4-FFF2-40B4-BE49-F238E27FC236}">
              <a16:creationId xmlns:a16="http://schemas.microsoft.com/office/drawing/2014/main" id="{A386867B-F552-407A-8D08-8D817FD1CC1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405" name="Text Box 15">
          <a:extLst>
            <a:ext uri="{FF2B5EF4-FFF2-40B4-BE49-F238E27FC236}">
              <a16:creationId xmlns:a16="http://schemas.microsoft.com/office/drawing/2014/main" id="{D152C61D-F6E3-403A-AA56-89CC7F3D9A4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406" name="Text Box 15">
          <a:extLst>
            <a:ext uri="{FF2B5EF4-FFF2-40B4-BE49-F238E27FC236}">
              <a16:creationId xmlns:a16="http://schemas.microsoft.com/office/drawing/2014/main" id="{B4E8FFF6-EBED-417F-B00F-490C8C0C7B0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407" name="Text Box 15">
          <a:extLst>
            <a:ext uri="{FF2B5EF4-FFF2-40B4-BE49-F238E27FC236}">
              <a16:creationId xmlns:a16="http://schemas.microsoft.com/office/drawing/2014/main" id="{03BA3FCA-76A8-40D9-BCFD-8608E04CE31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408" name="Text Box 15">
          <a:extLst>
            <a:ext uri="{FF2B5EF4-FFF2-40B4-BE49-F238E27FC236}">
              <a16:creationId xmlns:a16="http://schemas.microsoft.com/office/drawing/2014/main" id="{5B37AB16-1C6C-4CE3-AC96-36209B693DA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409" name="Text Box 15">
          <a:extLst>
            <a:ext uri="{FF2B5EF4-FFF2-40B4-BE49-F238E27FC236}">
              <a16:creationId xmlns:a16="http://schemas.microsoft.com/office/drawing/2014/main" id="{FDE45469-D9C1-4C63-A28E-479C79E6DAD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410" name="Text Box 15">
          <a:extLst>
            <a:ext uri="{FF2B5EF4-FFF2-40B4-BE49-F238E27FC236}">
              <a16:creationId xmlns:a16="http://schemas.microsoft.com/office/drawing/2014/main" id="{57AEA141-18A7-4896-B3FD-71B066248F4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3411" name="Text Box 15">
          <a:extLst>
            <a:ext uri="{FF2B5EF4-FFF2-40B4-BE49-F238E27FC236}">
              <a16:creationId xmlns:a16="http://schemas.microsoft.com/office/drawing/2014/main" id="{77D3EBF5-28D3-48FB-9996-28C4B2E1B32F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412" name="Text Box 15">
          <a:extLst>
            <a:ext uri="{FF2B5EF4-FFF2-40B4-BE49-F238E27FC236}">
              <a16:creationId xmlns:a16="http://schemas.microsoft.com/office/drawing/2014/main" id="{35BE3534-BC0C-481B-ABD2-A26CB889307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413" name="Text Box 15">
          <a:extLst>
            <a:ext uri="{FF2B5EF4-FFF2-40B4-BE49-F238E27FC236}">
              <a16:creationId xmlns:a16="http://schemas.microsoft.com/office/drawing/2014/main" id="{814BB6BB-D93F-4F58-8622-B122984FF85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414" name="Text Box 15">
          <a:extLst>
            <a:ext uri="{FF2B5EF4-FFF2-40B4-BE49-F238E27FC236}">
              <a16:creationId xmlns:a16="http://schemas.microsoft.com/office/drawing/2014/main" id="{9C8D1DBF-4B6E-4015-A2EE-03FF5A3F150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415" name="Text Box 15">
          <a:extLst>
            <a:ext uri="{FF2B5EF4-FFF2-40B4-BE49-F238E27FC236}">
              <a16:creationId xmlns:a16="http://schemas.microsoft.com/office/drawing/2014/main" id="{E15AF714-EB2A-45A6-BDC7-9A9C1787C29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416" name="Text Box 15">
          <a:extLst>
            <a:ext uri="{FF2B5EF4-FFF2-40B4-BE49-F238E27FC236}">
              <a16:creationId xmlns:a16="http://schemas.microsoft.com/office/drawing/2014/main" id="{96438283-6BF1-4989-A45A-5946D70C7ED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417" name="Text Box 15">
          <a:extLst>
            <a:ext uri="{FF2B5EF4-FFF2-40B4-BE49-F238E27FC236}">
              <a16:creationId xmlns:a16="http://schemas.microsoft.com/office/drawing/2014/main" id="{984AD964-FAA3-494E-9297-8C39D0C6E8E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418" name="Text Box 15">
          <a:extLst>
            <a:ext uri="{FF2B5EF4-FFF2-40B4-BE49-F238E27FC236}">
              <a16:creationId xmlns:a16="http://schemas.microsoft.com/office/drawing/2014/main" id="{3DBFEEAC-8D76-441E-950A-8436CC9EEAAC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3419" name="Text Box 15">
          <a:extLst>
            <a:ext uri="{FF2B5EF4-FFF2-40B4-BE49-F238E27FC236}">
              <a16:creationId xmlns:a16="http://schemas.microsoft.com/office/drawing/2014/main" id="{3484B012-6A3E-40D5-839A-A70B959CDDD2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20" name="Text Box 15">
          <a:extLst>
            <a:ext uri="{FF2B5EF4-FFF2-40B4-BE49-F238E27FC236}">
              <a16:creationId xmlns:a16="http://schemas.microsoft.com/office/drawing/2014/main" id="{F8B8F686-D110-49B3-A83A-81064339F99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21" name="Text Box 15">
          <a:extLst>
            <a:ext uri="{FF2B5EF4-FFF2-40B4-BE49-F238E27FC236}">
              <a16:creationId xmlns:a16="http://schemas.microsoft.com/office/drawing/2014/main" id="{E5FB4036-D171-40BF-8B56-8A1FFB7FD91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22" name="Text Box 15">
          <a:extLst>
            <a:ext uri="{FF2B5EF4-FFF2-40B4-BE49-F238E27FC236}">
              <a16:creationId xmlns:a16="http://schemas.microsoft.com/office/drawing/2014/main" id="{D6C3E63D-B819-4313-A7FB-2A7958DBA45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23" name="Text Box 15">
          <a:extLst>
            <a:ext uri="{FF2B5EF4-FFF2-40B4-BE49-F238E27FC236}">
              <a16:creationId xmlns:a16="http://schemas.microsoft.com/office/drawing/2014/main" id="{ED256C5A-A4CE-4FDA-BBAB-73F42D2D2CD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24" name="Text Box 15">
          <a:extLst>
            <a:ext uri="{FF2B5EF4-FFF2-40B4-BE49-F238E27FC236}">
              <a16:creationId xmlns:a16="http://schemas.microsoft.com/office/drawing/2014/main" id="{45C6D035-D85C-4C05-AB29-8E500A53A92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25" name="Text Box 15">
          <a:extLst>
            <a:ext uri="{FF2B5EF4-FFF2-40B4-BE49-F238E27FC236}">
              <a16:creationId xmlns:a16="http://schemas.microsoft.com/office/drawing/2014/main" id="{82857A32-D8F5-4702-A839-8F028F2DE06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26" name="Text Box 15">
          <a:extLst>
            <a:ext uri="{FF2B5EF4-FFF2-40B4-BE49-F238E27FC236}">
              <a16:creationId xmlns:a16="http://schemas.microsoft.com/office/drawing/2014/main" id="{20E8461F-3E6B-40EC-B1FE-51E4BBE2DA1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27" name="Text Box 15">
          <a:extLst>
            <a:ext uri="{FF2B5EF4-FFF2-40B4-BE49-F238E27FC236}">
              <a16:creationId xmlns:a16="http://schemas.microsoft.com/office/drawing/2014/main" id="{4FC2782A-F3E3-4E94-982C-C193C5FB22F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28" name="Text Box 15">
          <a:extLst>
            <a:ext uri="{FF2B5EF4-FFF2-40B4-BE49-F238E27FC236}">
              <a16:creationId xmlns:a16="http://schemas.microsoft.com/office/drawing/2014/main" id="{B13112F9-CB7B-4AB6-AA91-9128D603F15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29" name="Text Box 15">
          <a:extLst>
            <a:ext uri="{FF2B5EF4-FFF2-40B4-BE49-F238E27FC236}">
              <a16:creationId xmlns:a16="http://schemas.microsoft.com/office/drawing/2014/main" id="{4A86C05E-804A-4BFD-8A88-EDF4AC085F0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30" name="Text Box 15">
          <a:extLst>
            <a:ext uri="{FF2B5EF4-FFF2-40B4-BE49-F238E27FC236}">
              <a16:creationId xmlns:a16="http://schemas.microsoft.com/office/drawing/2014/main" id="{46BFF8D8-0799-47B0-840F-2B21017CD58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31" name="Text Box 15">
          <a:extLst>
            <a:ext uri="{FF2B5EF4-FFF2-40B4-BE49-F238E27FC236}">
              <a16:creationId xmlns:a16="http://schemas.microsoft.com/office/drawing/2014/main" id="{78E49231-A6AD-4E90-AA86-561D2A08CD5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32" name="Text Box 15">
          <a:extLst>
            <a:ext uri="{FF2B5EF4-FFF2-40B4-BE49-F238E27FC236}">
              <a16:creationId xmlns:a16="http://schemas.microsoft.com/office/drawing/2014/main" id="{D362ABC1-F04F-4317-A8D5-09BA2224F04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33" name="Text Box 15">
          <a:extLst>
            <a:ext uri="{FF2B5EF4-FFF2-40B4-BE49-F238E27FC236}">
              <a16:creationId xmlns:a16="http://schemas.microsoft.com/office/drawing/2014/main" id="{1120A72B-5E50-43E1-96AC-A9D59A1727F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34" name="Text Box 15">
          <a:extLst>
            <a:ext uri="{FF2B5EF4-FFF2-40B4-BE49-F238E27FC236}">
              <a16:creationId xmlns:a16="http://schemas.microsoft.com/office/drawing/2014/main" id="{3DA20CD9-8410-4411-9689-80E29496BEE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35" name="Text Box 15">
          <a:extLst>
            <a:ext uri="{FF2B5EF4-FFF2-40B4-BE49-F238E27FC236}">
              <a16:creationId xmlns:a16="http://schemas.microsoft.com/office/drawing/2014/main" id="{4E21B793-9B5F-48CC-9F3D-A2FE61F2B8D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36" name="Text Box 15">
          <a:extLst>
            <a:ext uri="{FF2B5EF4-FFF2-40B4-BE49-F238E27FC236}">
              <a16:creationId xmlns:a16="http://schemas.microsoft.com/office/drawing/2014/main" id="{1FE2A8C7-252D-481C-A631-680E2593BCC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37" name="Text Box 15">
          <a:extLst>
            <a:ext uri="{FF2B5EF4-FFF2-40B4-BE49-F238E27FC236}">
              <a16:creationId xmlns:a16="http://schemas.microsoft.com/office/drawing/2014/main" id="{CF38D25A-3BD2-4069-873C-7C186F4AA1B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38" name="Text Box 15">
          <a:extLst>
            <a:ext uri="{FF2B5EF4-FFF2-40B4-BE49-F238E27FC236}">
              <a16:creationId xmlns:a16="http://schemas.microsoft.com/office/drawing/2014/main" id="{00750336-2D7D-4D81-9CCA-B7058EC4A57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39" name="Text Box 15">
          <a:extLst>
            <a:ext uri="{FF2B5EF4-FFF2-40B4-BE49-F238E27FC236}">
              <a16:creationId xmlns:a16="http://schemas.microsoft.com/office/drawing/2014/main" id="{C7E4B4D2-76DC-47B2-8C61-00DD1E17395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40" name="Text Box 15">
          <a:extLst>
            <a:ext uri="{FF2B5EF4-FFF2-40B4-BE49-F238E27FC236}">
              <a16:creationId xmlns:a16="http://schemas.microsoft.com/office/drawing/2014/main" id="{90B20FC2-344A-43B7-9B92-B30E784DAC5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41" name="Text Box 15">
          <a:extLst>
            <a:ext uri="{FF2B5EF4-FFF2-40B4-BE49-F238E27FC236}">
              <a16:creationId xmlns:a16="http://schemas.microsoft.com/office/drawing/2014/main" id="{A868B72F-A530-46B3-B3B6-D4366F631F4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42" name="Text Box 15">
          <a:extLst>
            <a:ext uri="{FF2B5EF4-FFF2-40B4-BE49-F238E27FC236}">
              <a16:creationId xmlns:a16="http://schemas.microsoft.com/office/drawing/2014/main" id="{C340EA2B-3C4E-4AFF-9F17-308F02C04E7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43" name="Text Box 15">
          <a:extLst>
            <a:ext uri="{FF2B5EF4-FFF2-40B4-BE49-F238E27FC236}">
              <a16:creationId xmlns:a16="http://schemas.microsoft.com/office/drawing/2014/main" id="{93012417-939D-4D4B-8D95-C88AD5C05B2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3444" name="Text Box 15">
          <a:extLst>
            <a:ext uri="{FF2B5EF4-FFF2-40B4-BE49-F238E27FC236}">
              <a16:creationId xmlns:a16="http://schemas.microsoft.com/office/drawing/2014/main" id="{D00EA20F-DD86-4CAD-8955-9AD23B1B36F5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45" name="Text Box 15">
          <a:extLst>
            <a:ext uri="{FF2B5EF4-FFF2-40B4-BE49-F238E27FC236}">
              <a16:creationId xmlns:a16="http://schemas.microsoft.com/office/drawing/2014/main" id="{9979798E-A4A8-41DC-A45E-7148C845814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46" name="Text Box 15">
          <a:extLst>
            <a:ext uri="{FF2B5EF4-FFF2-40B4-BE49-F238E27FC236}">
              <a16:creationId xmlns:a16="http://schemas.microsoft.com/office/drawing/2014/main" id="{6556A248-31EF-4B5F-A8DE-DA1DF5F7B9A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47" name="Text Box 15">
          <a:extLst>
            <a:ext uri="{FF2B5EF4-FFF2-40B4-BE49-F238E27FC236}">
              <a16:creationId xmlns:a16="http://schemas.microsoft.com/office/drawing/2014/main" id="{CD594F22-DEBC-485C-B75D-93B2F0F7DA9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48" name="Text Box 15">
          <a:extLst>
            <a:ext uri="{FF2B5EF4-FFF2-40B4-BE49-F238E27FC236}">
              <a16:creationId xmlns:a16="http://schemas.microsoft.com/office/drawing/2014/main" id="{7E8F90FC-22A8-4F53-BE28-DCC43CC75A1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49" name="Text Box 15">
          <a:extLst>
            <a:ext uri="{FF2B5EF4-FFF2-40B4-BE49-F238E27FC236}">
              <a16:creationId xmlns:a16="http://schemas.microsoft.com/office/drawing/2014/main" id="{FC053082-34AE-4CB9-87CD-F026822A4F6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50" name="Text Box 15">
          <a:extLst>
            <a:ext uri="{FF2B5EF4-FFF2-40B4-BE49-F238E27FC236}">
              <a16:creationId xmlns:a16="http://schemas.microsoft.com/office/drawing/2014/main" id="{5B835D89-9D86-4F4A-94D9-51E6691E660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51" name="Text Box 15">
          <a:extLst>
            <a:ext uri="{FF2B5EF4-FFF2-40B4-BE49-F238E27FC236}">
              <a16:creationId xmlns:a16="http://schemas.microsoft.com/office/drawing/2014/main" id="{75A758EC-AD61-45F1-91F7-0ABC407222D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52" name="Text Box 15">
          <a:extLst>
            <a:ext uri="{FF2B5EF4-FFF2-40B4-BE49-F238E27FC236}">
              <a16:creationId xmlns:a16="http://schemas.microsoft.com/office/drawing/2014/main" id="{F6613516-29E1-48F3-9124-662C317F8EA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53" name="Text Box 15">
          <a:extLst>
            <a:ext uri="{FF2B5EF4-FFF2-40B4-BE49-F238E27FC236}">
              <a16:creationId xmlns:a16="http://schemas.microsoft.com/office/drawing/2014/main" id="{6B358D95-FA6D-4822-B304-2E972C85855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54" name="Text Box 15">
          <a:extLst>
            <a:ext uri="{FF2B5EF4-FFF2-40B4-BE49-F238E27FC236}">
              <a16:creationId xmlns:a16="http://schemas.microsoft.com/office/drawing/2014/main" id="{F9DF5DDF-FEDB-490F-9771-9D0792DC592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55" name="Text Box 15">
          <a:extLst>
            <a:ext uri="{FF2B5EF4-FFF2-40B4-BE49-F238E27FC236}">
              <a16:creationId xmlns:a16="http://schemas.microsoft.com/office/drawing/2014/main" id="{42FAB764-7DFA-4CC2-8D93-C859552AFB0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56" name="Text Box 15">
          <a:extLst>
            <a:ext uri="{FF2B5EF4-FFF2-40B4-BE49-F238E27FC236}">
              <a16:creationId xmlns:a16="http://schemas.microsoft.com/office/drawing/2014/main" id="{44285C40-A797-4618-A6E0-3D3D09D3346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57" name="Text Box 15">
          <a:extLst>
            <a:ext uri="{FF2B5EF4-FFF2-40B4-BE49-F238E27FC236}">
              <a16:creationId xmlns:a16="http://schemas.microsoft.com/office/drawing/2014/main" id="{F39F3C90-9C88-4C9E-ADD3-6D7E7BB9A06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58" name="Text Box 15">
          <a:extLst>
            <a:ext uri="{FF2B5EF4-FFF2-40B4-BE49-F238E27FC236}">
              <a16:creationId xmlns:a16="http://schemas.microsoft.com/office/drawing/2014/main" id="{FC4642F9-1B99-4C92-8B4F-B5AB825A16F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59" name="Text Box 15">
          <a:extLst>
            <a:ext uri="{FF2B5EF4-FFF2-40B4-BE49-F238E27FC236}">
              <a16:creationId xmlns:a16="http://schemas.microsoft.com/office/drawing/2014/main" id="{DF041447-A9CA-4463-98F7-524AF925339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60" name="Text Box 15">
          <a:extLst>
            <a:ext uri="{FF2B5EF4-FFF2-40B4-BE49-F238E27FC236}">
              <a16:creationId xmlns:a16="http://schemas.microsoft.com/office/drawing/2014/main" id="{4C825ED7-C02B-4280-9AB1-1D09175C604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61" name="Text Box 15">
          <a:extLst>
            <a:ext uri="{FF2B5EF4-FFF2-40B4-BE49-F238E27FC236}">
              <a16:creationId xmlns:a16="http://schemas.microsoft.com/office/drawing/2014/main" id="{D6C8A35F-6323-4F75-897A-D340CF495EB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62" name="Text Box 15">
          <a:extLst>
            <a:ext uri="{FF2B5EF4-FFF2-40B4-BE49-F238E27FC236}">
              <a16:creationId xmlns:a16="http://schemas.microsoft.com/office/drawing/2014/main" id="{529018FD-FB6E-40DF-8007-C2824612E29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63" name="Text Box 15">
          <a:extLst>
            <a:ext uri="{FF2B5EF4-FFF2-40B4-BE49-F238E27FC236}">
              <a16:creationId xmlns:a16="http://schemas.microsoft.com/office/drawing/2014/main" id="{BA438E53-B75F-4554-927F-A0297B5285A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64" name="Text Box 15">
          <a:extLst>
            <a:ext uri="{FF2B5EF4-FFF2-40B4-BE49-F238E27FC236}">
              <a16:creationId xmlns:a16="http://schemas.microsoft.com/office/drawing/2014/main" id="{07B496BA-7BA1-4F6D-91BE-B83BEFEAEC3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65" name="Text Box 15">
          <a:extLst>
            <a:ext uri="{FF2B5EF4-FFF2-40B4-BE49-F238E27FC236}">
              <a16:creationId xmlns:a16="http://schemas.microsoft.com/office/drawing/2014/main" id="{58CEDA7E-E188-44DB-B846-8547E5E4F91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66" name="Text Box 15">
          <a:extLst>
            <a:ext uri="{FF2B5EF4-FFF2-40B4-BE49-F238E27FC236}">
              <a16:creationId xmlns:a16="http://schemas.microsoft.com/office/drawing/2014/main" id="{6D122240-9F9D-48B5-A604-86D9CFD25E6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67" name="Text Box 15">
          <a:extLst>
            <a:ext uri="{FF2B5EF4-FFF2-40B4-BE49-F238E27FC236}">
              <a16:creationId xmlns:a16="http://schemas.microsoft.com/office/drawing/2014/main" id="{BCF60F29-5F63-4516-8155-A9FAF11845A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68" name="Text Box 15">
          <a:extLst>
            <a:ext uri="{FF2B5EF4-FFF2-40B4-BE49-F238E27FC236}">
              <a16:creationId xmlns:a16="http://schemas.microsoft.com/office/drawing/2014/main" id="{19B5A3E5-0CEE-4877-AE11-8AC71D24D1E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69" name="Text Box 15">
          <a:extLst>
            <a:ext uri="{FF2B5EF4-FFF2-40B4-BE49-F238E27FC236}">
              <a16:creationId xmlns:a16="http://schemas.microsoft.com/office/drawing/2014/main" id="{7C757C88-1DD8-40E8-AC94-6F494F79720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70" name="Text Box 15">
          <a:extLst>
            <a:ext uri="{FF2B5EF4-FFF2-40B4-BE49-F238E27FC236}">
              <a16:creationId xmlns:a16="http://schemas.microsoft.com/office/drawing/2014/main" id="{B286E6E3-E3A5-45D3-9A9F-5226C7A4B59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71" name="Text Box 15">
          <a:extLst>
            <a:ext uri="{FF2B5EF4-FFF2-40B4-BE49-F238E27FC236}">
              <a16:creationId xmlns:a16="http://schemas.microsoft.com/office/drawing/2014/main" id="{D317C757-F440-43C4-AE86-44D9314EE98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72" name="Text Box 15">
          <a:extLst>
            <a:ext uri="{FF2B5EF4-FFF2-40B4-BE49-F238E27FC236}">
              <a16:creationId xmlns:a16="http://schemas.microsoft.com/office/drawing/2014/main" id="{1FC215C8-E4CF-4A45-BA68-437EC1F83B3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73" name="Text Box 15">
          <a:extLst>
            <a:ext uri="{FF2B5EF4-FFF2-40B4-BE49-F238E27FC236}">
              <a16:creationId xmlns:a16="http://schemas.microsoft.com/office/drawing/2014/main" id="{667A5C4B-7FAF-4A3B-89D1-D0E4B275F55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74" name="Text Box 15">
          <a:extLst>
            <a:ext uri="{FF2B5EF4-FFF2-40B4-BE49-F238E27FC236}">
              <a16:creationId xmlns:a16="http://schemas.microsoft.com/office/drawing/2014/main" id="{34CDEA2E-E23B-4CCD-BDAA-29A85CD707C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75" name="Text Box 15">
          <a:extLst>
            <a:ext uri="{FF2B5EF4-FFF2-40B4-BE49-F238E27FC236}">
              <a16:creationId xmlns:a16="http://schemas.microsoft.com/office/drawing/2014/main" id="{19948CB3-060C-4C1A-A8DA-7B8FB9BD3F5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76" name="Text Box 15">
          <a:extLst>
            <a:ext uri="{FF2B5EF4-FFF2-40B4-BE49-F238E27FC236}">
              <a16:creationId xmlns:a16="http://schemas.microsoft.com/office/drawing/2014/main" id="{8C9869BF-E631-4326-9237-25D6F7A8AE8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77" name="Text Box 15">
          <a:extLst>
            <a:ext uri="{FF2B5EF4-FFF2-40B4-BE49-F238E27FC236}">
              <a16:creationId xmlns:a16="http://schemas.microsoft.com/office/drawing/2014/main" id="{7959FACB-9422-4AAF-9ECB-DA4E6C0A9DE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78" name="Text Box 15">
          <a:extLst>
            <a:ext uri="{FF2B5EF4-FFF2-40B4-BE49-F238E27FC236}">
              <a16:creationId xmlns:a16="http://schemas.microsoft.com/office/drawing/2014/main" id="{0AC6595D-4D4B-4A8D-BF0B-2E57BF73780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79" name="Text Box 15">
          <a:extLst>
            <a:ext uri="{FF2B5EF4-FFF2-40B4-BE49-F238E27FC236}">
              <a16:creationId xmlns:a16="http://schemas.microsoft.com/office/drawing/2014/main" id="{8D55D8B4-E3D6-47A7-8ED3-F4DA31A95C9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80" name="Text Box 15">
          <a:extLst>
            <a:ext uri="{FF2B5EF4-FFF2-40B4-BE49-F238E27FC236}">
              <a16:creationId xmlns:a16="http://schemas.microsoft.com/office/drawing/2014/main" id="{FE727D7D-A503-43D5-9607-580DC6E21FE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81" name="Text Box 15">
          <a:extLst>
            <a:ext uri="{FF2B5EF4-FFF2-40B4-BE49-F238E27FC236}">
              <a16:creationId xmlns:a16="http://schemas.microsoft.com/office/drawing/2014/main" id="{56E53991-5F48-4F7B-8D90-672808C6A07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82" name="Text Box 15">
          <a:extLst>
            <a:ext uri="{FF2B5EF4-FFF2-40B4-BE49-F238E27FC236}">
              <a16:creationId xmlns:a16="http://schemas.microsoft.com/office/drawing/2014/main" id="{699CFFAE-9C42-4C4D-B9C3-912312E6439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83" name="Text Box 15">
          <a:extLst>
            <a:ext uri="{FF2B5EF4-FFF2-40B4-BE49-F238E27FC236}">
              <a16:creationId xmlns:a16="http://schemas.microsoft.com/office/drawing/2014/main" id="{5C630E2D-F7F0-419C-A5DD-22C7F98C8D9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84" name="Text Box 15">
          <a:extLst>
            <a:ext uri="{FF2B5EF4-FFF2-40B4-BE49-F238E27FC236}">
              <a16:creationId xmlns:a16="http://schemas.microsoft.com/office/drawing/2014/main" id="{73D98515-FC0C-4776-A331-F7C11CA8D41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85" name="Text Box 15">
          <a:extLst>
            <a:ext uri="{FF2B5EF4-FFF2-40B4-BE49-F238E27FC236}">
              <a16:creationId xmlns:a16="http://schemas.microsoft.com/office/drawing/2014/main" id="{43C5605C-91A9-4F43-8157-E6D54D4F08B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86" name="Text Box 15">
          <a:extLst>
            <a:ext uri="{FF2B5EF4-FFF2-40B4-BE49-F238E27FC236}">
              <a16:creationId xmlns:a16="http://schemas.microsoft.com/office/drawing/2014/main" id="{F36C48B3-8B9B-48AB-AB34-6086E015931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87" name="Text Box 15">
          <a:extLst>
            <a:ext uri="{FF2B5EF4-FFF2-40B4-BE49-F238E27FC236}">
              <a16:creationId xmlns:a16="http://schemas.microsoft.com/office/drawing/2014/main" id="{D27E6B53-A30D-489F-8F0C-2496A09DEA5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88" name="Text Box 15">
          <a:extLst>
            <a:ext uri="{FF2B5EF4-FFF2-40B4-BE49-F238E27FC236}">
              <a16:creationId xmlns:a16="http://schemas.microsoft.com/office/drawing/2014/main" id="{84E5D8C7-B22C-4444-BA14-5E0FA879D8B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89" name="Text Box 15">
          <a:extLst>
            <a:ext uri="{FF2B5EF4-FFF2-40B4-BE49-F238E27FC236}">
              <a16:creationId xmlns:a16="http://schemas.microsoft.com/office/drawing/2014/main" id="{33F32707-656B-44DA-B7DD-5FB88F54411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90" name="Text Box 15">
          <a:extLst>
            <a:ext uri="{FF2B5EF4-FFF2-40B4-BE49-F238E27FC236}">
              <a16:creationId xmlns:a16="http://schemas.microsoft.com/office/drawing/2014/main" id="{983675F8-2C7C-4EF4-A498-BE6EB455B18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91" name="Text Box 15">
          <a:extLst>
            <a:ext uri="{FF2B5EF4-FFF2-40B4-BE49-F238E27FC236}">
              <a16:creationId xmlns:a16="http://schemas.microsoft.com/office/drawing/2014/main" id="{1C784A63-F377-4772-A262-F4C7886AFB0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92" name="Text Box 15">
          <a:extLst>
            <a:ext uri="{FF2B5EF4-FFF2-40B4-BE49-F238E27FC236}">
              <a16:creationId xmlns:a16="http://schemas.microsoft.com/office/drawing/2014/main" id="{B28E8C1C-B1AC-46BF-BC2C-9BF2234895B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93" name="Text Box 15">
          <a:extLst>
            <a:ext uri="{FF2B5EF4-FFF2-40B4-BE49-F238E27FC236}">
              <a16:creationId xmlns:a16="http://schemas.microsoft.com/office/drawing/2014/main" id="{5319FFEE-C6AF-4FEF-BB32-ACF9AEF45E7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94" name="Text Box 15">
          <a:extLst>
            <a:ext uri="{FF2B5EF4-FFF2-40B4-BE49-F238E27FC236}">
              <a16:creationId xmlns:a16="http://schemas.microsoft.com/office/drawing/2014/main" id="{1C124E4F-FCAD-4188-AD1C-37BADC6D8F9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95" name="Text Box 15">
          <a:extLst>
            <a:ext uri="{FF2B5EF4-FFF2-40B4-BE49-F238E27FC236}">
              <a16:creationId xmlns:a16="http://schemas.microsoft.com/office/drawing/2014/main" id="{DECC35E2-00E7-46B0-B304-C1985D0F3D9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96" name="Text Box 15">
          <a:extLst>
            <a:ext uri="{FF2B5EF4-FFF2-40B4-BE49-F238E27FC236}">
              <a16:creationId xmlns:a16="http://schemas.microsoft.com/office/drawing/2014/main" id="{5295C3A0-3DB2-45ED-9B3B-44626D587D4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97" name="Text Box 15">
          <a:extLst>
            <a:ext uri="{FF2B5EF4-FFF2-40B4-BE49-F238E27FC236}">
              <a16:creationId xmlns:a16="http://schemas.microsoft.com/office/drawing/2014/main" id="{CBDD3BF6-F0DF-41F6-86FA-FB2C8C2617B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98" name="Text Box 15">
          <a:extLst>
            <a:ext uri="{FF2B5EF4-FFF2-40B4-BE49-F238E27FC236}">
              <a16:creationId xmlns:a16="http://schemas.microsoft.com/office/drawing/2014/main" id="{B8042703-2E43-4F0D-BED7-6F1EFC2C1FD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499" name="Text Box 15">
          <a:extLst>
            <a:ext uri="{FF2B5EF4-FFF2-40B4-BE49-F238E27FC236}">
              <a16:creationId xmlns:a16="http://schemas.microsoft.com/office/drawing/2014/main" id="{A3DCF921-63FE-458F-85FF-26B6843A7FB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00" name="Text Box 15">
          <a:extLst>
            <a:ext uri="{FF2B5EF4-FFF2-40B4-BE49-F238E27FC236}">
              <a16:creationId xmlns:a16="http://schemas.microsoft.com/office/drawing/2014/main" id="{DAA18BFC-7D2E-45DD-AFAB-2A9091CD2CB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01" name="Text Box 15">
          <a:extLst>
            <a:ext uri="{FF2B5EF4-FFF2-40B4-BE49-F238E27FC236}">
              <a16:creationId xmlns:a16="http://schemas.microsoft.com/office/drawing/2014/main" id="{0B1EA90E-2574-48A1-95CC-4E4D4791C6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02" name="Text Box 15">
          <a:extLst>
            <a:ext uri="{FF2B5EF4-FFF2-40B4-BE49-F238E27FC236}">
              <a16:creationId xmlns:a16="http://schemas.microsoft.com/office/drawing/2014/main" id="{049B7143-C816-423E-B7EA-9662A15BF16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03" name="Text Box 15">
          <a:extLst>
            <a:ext uri="{FF2B5EF4-FFF2-40B4-BE49-F238E27FC236}">
              <a16:creationId xmlns:a16="http://schemas.microsoft.com/office/drawing/2014/main" id="{CDD0EDC5-8353-4602-B2F2-D8E5B41C80A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04" name="Text Box 15">
          <a:extLst>
            <a:ext uri="{FF2B5EF4-FFF2-40B4-BE49-F238E27FC236}">
              <a16:creationId xmlns:a16="http://schemas.microsoft.com/office/drawing/2014/main" id="{595CB2A1-9CCA-48BF-9989-E5B9F172931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05" name="Text Box 15">
          <a:extLst>
            <a:ext uri="{FF2B5EF4-FFF2-40B4-BE49-F238E27FC236}">
              <a16:creationId xmlns:a16="http://schemas.microsoft.com/office/drawing/2014/main" id="{BF7C7010-103A-44E7-B4B8-92897591490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06" name="Text Box 15">
          <a:extLst>
            <a:ext uri="{FF2B5EF4-FFF2-40B4-BE49-F238E27FC236}">
              <a16:creationId xmlns:a16="http://schemas.microsoft.com/office/drawing/2014/main" id="{3DB4E53E-14E0-4A3A-842B-F3347CA5F5A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07" name="Text Box 15">
          <a:extLst>
            <a:ext uri="{FF2B5EF4-FFF2-40B4-BE49-F238E27FC236}">
              <a16:creationId xmlns:a16="http://schemas.microsoft.com/office/drawing/2014/main" id="{A3E2F871-8227-41BA-A886-694303AEC55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08" name="Text Box 15">
          <a:extLst>
            <a:ext uri="{FF2B5EF4-FFF2-40B4-BE49-F238E27FC236}">
              <a16:creationId xmlns:a16="http://schemas.microsoft.com/office/drawing/2014/main" id="{DAE3EC36-23F4-4B83-AFBB-35130F9C06E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09" name="Text Box 15">
          <a:extLst>
            <a:ext uri="{FF2B5EF4-FFF2-40B4-BE49-F238E27FC236}">
              <a16:creationId xmlns:a16="http://schemas.microsoft.com/office/drawing/2014/main" id="{B937645A-9FF5-4B11-B720-7AE4322944F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10" name="Text Box 15">
          <a:extLst>
            <a:ext uri="{FF2B5EF4-FFF2-40B4-BE49-F238E27FC236}">
              <a16:creationId xmlns:a16="http://schemas.microsoft.com/office/drawing/2014/main" id="{3668A789-BC86-47C8-B32E-5FDA720B634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11" name="Text Box 15">
          <a:extLst>
            <a:ext uri="{FF2B5EF4-FFF2-40B4-BE49-F238E27FC236}">
              <a16:creationId xmlns:a16="http://schemas.microsoft.com/office/drawing/2014/main" id="{3249D6B4-AA73-4D41-97E5-EA836DF7485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12" name="Text Box 15">
          <a:extLst>
            <a:ext uri="{FF2B5EF4-FFF2-40B4-BE49-F238E27FC236}">
              <a16:creationId xmlns:a16="http://schemas.microsoft.com/office/drawing/2014/main" id="{C63B5D33-48D3-4FB3-8FCE-D4E0AC504F0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13" name="Text Box 15">
          <a:extLst>
            <a:ext uri="{FF2B5EF4-FFF2-40B4-BE49-F238E27FC236}">
              <a16:creationId xmlns:a16="http://schemas.microsoft.com/office/drawing/2014/main" id="{F4120674-568C-4DA6-9D35-6B52FFDC8B7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14" name="Text Box 15">
          <a:extLst>
            <a:ext uri="{FF2B5EF4-FFF2-40B4-BE49-F238E27FC236}">
              <a16:creationId xmlns:a16="http://schemas.microsoft.com/office/drawing/2014/main" id="{A20423AE-9983-4F1D-837A-13E267B4243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15" name="Text Box 15">
          <a:extLst>
            <a:ext uri="{FF2B5EF4-FFF2-40B4-BE49-F238E27FC236}">
              <a16:creationId xmlns:a16="http://schemas.microsoft.com/office/drawing/2014/main" id="{204B8C75-B1FB-4E96-8D39-5606E253ABF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16" name="Text Box 15">
          <a:extLst>
            <a:ext uri="{FF2B5EF4-FFF2-40B4-BE49-F238E27FC236}">
              <a16:creationId xmlns:a16="http://schemas.microsoft.com/office/drawing/2014/main" id="{E2FD3FA7-CF9D-469F-94AC-342B35907CB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517" name="Text Box 15">
          <a:extLst>
            <a:ext uri="{FF2B5EF4-FFF2-40B4-BE49-F238E27FC236}">
              <a16:creationId xmlns:a16="http://schemas.microsoft.com/office/drawing/2014/main" id="{434DC846-4057-4F20-ABA1-0E7034F1071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518" name="Text Box 15">
          <a:extLst>
            <a:ext uri="{FF2B5EF4-FFF2-40B4-BE49-F238E27FC236}">
              <a16:creationId xmlns:a16="http://schemas.microsoft.com/office/drawing/2014/main" id="{773C7F79-A57C-450C-B11A-4623B191E92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519" name="Text Box 15">
          <a:extLst>
            <a:ext uri="{FF2B5EF4-FFF2-40B4-BE49-F238E27FC236}">
              <a16:creationId xmlns:a16="http://schemas.microsoft.com/office/drawing/2014/main" id="{47CDB1B5-1137-4558-8238-93639936135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520" name="Text Box 15">
          <a:extLst>
            <a:ext uri="{FF2B5EF4-FFF2-40B4-BE49-F238E27FC236}">
              <a16:creationId xmlns:a16="http://schemas.microsoft.com/office/drawing/2014/main" id="{D2E8D95A-D904-47B9-9548-FCB1633177F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521" name="Text Box 15">
          <a:extLst>
            <a:ext uri="{FF2B5EF4-FFF2-40B4-BE49-F238E27FC236}">
              <a16:creationId xmlns:a16="http://schemas.microsoft.com/office/drawing/2014/main" id="{6CA7CA3D-5F57-4395-97F2-71CB20CE595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3522" name="Text Box 15">
          <a:extLst>
            <a:ext uri="{FF2B5EF4-FFF2-40B4-BE49-F238E27FC236}">
              <a16:creationId xmlns:a16="http://schemas.microsoft.com/office/drawing/2014/main" id="{565E67AB-066D-405A-9A23-38A48B01CBBB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523" name="Text Box 15">
          <a:extLst>
            <a:ext uri="{FF2B5EF4-FFF2-40B4-BE49-F238E27FC236}">
              <a16:creationId xmlns:a16="http://schemas.microsoft.com/office/drawing/2014/main" id="{9B8A157F-0AFE-4FE2-9C08-52E2D36E821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524" name="Text Box 15">
          <a:extLst>
            <a:ext uri="{FF2B5EF4-FFF2-40B4-BE49-F238E27FC236}">
              <a16:creationId xmlns:a16="http://schemas.microsoft.com/office/drawing/2014/main" id="{13025C5D-F109-4FEA-ADEE-C4D3B00E3BC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525" name="Text Box 15">
          <a:extLst>
            <a:ext uri="{FF2B5EF4-FFF2-40B4-BE49-F238E27FC236}">
              <a16:creationId xmlns:a16="http://schemas.microsoft.com/office/drawing/2014/main" id="{A38EDEE7-554F-46E6-B444-3E4446A2590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526" name="Text Box 15">
          <a:extLst>
            <a:ext uri="{FF2B5EF4-FFF2-40B4-BE49-F238E27FC236}">
              <a16:creationId xmlns:a16="http://schemas.microsoft.com/office/drawing/2014/main" id="{661426C3-8306-4FD4-B97B-3CF020E3AD4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527" name="Text Box 15">
          <a:extLst>
            <a:ext uri="{FF2B5EF4-FFF2-40B4-BE49-F238E27FC236}">
              <a16:creationId xmlns:a16="http://schemas.microsoft.com/office/drawing/2014/main" id="{3D41BC88-0806-4DAA-A82C-76A810EC6E0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528" name="Text Box 15">
          <a:extLst>
            <a:ext uri="{FF2B5EF4-FFF2-40B4-BE49-F238E27FC236}">
              <a16:creationId xmlns:a16="http://schemas.microsoft.com/office/drawing/2014/main" id="{F0615490-D859-49CE-ACB6-4655AACD0B9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529" name="Text Box 15">
          <a:extLst>
            <a:ext uri="{FF2B5EF4-FFF2-40B4-BE49-F238E27FC236}">
              <a16:creationId xmlns:a16="http://schemas.microsoft.com/office/drawing/2014/main" id="{F076301B-E48E-446D-8047-3E37D745094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530" name="Text Box 15">
          <a:extLst>
            <a:ext uri="{FF2B5EF4-FFF2-40B4-BE49-F238E27FC236}">
              <a16:creationId xmlns:a16="http://schemas.microsoft.com/office/drawing/2014/main" id="{328BF8A5-814E-42AF-A532-0BAE058F6C9E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531" name="Text Box 15">
          <a:extLst>
            <a:ext uri="{FF2B5EF4-FFF2-40B4-BE49-F238E27FC236}">
              <a16:creationId xmlns:a16="http://schemas.microsoft.com/office/drawing/2014/main" id="{B00E430C-A333-4831-82E0-12BDCF48226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532" name="Text Box 15">
          <a:extLst>
            <a:ext uri="{FF2B5EF4-FFF2-40B4-BE49-F238E27FC236}">
              <a16:creationId xmlns:a16="http://schemas.microsoft.com/office/drawing/2014/main" id="{3F74915A-DB5E-4F38-8F40-2EAEFCEF24C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533" name="Text Box 15">
          <a:extLst>
            <a:ext uri="{FF2B5EF4-FFF2-40B4-BE49-F238E27FC236}">
              <a16:creationId xmlns:a16="http://schemas.microsoft.com/office/drawing/2014/main" id="{C9151A5C-2163-4835-85E1-FAE464EA98A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534" name="Text Box 15">
          <a:extLst>
            <a:ext uri="{FF2B5EF4-FFF2-40B4-BE49-F238E27FC236}">
              <a16:creationId xmlns:a16="http://schemas.microsoft.com/office/drawing/2014/main" id="{98D48B50-A4DB-4A60-8B30-38A95973AE4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3535" name="Text Box 15">
          <a:extLst>
            <a:ext uri="{FF2B5EF4-FFF2-40B4-BE49-F238E27FC236}">
              <a16:creationId xmlns:a16="http://schemas.microsoft.com/office/drawing/2014/main" id="{784279AA-FEDC-4CBB-AF87-1705301C58BA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536" name="Text Box 15">
          <a:extLst>
            <a:ext uri="{FF2B5EF4-FFF2-40B4-BE49-F238E27FC236}">
              <a16:creationId xmlns:a16="http://schemas.microsoft.com/office/drawing/2014/main" id="{55F8F771-673D-4F54-A489-873B5A14680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537" name="Text Box 15">
          <a:extLst>
            <a:ext uri="{FF2B5EF4-FFF2-40B4-BE49-F238E27FC236}">
              <a16:creationId xmlns:a16="http://schemas.microsoft.com/office/drawing/2014/main" id="{CB36C283-FBC1-485C-85E5-3D35CACAD4E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538" name="Text Box 15">
          <a:extLst>
            <a:ext uri="{FF2B5EF4-FFF2-40B4-BE49-F238E27FC236}">
              <a16:creationId xmlns:a16="http://schemas.microsoft.com/office/drawing/2014/main" id="{1DAEA6F3-9206-4640-93D4-610E0C88B7A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539" name="Text Box 15">
          <a:extLst>
            <a:ext uri="{FF2B5EF4-FFF2-40B4-BE49-F238E27FC236}">
              <a16:creationId xmlns:a16="http://schemas.microsoft.com/office/drawing/2014/main" id="{7DC6A24F-4EDC-46A7-8D86-90508C0E4DF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540" name="Text Box 15">
          <a:extLst>
            <a:ext uri="{FF2B5EF4-FFF2-40B4-BE49-F238E27FC236}">
              <a16:creationId xmlns:a16="http://schemas.microsoft.com/office/drawing/2014/main" id="{F27BCBB7-0C04-42EB-91A7-783A0335F7D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541" name="Text Box 15">
          <a:extLst>
            <a:ext uri="{FF2B5EF4-FFF2-40B4-BE49-F238E27FC236}">
              <a16:creationId xmlns:a16="http://schemas.microsoft.com/office/drawing/2014/main" id="{CB1AA26D-0FAA-4691-A22E-E048346BD99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542" name="Text Box 15">
          <a:extLst>
            <a:ext uri="{FF2B5EF4-FFF2-40B4-BE49-F238E27FC236}">
              <a16:creationId xmlns:a16="http://schemas.microsoft.com/office/drawing/2014/main" id="{2ACFDF30-067B-4CE1-AFF5-DF81B39A659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3543" name="Text Box 15">
          <a:extLst>
            <a:ext uri="{FF2B5EF4-FFF2-40B4-BE49-F238E27FC236}">
              <a16:creationId xmlns:a16="http://schemas.microsoft.com/office/drawing/2014/main" id="{044CC54D-53E7-4111-BD54-904D0A28F4D1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44" name="Text Box 15">
          <a:extLst>
            <a:ext uri="{FF2B5EF4-FFF2-40B4-BE49-F238E27FC236}">
              <a16:creationId xmlns:a16="http://schemas.microsoft.com/office/drawing/2014/main" id="{26FB3DF4-AB56-43A0-B08E-8B734E64B54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45" name="Text Box 15">
          <a:extLst>
            <a:ext uri="{FF2B5EF4-FFF2-40B4-BE49-F238E27FC236}">
              <a16:creationId xmlns:a16="http://schemas.microsoft.com/office/drawing/2014/main" id="{DCF49851-454A-4D8F-B8AE-FDB7168D647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46" name="Text Box 15">
          <a:extLst>
            <a:ext uri="{FF2B5EF4-FFF2-40B4-BE49-F238E27FC236}">
              <a16:creationId xmlns:a16="http://schemas.microsoft.com/office/drawing/2014/main" id="{098ED783-88A1-4D31-81F4-73FD7BEC84E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47" name="Text Box 15">
          <a:extLst>
            <a:ext uri="{FF2B5EF4-FFF2-40B4-BE49-F238E27FC236}">
              <a16:creationId xmlns:a16="http://schemas.microsoft.com/office/drawing/2014/main" id="{008034A1-47A1-433D-BFC3-5A45F354823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48" name="Text Box 15">
          <a:extLst>
            <a:ext uri="{FF2B5EF4-FFF2-40B4-BE49-F238E27FC236}">
              <a16:creationId xmlns:a16="http://schemas.microsoft.com/office/drawing/2014/main" id="{7F77CC39-3F0F-4E2F-9C50-9BA963DE7BE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49" name="Text Box 15">
          <a:extLst>
            <a:ext uri="{FF2B5EF4-FFF2-40B4-BE49-F238E27FC236}">
              <a16:creationId xmlns:a16="http://schemas.microsoft.com/office/drawing/2014/main" id="{A8AC253A-A97A-47E5-8E8A-8C94D3346F6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50" name="Text Box 15">
          <a:extLst>
            <a:ext uri="{FF2B5EF4-FFF2-40B4-BE49-F238E27FC236}">
              <a16:creationId xmlns:a16="http://schemas.microsoft.com/office/drawing/2014/main" id="{20F9E237-3D47-441A-8CCC-FECD259D4A7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51" name="Text Box 15">
          <a:extLst>
            <a:ext uri="{FF2B5EF4-FFF2-40B4-BE49-F238E27FC236}">
              <a16:creationId xmlns:a16="http://schemas.microsoft.com/office/drawing/2014/main" id="{02BBB190-D060-425E-AFF9-1BE2D534DA8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52" name="Text Box 15">
          <a:extLst>
            <a:ext uri="{FF2B5EF4-FFF2-40B4-BE49-F238E27FC236}">
              <a16:creationId xmlns:a16="http://schemas.microsoft.com/office/drawing/2014/main" id="{5067BD98-7BDB-4A39-83BF-150ACCE4D84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53" name="Text Box 15">
          <a:extLst>
            <a:ext uri="{FF2B5EF4-FFF2-40B4-BE49-F238E27FC236}">
              <a16:creationId xmlns:a16="http://schemas.microsoft.com/office/drawing/2014/main" id="{F32F6321-445B-4677-8FF3-14AB94196FF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54" name="Text Box 15">
          <a:extLst>
            <a:ext uri="{FF2B5EF4-FFF2-40B4-BE49-F238E27FC236}">
              <a16:creationId xmlns:a16="http://schemas.microsoft.com/office/drawing/2014/main" id="{82461E65-0399-4D7A-AED7-4923AF67C1B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55" name="Text Box 15">
          <a:extLst>
            <a:ext uri="{FF2B5EF4-FFF2-40B4-BE49-F238E27FC236}">
              <a16:creationId xmlns:a16="http://schemas.microsoft.com/office/drawing/2014/main" id="{84D9851E-5F94-4268-95D7-FABBE369425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56" name="Text Box 15">
          <a:extLst>
            <a:ext uri="{FF2B5EF4-FFF2-40B4-BE49-F238E27FC236}">
              <a16:creationId xmlns:a16="http://schemas.microsoft.com/office/drawing/2014/main" id="{CF18FC67-DB14-417A-8101-0C2B84F1911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57" name="Text Box 15">
          <a:extLst>
            <a:ext uri="{FF2B5EF4-FFF2-40B4-BE49-F238E27FC236}">
              <a16:creationId xmlns:a16="http://schemas.microsoft.com/office/drawing/2014/main" id="{4A898571-0DDB-427B-86F4-FFEA033287F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58" name="Text Box 15">
          <a:extLst>
            <a:ext uri="{FF2B5EF4-FFF2-40B4-BE49-F238E27FC236}">
              <a16:creationId xmlns:a16="http://schemas.microsoft.com/office/drawing/2014/main" id="{B5DA42AC-B735-42BD-9875-214402C1215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59" name="Text Box 15">
          <a:extLst>
            <a:ext uri="{FF2B5EF4-FFF2-40B4-BE49-F238E27FC236}">
              <a16:creationId xmlns:a16="http://schemas.microsoft.com/office/drawing/2014/main" id="{256BF859-FAEB-4B16-9A8C-AF63BAE6B8D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60" name="Text Box 15">
          <a:extLst>
            <a:ext uri="{FF2B5EF4-FFF2-40B4-BE49-F238E27FC236}">
              <a16:creationId xmlns:a16="http://schemas.microsoft.com/office/drawing/2014/main" id="{39CBD705-D447-46A3-BF7B-528CB348F4A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61" name="Text Box 15">
          <a:extLst>
            <a:ext uri="{FF2B5EF4-FFF2-40B4-BE49-F238E27FC236}">
              <a16:creationId xmlns:a16="http://schemas.microsoft.com/office/drawing/2014/main" id="{2A48F2BF-9FA5-487D-BF73-2361A14BD46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62" name="Text Box 15">
          <a:extLst>
            <a:ext uri="{FF2B5EF4-FFF2-40B4-BE49-F238E27FC236}">
              <a16:creationId xmlns:a16="http://schemas.microsoft.com/office/drawing/2014/main" id="{53F99F2B-6294-44C9-B0A6-D92C941E3A6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63" name="Text Box 15">
          <a:extLst>
            <a:ext uri="{FF2B5EF4-FFF2-40B4-BE49-F238E27FC236}">
              <a16:creationId xmlns:a16="http://schemas.microsoft.com/office/drawing/2014/main" id="{469DC6ED-1988-4AE5-A188-737B67FC755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64" name="Text Box 15">
          <a:extLst>
            <a:ext uri="{FF2B5EF4-FFF2-40B4-BE49-F238E27FC236}">
              <a16:creationId xmlns:a16="http://schemas.microsoft.com/office/drawing/2014/main" id="{67C158C4-12F3-4244-9320-9AA680812A9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65" name="Text Box 15">
          <a:extLst>
            <a:ext uri="{FF2B5EF4-FFF2-40B4-BE49-F238E27FC236}">
              <a16:creationId xmlns:a16="http://schemas.microsoft.com/office/drawing/2014/main" id="{D03B729A-07F7-4490-8650-816F2960C42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66" name="Text Box 15">
          <a:extLst>
            <a:ext uri="{FF2B5EF4-FFF2-40B4-BE49-F238E27FC236}">
              <a16:creationId xmlns:a16="http://schemas.microsoft.com/office/drawing/2014/main" id="{254AEB8D-BAD7-4B08-8B06-7B8EEB751E9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3567" name="Text Box 15">
          <a:extLst>
            <a:ext uri="{FF2B5EF4-FFF2-40B4-BE49-F238E27FC236}">
              <a16:creationId xmlns:a16="http://schemas.microsoft.com/office/drawing/2014/main" id="{67126DF7-A9AB-46DA-B480-9174AD1989A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3568" name="Text Box 15">
          <a:extLst>
            <a:ext uri="{FF2B5EF4-FFF2-40B4-BE49-F238E27FC236}">
              <a16:creationId xmlns:a16="http://schemas.microsoft.com/office/drawing/2014/main" id="{30E534F5-37D5-47A0-ABB4-561D0D9004FE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569" name="Text Box 8">
          <a:extLst>
            <a:ext uri="{FF2B5EF4-FFF2-40B4-BE49-F238E27FC236}">
              <a16:creationId xmlns:a16="http://schemas.microsoft.com/office/drawing/2014/main" id="{A3A3EC5F-6193-49C8-A1BC-6BD97FFADFBF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570" name="Text Box 9">
          <a:extLst>
            <a:ext uri="{FF2B5EF4-FFF2-40B4-BE49-F238E27FC236}">
              <a16:creationId xmlns:a16="http://schemas.microsoft.com/office/drawing/2014/main" id="{8771C633-5F36-4C7A-9AD4-6394FBB96E67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571" name="Text Box 8">
          <a:extLst>
            <a:ext uri="{FF2B5EF4-FFF2-40B4-BE49-F238E27FC236}">
              <a16:creationId xmlns:a16="http://schemas.microsoft.com/office/drawing/2014/main" id="{DBB82743-9209-4A3B-83A0-64C4E56E4B23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572" name="Text Box 9">
          <a:extLst>
            <a:ext uri="{FF2B5EF4-FFF2-40B4-BE49-F238E27FC236}">
              <a16:creationId xmlns:a16="http://schemas.microsoft.com/office/drawing/2014/main" id="{AB6FED75-7BF7-45AB-B4BC-04D61BF88F4D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573" name="Text Box 8">
          <a:extLst>
            <a:ext uri="{FF2B5EF4-FFF2-40B4-BE49-F238E27FC236}">
              <a16:creationId xmlns:a16="http://schemas.microsoft.com/office/drawing/2014/main" id="{95465262-0481-4BA9-9016-C6BF05C85A78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574" name="Text Box 9">
          <a:extLst>
            <a:ext uri="{FF2B5EF4-FFF2-40B4-BE49-F238E27FC236}">
              <a16:creationId xmlns:a16="http://schemas.microsoft.com/office/drawing/2014/main" id="{2CC29A08-3B1C-4DD2-B15B-B1A3548A172D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575" name="Text Box 8">
          <a:extLst>
            <a:ext uri="{FF2B5EF4-FFF2-40B4-BE49-F238E27FC236}">
              <a16:creationId xmlns:a16="http://schemas.microsoft.com/office/drawing/2014/main" id="{E8440582-766F-4B05-BF45-04435D4739C7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576" name="Text Box 9">
          <a:extLst>
            <a:ext uri="{FF2B5EF4-FFF2-40B4-BE49-F238E27FC236}">
              <a16:creationId xmlns:a16="http://schemas.microsoft.com/office/drawing/2014/main" id="{2F5B5C1A-0C7B-4BBA-9169-36E636326E99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577" name="Text Box 8">
          <a:extLst>
            <a:ext uri="{FF2B5EF4-FFF2-40B4-BE49-F238E27FC236}">
              <a16:creationId xmlns:a16="http://schemas.microsoft.com/office/drawing/2014/main" id="{DAB40CA0-A0AE-4DE9-91DD-01389144E701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578" name="Text Box 9">
          <a:extLst>
            <a:ext uri="{FF2B5EF4-FFF2-40B4-BE49-F238E27FC236}">
              <a16:creationId xmlns:a16="http://schemas.microsoft.com/office/drawing/2014/main" id="{79083DCE-C742-48EB-8D15-1D5B4930B751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579" name="Text Box 8">
          <a:extLst>
            <a:ext uri="{FF2B5EF4-FFF2-40B4-BE49-F238E27FC236}">
              <a16:creationId xmlns:a16="http://schemas.microsoft.com/office/drawing/2014/main" id="{1BBD0187-099C-4540-8D85-0994D78284E6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580" name="Text Box 9">
          <a:extLst>
            <a:ext uri="{FF2B5EF4-FFF2-40B4-BE49-F238E27FC236}">
              <a16:creationId xmlns:a16="http://schemas.microsoft.com/office/drawing/2014/main" id="{5A233935-69C6-4D24-B197-6D9F67F0EACB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581" name="Text Box 8">
          <a:extLst>
            <a:ext uri="{FF2B5EF4-FFF2-40B4-BE49-F238E27FC236}">
              <a16:creationId xmlns:a16="http://schemas.microsoft.com/office/drawing/2014/main" id="{82590794-86F1-44F5-BDEF-637FBC483318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582" name="Text Box 9">
          <a:extLst>
            <a:ext uri="{FF2B5EF4-FFF2-40B4-BE49-F238E27FC236}">
              <a16:creationId xmlns:a16="http://schemas.microsoft.com/office/drawing/2014/main" id="{34BAFC71-4811-4F6E-95D6-881F7CEE6804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583" name="Text Box 8">
          <a:extLst>
            <a:ext uri="{FF2B5EF4-FFF2-40B4-BE49-F238E27FC236}">
              <a16:creationId xmlns:a16="http://schemas.microsoft.com/office/drawing/2014/main" id="{F6C5A3BC-AD62-4410-BADC-D98652DF6B9E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584" name="Text Box 9">
          <a:extLst>
            <a:ext uri="{FF2B5EF4-FFF2-40B4-BE49-F238E27FC236}">
              <a16:creationId xmlns:a16="http://schemas.microsoft.com/office/drawing/2014/main" id="{EE028963-FD85-40D6-A283-DF42341BDA21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585" name="Text Box 8">
          <a:extLst>
            <a:ext uri="{FF2B5EF4-FFF2-40B4-BE49-F238E27FC236}">
              <a16:creationId xmlns:a16="http://schemas.microsoft.com/office/drawing/2014/main" id="{92F25424-FE64-4699-81B3-294713326552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586" name="Text Box 9">
          <a:extLst>
            <a:ext uri="{FF2B5EF4-FFF2-40B4-BE49-F238E27FC236}">
              <a16:creationId xmlns:a16="http://schemas.microsoft.com/office/drawing/2014/main" id="{D179F3A8-3D47-4D39-864C-FC55160B1859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587" name="Text Box 8">
          <a:extLst>
            <a:ext uri="{FF2B5EF4-FFF2-40B4-BE49-F238E27FC236}">
              <a16:creationId xmlns:a16="http://schemas.microsoft.com/office/drawing/2014/main" id="{3EC2019A-F342-4D5E-939D-E18EA8F4D84A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588" name="Text Box 9">
          <a:extLst>
            <a:ext uri="{FF2B5EF4-FFF2-40B4-BE49-F238E27FC236}">
              <a16:creationId xmlns:a16="http://schemas.microsoft.com/office/drawing/2014/main" id="{DF0C864F-C8E3-4222-850A-41891199719F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589" name="Text Box 8">
          <a:extLst>
            <a:ext uri="{FF2B5EF4-FFF2-40B4-BE49-F238E27FC236}">
              <a16:creationId xmlns:a16="http://schemas.microsoft.com/office/drawing/2014/main" id="{F597763D-75C2-4188-BB08-92C026F36621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590" name="Text Box 9">
          <a:extLst>
            <a:ext uri="{FF2B5EF4-FFF2-40B4-BE49-F238E27FC236}">
              <a16:creationId xmlns:a16="http://schemas.microsoft.com/office/drawing/2014/main" id="{4F257641-33D5-4C67-8DC2-9AD2625475DB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591" name="Text Box 8">
          <a:extLst>
            <a:ext uri="{FF2B5EF4-FFF2-40B4-BE49-F238E27FC236}">
              <a16:creationId xmlns:a16="http://schemas.microsoft.com/office/drawing/2014/main" id="{7C245D3A-B2FE-4534-B37F-781920E063AA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592" name="Text Box 9">
          <a:extLst>
            <a:ext uri="{FF2B5EF4-FFF2-40B4-BE49-F238E27FC236}">
              <a16:creationId xmlns:a16="http://schemas.microsoft.com/office/drawing/2014/main" id="{CB310B20-CA13-45D6-9F51-EEAA0C8B34B5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593" name="Text Box 8">
          <a:extLst>
            <a:ext uri="{FF2B5EF4-FFF2-40B4-BE49-F238E27FC236}">
              <a16:creationId xmlns:a16="http://schemas.microsoft.com/office/drawing/2014/main" id="{A161CA09-1F50-4876-920D-34EB32657274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594" name="Text Box 9">
          <a:extLst>
            <a:ext uri="{FF2B5EF4-FFF2-40B4-BE49-F238E27FC236}">
              <a16:creationId xmlns:a16="http://schemas.microsoft.com/office/drawing/2014/main" id="{92094FD1-F93A-4206-B5EC-992F08EB9CF4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595" name="Text Box 8">
          <a:extLst>
            <a:ext uri="{FF2B5EF4-FFF2-40B4-BE49-F238E27FC236}">
              <a16:creationId xmlns:a16="http://schemas.microsoft.com/office/drawing/2014/main" id="{CB091FE0-04C8-4747-8FEE-8A63CA595B42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596" name="Text Box 9">
          <a:extLst>
            <a:ext uri="{FF2B5EF4-FFF2-40B4-BE49-F238E27FC236}">
              <a16:creationId xmlns:a16="http://schemas.microsoft.com/office/drawing/2014/main" id="{369D03A5-5DB7-45A5-BFAE-5A6BB23F381A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597" name="Text Box 8">
          <a:extLst>
            <a:ext uri="{FF2B5EF4-FFF2-40B4-BE49-F238E27FC236}">
              <a16:creationId xmlns:a16="http://schemas.microsoft.com/office/drawing/2014/main" id="{11FFB9A8-5B62-4652-BAD9-4FE6E4AFB0D1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598" name="Text Box 9">
          <a:extLst>
            <a:ext uri="{FF2B5EF4-FFF2-40B4-BE49-F238E27FC236}">
              <a16:creationId xmlns:a16="http://schemas.microsoft.com/office/drawing/2014/main" id="{562B8D3D-BF25-4D8D-98EB-1BC6306C45EF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599" name="Text Box 8">
          <a:extLst>
            <a:ext uri="{FF2B5EF4-FFF2-40B4-BE49-F238E27FC236}">
              <a16:creationId xmlns:a16="http://schemas.microsoft.com/office/drawing/2014/main" id="{FC146A38-045D-442C-A0F2-ECA9446F17D8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600" name="Text Box 9">
          <a:extLst>
            <a:ext uri="{FF2B5EF4-FFF2-40B4-BE49-F238E27FC236}">
              <a16:creationId xmlns:a16="http://schemas.microsoft.com/office/drawing/2014/main" id="{4630BFAE-6ED2-45D3-9EC9-3951A12B2A17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601" name="Text Box 8">
          <a:extLst>
            <a:ext uri="{FF2B5EF4-FFF2-40B4-BE49-F238E27FC236}">
              <a16:creationId xmlns:a16="http://schemas.microsoft.com/office/drawing/2014/main" id="{2701B949-2DE9-4531-B750-599E81110693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602" name="Text Box 9">
          <a:extLst>
            <a:ext uri="{FF2B5EF4-FFF2-40B4-BE49-F238E27FC236}">
              <a16:creationId xmlns:a16="http://schemas.microsoft.com/office/drawing/2014/main" id="{68591DCE-D2EA-40AC-85E7-2BB5AB27B89D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603" name="Text Box 8">
          <a:extLst>
            <a:ext uri="{FF2B5EF4-FFF2-40B4-BE49-F238E27FC236}">
              <a16:creationId xmlns:a16="http://schemas.microsoft.com/office/drawing/2014/main" id="{735B0FCB-5359-4FCF-83D4-2A58E9127B40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604" name="Text Box 9">
          <a:extLst>
            <a:ext uri="{FF2B5EF4-FFF2-40B4-BE49-F238E27FC236}">
              <a16:creationId xmlns:a16="http://schemas.microsoft.com/office/drawing/2014/main" id="{C038E9E8-A372-439F-A8FB-D75F30F121C7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605" name="Text Box 8">
          <a:extLst>
            <a:ext uri="{FF2B5EF4-FFF2-40B4-BE49-F238E27FC236}">
              <a16:creationId xmlns:a16="http://schemas.microsoft.com/office/drawing/2014/main" id="{7A472D92-0711-48E3-A47B-FB16676DC9F2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606" name="Text Box 9">
          <a:extLst>
            <a:ext uri="{FF2B5EF4-FFF2-40B4-BE49-F238E27FC236}">
              <a16:creationId xmlns:a16="http://schemas.microsoft.com/office/drawing/2014/main" id="{E5A40F88-86A5-4383-B5CD-35E323589C21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607" name="Text Box 8">
          <a:extLst>
            <a:ext uri="{FF2B5EF4-FFF2-40B4-BE49-F238E27FC236}">
              <a16:creationId xmlns:a16="http://schemas.microsoft.com/office/drawing/2014/main" id="{B8E08467-3420-4A96-9DF4-D7FBCC31CD22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608" name="Text Box 9">
          <a:extLst>
            <a:ext uri="{FF2B5EF4-FFF2-40B4-BE49-F238E27FC236}">
              <a16:creationId xmlns:a16="http://schemas.microsoft.com/office/drawing/2014/main" id="{E9195A38-2D5A-4D72-9FF8-C66BC6BA67BB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609" name="Text Box 8">
          <a:extLst>
            <a:ext uri="{FF2B5EF4-FFF2-40B4-BE49-F238E27FC236}">
              <a16:creationId xmlns:a16="http://schemas.microsoft.com/office/drawing/2014/main" id="{5336B945-2A3A-4560-9165-CFA2F3A83E95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610" name="Text Box 9">
          <a:extLst>
            <a:ext uri="{FF2B5EF4-FFF2-40B4-BE49-F238E27FC236}">
              <a16:creationId xmlns:a16="http://schemas.microsoft.com/office/drawing/2014/main" id="{6C34BA52-5073-4582-A754-0B0A5944B2D0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611" name="Text Box 8">
          <a:extLst>
            <a:ext uri="{FF2B5EF4-FFF2-40B4-BE49-F238E27FC236}">
              <a16:creationId xmlns:a16="http://schemas.microsoft.com/office/drawing/2014/main" id="{B1151F9B-8054-4783-98EE-200A53CD66B7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612" name="Text Box 9">
          <a:extLst>
            <a:ext uri="{FF2B5EF4-FFF2-40B4-BE49-F238E27FC236}">
              <a16:creationId xmlns:a16="http://schemas.microsoft.com/office/drawing/2014/main" id="{FA312063-79CA-4A1E-913E-BDF23A79EEC8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613" name="Text Box 8">
          <a:extLst>
            <a:ext uri="{FF2B5EF4-FFF2-40B4-BE49-F238E27FC236}">
              <a16:creationId xmlns:a16="http://schemas.microsoft.com/office/drawing/2014/main" id="{47C99FBA-5EA5-46F7-A5BA-7A7145B1A93C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614" name="Text Box 9">
          <a:extLst>
            <a:ext uri="{FF2B5EF4-FFF2-40B4-BE49-F238E27FC236}">
              <a16:creationId xmlns:a16="http://schemas.microsoft.com/office/drawing/2014/main" id="{F249DE3F-6F8F-4543-9B51-8549C2A7DD85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615" name="Text Box 8">
          <a:extLst>
            <a:ext uri="{FF2B5EF4-FFF2-40B4-BE49-F238E27FC236}">
              <a16:creationId xmlns:a16="http://schemas.microsoft.com/office/drawing/2014/main" id="{84B82E1F-E71E-443B-822C-0D4534B94BC2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616" name="Text Box 9">
          <a:extLst>
            <a:ext uri="{FF2B5EF4-FFF2-40B4-BE49-F238E27FC236}">
              <a16:creationId xmlns:a16="http://schemas.microsoft.com/office/drawing/2014/main" id="{2A2F32F3-14D4-4060-A074-ED642F70A6A9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617" name="Text Box 8">
          <a:extLst>
            <a:ext uri="{FF2B5EF4-FFF2-40B4-BE49-F238E27FC236}">
              <a16:creationId xmlns:a16="http://schemas.microsoft.com/office/drawing/2014/main" id="{3F12EBC1-E25E-4E56-8BA9-86EEAF8B4956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618" name="Text Box 9">
          <a:extLst>
            <a:ext uri="{FF2B5EF4-FFF2-40B4-BE49-F238E27FC236}">
              <a16:creationId xmlns:a16="http://schemas.microsoft.com/office/drawing/2014/main" id="{F28677B8-C182-4765-9D1B-87770A255E25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619" name="Text Box 8">
          <a:extLst>
            <a:ext uri="{FF2B5EF4-FFF2-40B4-BE49-F238E27FC236}">
              <a16:creationId xmlns:a16="http://schemas.microsoft.com/office/drawing/2014/main" id="{10F691D6-9C78-4570-8B1A-E3800EC2B7E0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620" name="Text Box 9">
          <a:extLst>
            <a:ext uri="{FF2B5EF4-FFF2-40B4-BE49-F238E27FC236}">
              <a16:creationId xmlns:a16="http://schemas.microsoft.com/office/drawing/2014/main" id="{AB28CC20-1DC3-46F9-A537-56E2CEC798E0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621" name="Text Box 8">
          <a:extLst>
            <a:ext uri="{FF2B5EF4-FFF2-40B4-BE49-F238E27FC236}">
              <a16:creationId xmlns:a16="http://schemas.microsoft.com/office/drawing/2014/main" id="{D72EA0C2-F2EE-45A7-82C3-83642BABF309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622" name="Text Box 9">
          <a:extLst>
            <a:ext uri="{FF2B5EF4-FFF2-40B4-BE49-F238E27FC236}">
              <a16:creationId xmlns:a16="http://schemas.microsoft.com/office/drawing/2014/main" id="{D1EC2F81-4659-4DD7-897B-E6EFD690F7CE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623" name="Text Box 8">
          <a:extLst>
            <a:ext uri="{FF2B5EF4-FFF2-40B4-BE49-F238E27FC236}">
              <a16:creationId xmlns:a16="http://schemas.microsoft.com/office/drawing/2014/main" id="{98D60DEC-C5ED-469E-B421-C6953174CA72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624" name="Text Box 9">
          <a:extLst>
            <a:ext uri="{FF2B5EF4-FFF2-40B4-BE49-F238E27FC236}">
              <a16:creationId xmlns:a16="http://schemas.microsoft.com/office/drawing/2014/main" id="{3E1469CA-C0D5-4390-BA6A-97A25B8520FF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625" name="Text Box 8">
          <a:extLst>
            <a:ext uri="{FF2B5EF4-FFF2-40B4-BE49-F238E27FC236}">
              <a16:creationId xmlns:a16="http://schemas.microsoft.com/office/drawing/2014/main" id="{82818141-D71D-433F-99F8-9A8E0FD75892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626" name="Text Box 9">
          <a:extLst>
            <a:ext uri="{FF2B5EF4-FFF2-40B4-BE49-F238E27FC236}">
              <a16:creationId xmlns:a16="http://schemas.microsoft.com/office/drawing/2014/main" id="{361DA4F4-738B-42C6-A521-B5A322654725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627" name="Text Box 8">
          <a:extLst>
            <a:ext uri="{FF2B5EF4-FFF2-40B4-BE49-F238E27FC236}">
              <a16:creationId xmlns:a16="http://schemas.microsoft.com/office/drawing/2014/main" id="{DA63EA52-901D-4223-83B4-96267DA675EF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628" name="Text Box 9">
          <a:extLst>
            <a:ext uri="{FF2B5EF4-FFF2-40B4-BE49-F238E27FC236}">
              <a16:creationId xmlns:a16="http://schemas.microsoft.com/office/drawing/2014/main" id="{B28BE36A-16F7-48AC-B6E0-794B1E16CC5B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629" name="Text Box 8">
          <a:extLst>
            <a:ext uri="{FF2B5EF4-FFF2-40B4-BE49-F238E27FC236}">
              <a16:creationId xmlns:a16="http://schemas.microsoft.com/office/drawing/2014/main" id="{79BC0DEC-5886-4E65-8169-E1DCA8CE9E80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630" name="Text Box 9">
          <a:extLst>
            <a:ext uri="{FF2B5EF4-FFF2-40B4-BE49-F238E27FC236}">
              <a16:creationId xmlns:a16="http://schemas.microsoft.com/office/drawing/2014/main" id="{F60CA959-6C61-4E71-89DF-BDF6128DB58A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631" name="Text Box 8">
          <a:extLst>
            <a:ext uri="{FF2B5EF4-FFF2-40B4-BE49-F238E27FC236}">
              <a16:creationId xmlns:a16="http://schemas.microsoft.com/office/drawing/2014/main" id="{EA0DFE46-1B4D-4520-90D5-69383E98E135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632" name="Text Box 9">
          <a:extLst>
            <a:ext uri="{FF2B5EF4-FFF2-40B4-BE49-F238E27FC236}">
              <a16:creationId xmlns:a16="http://schemas.microsoft.com/office/drawing/2014/main" id="{1C0EDBC2-D57B-456C-8018-36DC7928288D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633" name="Text Box 8">
          <a:extLst>
            <a:ext uri="{FF2B5EF4-FFF2-40B4-BE49-F238E27FC236}">
              <a16:creationId xmlns:a16="http://schemas.microsoft.com/office/drawing/2014/main" id="{8B439BE6-E3AF-4CBD-9E31-93DEC15E77B0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634" name="Text Box 9">
          <a:extLst>
            <a:ext uri="{FF2B5EF4-FFF2-40B4-BE49-F238E27FC236}">
              <a16:creationId xmlns:a16="http://schemas.microsoft.com/office/drawing/2014/main" id="{018C5221-1067-409C-BAC9-748D005C471F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635" name="Text Box 8">
          <a:extLst>
            <a:ext uri="{FF2B5EF4-FFF2-40B4-BE49-F238E27FC236}">
              <a16:creationId xmlns:a16="http://schemas.microsoft.com/office/drawing/2014/main" id="{C25CBA07-9DAE-4BD6-84D8-52366AB68911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636" name="Text Box 9">
          <a:extLst>
            <a:ext uri="{FF2B5EF4-FFF2-40B4-BE49-F238E27FC236}">
              <a16:creationId xmlns:a16="http://schemas.microsoft.com/office/drawing/2014/main" id="{5746759D-33AC-41E2-9A83-C65D6BCE42C5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637" name="Text Box 8">
          <a:extLst>
            <a:ext uri="{FF2B5EF4-FFF2-40B4-BE49-F238E27FC236}">
              <a16:creationId xmlns:a16="http://schemas.microsoft.com/office/drawing/2014/main" id="{F9A23ACE-1636-4A5C-A3FD-3418350D14A9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638" name="Text Box 9">
          <a:extLst>
            <a:ext uri="{FF2B5EF4-FFF2-40B4-BE49-F238E27FC236}">
              <a16:creationId xmlns:a16="http://schemas.microsoft.com/office/drawing/2014/main" id="{F65387CB-DC80-4F39-94BA-251DD381B7F4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639" name="Text Box 8">
          <a:extLst>
            <a:ext uri="{FF2B5EF4-FFF2-40B4-BE49-F238E27FC236}">
              <a16:creationId xmlns:a16="http://schemas.microsoft.com/office/drawing/2014/main" id="{8D851DF5-6E23-4C4D-83E3-CD57A6995DF5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3640" name="Text Box 9">
          <a:extLst>
            <a:ext uri="{FF2B5EF4-FFF2-40B4-BE49-F238E27FC236}">
              <a16:creationId xmlns:a16="http://schemas.microsoft.com/office/drawing/2014/main" id="{36FFC32C-77CE-4BFA-8732-668E23B3D9F1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641" name="Text Box 15">
          <a:extLst>
            <a:ext uri="{FF2B5EF4-FFF2-40B4-BE49-F238E27FC236}">
              <a16:creationId xmlns:a16="http://schemas.microsoft.com/office/drawing/2014/main" id="{E4172F9D-3071-4EDD-B735-0C8D899335A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642" name="Text Box 15">
          <a:extLst>
            <a:ext uri="{FF2B5EF4-FFF2-40B4-BE49-F238E27FC236}">
              <a16:creationId xmlns:a16="http://schemas.microsoft.com/office/drawing/2014/main" id="{FBBF6201-1634-4D4C-83AC-C69A5370E9C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643" name="Text Box 15">
          <a:extLst>
            <a:ext uri="{FF2B5EF4-FFF2-40B4-BE49-F238E27FC236}">
              <a16:creationId xmlns:a16="http://schemas.microsoft.com/office/drawing/2014/main" id="{83EEBDE3-44E4-40A4-B8CF-B6C330FA4F5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644" name="Text Box 15">
          <a:extLst>
            <a:ext uri="{FF2B5EF4-FFF2-40B4-BE49-F238E27FC236}">
              <a16:creationId xmlns:a16="http://schemas.microsoft.com/office/drawing/2014/main" id="{17B96179-CCF2-472F-9C7F-38DBA6E5680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645" name="Text Box 15">
          <a:extLst>
            <a:ext uri="{FF2B5EF4-FFF2-40B4-BE49-F238E27FC236}">
              <a16:creationId xmlns:a16="http://schemas.microsoft.com/office/drawing/2014/main" id="{2F308622-7472-4728-8FAB-4671F22CCEC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3646" name="Text Box 15">
          <a:extLst>
            <a:ext uri="{FF2B5EF4-FFF2-40B4-BE49-F238E27FC236}">
              <a16:creationId xmlns:a16="http://schemas.microsoft.com/office/drawing/2014/main" id="{FB0FCC2D-35F0-4356-9917-91A6F007356D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647" name="Text Box 15">
          <a:extLst>
            <a:ext uri="{FF2B5EF4-FFF2-40B4-BE49-F238E27FC236}">
              <a16:creationId xmlns:a16="http://schemas.microsoft.com/office/drawing/2014/main" id="{5D45B4B9-1B3A-4645-A59B-E98E790F56E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648" name="Text Box 15">
          <a:extLst>
            <a:ext uri="{FF2B5EF4-FFF2-40B4-BE49-F238E27FC236}">
              <a16:creationId xmlns:a16="http://schemas.microsoft.com/office/drawing/2014/main" id="{E5AD29E6-A82C-4A99-9869-916D12405DC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649" name="Text Box 15">
          <a:extLst>
            <a:ext uri="{FF2B5EF4-FFF2-40B4-BE49-F238E27FC236}">
              <a16:creationId xmlns:a16="http://schemas.microsoft.com/office/drawing/2014/main" id="{0BA3576A-724B-475F-A8D1-92AB2735A58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650" name="Text Box 15">
          <a:extLst>
            <a:ext uri="{FF2B5EF4-FFF2-40B4-BE49-F238E27FC236}">
              <a16:creationId xmlns:a16="http://schemas.microsoft.com/office/drawing/2014/main" id="{BD16F3C1-8039-492E-87F8-9C6A7280C1E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651" name="Text Box 15">
          <a:extLst>
            <a:ext uri="{FF2B5EF4-FFF2-40B4-BE49-F238E27FC236}">
              <a16:creationId xmlns:a16="http://schemas.microsoft.com/office/drawing/2014/main" id="{2EAC16D5-C1F0-4D44-83EB-DAFDBC594BE6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652" name="Text Box 15">
          <a:extLst>
            <a:ext uri="{FF2B5EF4-FFF2-40B4-BE49-F238E27FC236}">
              <a16:creationId xmlns:a16="http://schemas.microsoft.com/office/drawing/2014/main" id="{FAFB8DEC-8D28-4DEE-9053-CA0D4130CFB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653" name="Text Box 15">
          <a:extLst>
            <a:ext uri="{FF2B5EF4-FFF2-40B4-BE49-F238E27FC236}">
              <a16:creationId xmlns:a16="http://schemas.microsoft.com/office/drawing/2014/main" id="{5BE4C3F3-6F09-4FDF-8C4B-13B477E6B079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654" name="Text Box 15">
          <a:extLst>
            <a:ext uri="{FF2B5EF4-FFF2-40B4-BE49-F238E27FC236}">
              <a16:creationId xmlns:a16="http://schemas.microsoft.com/office/drawing/2014/main" id="{B84CE829-5F99-4DCB-9BDB-EE6D79A9BBAE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655" name="Text Box 15">
          <a:extLst>
            <a:ext uri="{FF2B5EF4-FFF2-40B4-BE49-F238E27FC236}">
              <a16:creationId xmlns:a16="http://schemas.microsoft.com/office/drawing/2014/main" id="{A1EB594F-768C-4953-8691-8D962DB220B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656" name="Text Box 15">
          <a:extLst>
            <a:ext uri="{FF2B5EF4-FFF2-40B4-BE49-F238E27FC236}">
              <a16:creationId xmlns:a16="http://schemas.microsoft.com/office/drawing/2014/main" id="{A3F725D9-0919-47D1-B47B-C4A12C6A998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657" name="Text Box 15">
          <a:extLst>
            <a:ext uri="{FF2B5EF4-FFF2-40B4-BE49-F238E27FC236}">
              <a16:creationId xmlns:a16="http://schemas.microsoft.com/office/drawing/2014/main" id="{C3BE4797-418A-4931-9E53-81B8BC34603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658" name="Text Box 15">
          <a:extLst>
            <a:ext uri="{FF2B5EF4-FFF2-40B4-BE49-F238E27FC236}">
              <a16:creationId xmlns:a16="http://schemas.microsoft.com/office/drawing/2014/main" id="{B43E530A-1507-44D6-A1B7-D05AE4DB18C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3659" name="Text Box 15">
          <a:extLst>
            <a:ext uri="{FF2B5EF4-FFF2-40B4-BE49-F238E27FC236}">
              <a16:creationId xmlns:a16="http://schemas.microsoft.com/office/drawing/2014/main" id="{09572C73-79D5-405C-9ABF-81AA97691C76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660" name="Text Box 15">
          <a:extLst>
            <a:ext uri="{FF2B5EF4-FFF2-40B4-BE49-F238E27FC236}">
              <a16:creationId xmlns:a16="http://schemas.microsoft.com/office/drawing/2014/main" id="{CCAE3652-D712-40CF-ADEA-CEF42487F70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661" name="Text Box 15">
          <a:extLst>
            <a:ext uri="{FF2B5EF4-FFF2-40B4-BE49-F238E27FC236}">
              <a16:creationId xmlns:a16="http://schemas.microsoft.com/office/drawing/2014/main" id="{8B21DEF9-B471-4883-A8B6-8F24BFBE81B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662" name="Text Box 15">
          <a:extLst>
            <a:ext uri="{FF2B5EF4-FFF2-40B4-BE49-F238E27FC236}">
              <a16:creationId xmlns:a16="http://schemas.microsoft.com/office/drawing/2014/main" id="{54386BBA-2052-4F00-863C-D0315864880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663" name="Text Box 15">
          <a:extLst>
            <a:ext uri="{FF2B5EF4-FFF2-40B4-BE49-F238E27FC236}">
              <a16:creationId xmlns:a16="http://schemas.microsoft.com/office/drawing/2014/main" id="{CF1ECD59-8C5E-413D-9AA2-5077B0949F9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664" name="Text Box 15">
          <a:extLst>
            <a:ext uri="{FF2B5EF4-FFF2-40B4-BE49-F238E27FC236}">
              <a16:creationId xmlns:a16="http://schemas.microsoft.com/office/drawing/2014/main" id="{416AAE65-8475-423A-B7A4-14079FFAE43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665" name="Text Box 15">
          <a:extLst>
            <a:ext uri="{FF2B5EF4-FFF2-40B4-BE49-F238E27FC236}">
              <a16:creationId xmlns:a16="http://schemas.microsoft.com/office/drawing/2014/main" id="{4B4C015A-DD29-4720-A048-6E9E8A71C2F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666" name="Text Box 15">
          <a:extLst>
            <a:ext uri="{FF2B5EF4-FFF2-40B4-BE49-F238E27FC236}">
              <a16:creationId xmlns:a16="http://schemas.microsoft.com/office/drawing/2014/main" id="{A3CB3BA2-5AEF-484C-9D89-2BE0CB019DE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3667" name="Text Box 15">
          <a:extLst>
            <a:ext uri="{FF2B5EF4-FFF2-40B4-BE49-F238E27FC236}">
              <a16:creationId xmlns:a16="http://schemas.microsoft.com/office/drawing/2014/main" id="{25810F46-3169-468D-A0BE-FE6875F18008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3668" name="Text Box 15">
          <a:extLst>
            <a:ext uri="{FF2B5EF4-FFF2-40B4-BE49-F238E27FC236}">
              <a16:creationId xmlns:a16="http://schemas.microsoft.com/office/drawing/2014/main" id="{A4F4DAA4-EAB4-4749-837C-7688E78AC233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669" name="Text Box 15">
          <a:extLst>
            <a:ext uri="{FF2B5EF4-FFF2-40B4-BE49-F238E27FC236}">
              <a16:creationId xmlns:a16="http://schemas.microsoft.com/office/drawing/2014/main" id="{29CAD202-D488-4B2D-A87B-322E241E8D5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670" name="Text Box 15">
          <a:extLst>
            <a:ext uri="{FF2B5EF4-FFF2-40B4-BE49-F238E27FC236}">
              <a16:creationId xmlns:a16="http://schemas.microsoft.com/office/drawing/2014/main" id="{EE27CCC7-0F0E-4366-AFA7-D03CC09F619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671" name="Text Box 15">
          <a:extLst>
            <a:ext uri="{FF2B5EF4-FFF2-40B4-BE49-F238E27FC236}">
              <a16:creationId xmlns:a16="http://schemas.microsoft.com/office/drawing/2014/main" id="{A2A9F716-786C-4B7E-AA26-65D97024879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672" name="Text Box 15">
          <a:extLst>
            <a:ext uri="{FF2B5EF4-FFF2-40B4-BE49-F238E27FC236}">
              <a16:creationId xmlns:a16="http://schemas.microsoft.com/office/drawing/2014/main" id="{76B5EB85-D679-40B5-A496-DBFAE2A7831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673" name="Text Box 15">
          <a:extLst>
            <a:ext uri="{FF2B5EF4-FFF2-40B4-BE49-F238E27FC236}">
              <a16:creationId xmlns:a16="http://schemas.microsoft.com/office/drawing/2014/main" id="{726362AC-6FE2-4DBA-9A89-37B5751C41A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3674" name="Text Box 15">
          <a:extLst>
            <a:ext uri="{FF2B5EF4-FFF2-40B4-BE49-F238E27FC236}">
              <a16:creationId xmlns:a16="http://schemas.microsoft.com/office/drawing/2014/main" id="{FF32316B-CB0C-4771-81DC-387EBC21A0CB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675" name="Text Box 15">
          <a:extLst>
            <a:ext uri="{FF2B5EF4-FFF2-40B4-BE49-F238E27FC236}">
              <a16:creationId xmlns:a16="http://schemas.microsoft.com/office/drawing/2014/main" id="{0BDA664C-7813-4594-9221-325B7485EEA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676" name="Text Box 15">
          <a:extLst>
            <a:ext uri="{FF2B5EF4-FFF2-40B4-BE49-F238E27FC236}">
              <a16:creationId xmlns:a16="http://schemas.microsoft.com/office/drawing/2014/main" id="{56D80F40-642B-4A3F-BBBA-F6EB60890BF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677" name="Text Box 15">
          <a:extLst>
            <a:ext uri="{FF2B5EF4-FFF2-40B4-BE49-F238E27FC236}">
              <a16:creationId xmlns:a16="http://schemas.microsoft.com/office/drawing/2014/main" id="{C4EDEB9B-902B-4B59-A2ED-9AA89738A78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678" name="Text Box 15">
          <a:extLst>
            <a:ext uri="{FF2B5EF4-FFF2-40B4-BE49-F238E27FC236}">
              <a16:creationId xmlns:a16="http://schemas.microsoft.com/office/drawing/2014/main" id="{781BE746-7D5C-4E4D-8DD4-1ED8977D4CF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679" name="Text Box 15">
          <a:extLst>
            <a:ext uri="{FF2B5EF4-FFF2-40B4-BE49-F238E27FC236}">
              <a16:creationId xmlns:a16="http://schemas.microsoft.com/office/drawing/2014/main" id="{7AD4FF1B-1E27-499A-AAAA-88DE8F9B9C4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680" name="Text Box 15">
          <a:extLst>
            <a:ext uri="{FF2B5EF4-FFF2-40B4-BE49-F238E27FC236}">
              <a16:creationId xmlns:a16="http://schemas.microsoft.com/office/drawing/2014/main" id="{1A68A142-23BB-4D65-B742-E077666E265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681" name="Text Box 15">
          <a:extLst>
            <a:ext uri="{FF2B5EF4-FFF2-40B4-BE49-F238E27FC236}">
              <a16:creationId xmlns:a16="http://schemas.microsoft.com/office/drawing/2014/main" id="{92B8D2EB-1681-4E09-83F6-F80ECB921DF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682" name="Text Box 15">
          <a:extLst>
            <a:ext uri="{FF2B5EF4-FFF2-40B4-BE49-F238E27FC236}">
              <a16:creationId xmlns:a16="http://schemas.microsoft.com/office/drawing/2014/main" id="{C2BA221E-66DC-4304-8EAE-397307DAB5A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683" name="Text Box 15">
          <a:extLst>
            <a:ext uri="{FF2B5EF4-FFF2-40B4-BE49-F238E27FC236}">
              <a16:creationId xmlns:a16="http://schemas.microsoft.com/office/drawing/2014/main" id="{BEEF0E4B-495A-456D-823C-AA5127A0715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684" name="Text Box 15">
          <a:extLst>
            <a:ext uri="{FF2B5EF4-FFF2-40B4-BE49-F238E27FC236}">
              <a16:creationId xmlns:a16="http://schemas.microsoft.com/office/drawing/2014/main" id="{696B693E-BB58-40C5-8F9F-52A7F343683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685" name="Text Box 15">
          <a:extLst>
            <a:ext uri="{FF2B5EF4-FFF2-40B4-BE49-F238E27FC236}">
              <a16:creationId xmlns:a16="http://schemas.microsoft.com/office/drawing/2014/main" id="{03868952-5421-4B58-9C64-E4FBEAB418E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686" name="Text Box 15">
          <a:extLst>
            <a:ext uri="{FF2B5EF4-FFF2-40B4-BE49-F238E27FC236}">
              <a16:creationId xmlns:a16="http://schemas.microsoft.com/office/drawing/2014/main" id="{BC051E41-5581-4BB8-8A97-1575C7C3B5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3687" name="Text Box 15">
          <a:extLst>
            <a:ext uri="{FF2B5EF4-FFF2-40B4-BE49-F238E27FC236}">
              <a16:creationId xmlns:a16="http://schemas.microsoft.com/office/drawing/2014/main" id="{05C020E1-8BD3-40AE-A394-0906B14B830B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688" name="Text Box 15">
          <a:extLst>
            <a:ext uri="{FF2B5EF4-FFF2-40B4-BE49-F238E27FC236}">
              <a16:creationId xmlns:a16="http://schemas.microsoft.com/office/drawing/2014/main" id="{050EB491-88EB-4DAD-BF1E-89208E6F022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689" name="Text Box 15">
          <a:extLst>
            <a:ext uri="{FF2B5EF4-FFF2-40B4-BE49-F238E27FC236}">
              <a16:creationId xmlns:a16="http://schemas.microsoft.com/office/drawing/2014/main" id="{6342E176-A858-4B4D-977C-0AD7184D3D6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690" name="Text Box 15">
          <a:extLst>
            <a:ext uri="{FF2B5EF4-FFF2-40B4-BE49-F238E27FC236}">
              <a16:creationId xmlns:a16="http://schemas.microsoft.com/office/drawing/2014/main" id="{D95B493D-21AC-479F-92E1-D10009D5B99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691" name="Text Box 15">
          <a:extLst>
            <a:ext uri="{FF2B5EF4-FFF2-40B4-BE49-F238E27FC236}">
              <a16:creationId xmlns:a16="http://schemas.microsoft.com/office/drawing/2014/main" id="{CE686B13-63EF-4192-A8EC-414E51DBA92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692" name="Text Box 15">
          <a:extLst>
            <a:ext uri="{FF2B5EF4-FFF2-40B4-BE49-F238E27FC236}">
              <a16:creationId xmlns:a16="http://schemas.microsoft.com/office/drawing/2014/main" id="{F93E8ABF-B0F6-44A2-8B44-4D8C6C330DF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693" name="Text Box 15">
          <a:extLst>
            <a:ext uri="{FF2B5EF4-FFF2-40B4-BE49-F238E27FC236}">
              <a16:creationId xmlns:a16="http://schemas.microsoft.com/office/drawing/2014/main" id="{077289DE-696C-4BC0-9BFC-C28119A6081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694" name="Text Box 15">
          <a:extLst>
            <a:ext uri="{FF2B5EF4-FFF2-40B4-BE49-F238E27FC236}">
              <a16:creationId xmlns:a16="http://schemas.microsoft.com/office/drawing/2014/main" id="{585759D9-D5EB-45B8-8C2C-12C38CB8C2C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3695" name="Text Box 15">
          <a:extLst>
            <a:ext uri="{FF2B5EF4-FFF2-40B4-BE49-F238E27FC236}">
              <a16:creationId xmlns:a16="http://schemas.microsoft.com/office/drawing/2014/main" id="{CE6A1CAA-0471-4B8A-82E4-6CFB48D40269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3696" name="Text Box 15">
          <a:extLst>
            <a:ext uri="{FF2B5EF4-FFF2-40B4-BE49-F238E27FC236}">
              <a16:creationId xmlns:a16="http://schemas.microsoft.com/office/drawing/2014/main" id="{1C9E58A9-816E-40E0-B813-C81D7284DF8C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697" name="Text Box 15">
          <a:extLst>
            <a:ext uri="{FF2B5EF4-FFF2-40B4-BE49-F238E27FC236}">
              <a16:creationId xmlns:a16="http://schemas.microsoft.com/office/drawing/2014/main" id="{5264E10C-5986-4539-9EC7-C3F269E593B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698" name="Text Box 15">
          <a:extLst>
            <a:ext uri="{FF2B5EF4-FFF2-40B4-BE49-F238E27FC236}">
              <a16:creationId xmlns:a16="http://schemas.microsoft.com/office/drawing/2014/main" id="{54978613-62EB-4B24-99D1-D6B17198520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699" name="Text Box 15">
          <a:extLst>
            <a:ext uri="{FF2B5EF4-FFF2-40B4-BE49-F238E27FC236}">
              <a16:creationId xmlns:a16="http://schemas.microsoft.com/office/drawing/2014/main" id="{3C773F0F-117B-48CB-8CA1-C227824F85E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00" name="Text Box 15">
          <a:extLst>
            <a:ext uri="{FF2B5EF4-FFF2-40B4-BE49-F238E27FC236}">
              <a16:creationId xmlns:a16="http://schemas.microsoft.com/office/drawing/2014/main" id="{37F42684-972B-4FA7-8DAB-83384CF96DA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01" name="Text Box 15">
          <a:extLst>
            <a:ext uri="{FF2B5EF4-FFF2-40B4-BE49-F238E27FC236}">
              <a16:creationId xmlns:a16="http://schemas.microsoft.com/office/drawing/2014/main" id="{02C061F2-F113-4DEB-9353-6A3CBF30CAB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3702" name="Text Box 15">
          <a:extLst>
            <a:ext uri="{FF2B5EF4-FFF2-40B4-BE49-F238E27FC236}">
              <a16:creationId xmlns:a16="http://schemas.microsoft.com/office/drawing/2014/main" id="{142830C0-2C5F-4E63-93FC-0CAE98D00267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03" name="Text Box 15">
          <a:extLst>
            <a:ext uri="{FF2B5EF4-FFF2-40B4-BE49-F238E27FC236}">
              <a16:creationId xmlns:a16="http://schemas.microsoft.com/office/drawing/2014/main" id="{4BF07B6C-0237-4875-9764-3FB51D8BF6D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04" name="Text Box 15">
          <a:extLst>
            <a:ext uri="{FF2B5EF4-FFF2-40B4-BE49-F238E27FC236}">
              <a16:creationId xmlns:a16="http://schemas.microsoft.com/office/drawing/2014/main" id="{EBAEE192-5EBC-4837-AA3E-D92FCCDB5D4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05" name="Text Box 15">
          <a:extLst>
            <a:ext uri="{FF2B5EF4-FFF2-40B4-BE49-F238E27FC236}">
              <a16:creationId xmlns:a16="http://schemas.microsoft.com/office/drawing/2014/main" id="{C56F6890-2BB3-4367-BBD9-AA26197D546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06" name="Text Box 15">
          <a:extLst>
            <a:ext uri="{FF2B5EF4-FFF2-40B4-BE49-F238E27FC236}">
              <a16:creationId xmlns:a16="http://schemas.microsoft.com/office/drawing/2014/main" id="{ECE91CB2-5663-4F2D-A4C8-739ED71283C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707" name="Text Box 15">
          <a:extLst>
            <a:ext uri="{FF2B5EF4-FFF2-40B4-BE49-F238E27FC236}">
              <a16:creationId xmlns:a16="http://schemas.microsoft.com/office/drawing/2014/main" id="{D3E40855-34D1-4874-BB62-E6F604405259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08" name="Text Box 15">
          <a:extLst>
            <a:ext uri="{FF2B5EF4-FFF2-40B4-BE49-F238E27FC236}">
              <a16:creationId xmlns:a16="http://schemas.microsoft.com/office/drawing/2014/main" id="{9550CE0D-40A8-410A-B0AA-830F05BD484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709" name="Text Box 15">
          <a:extLst>
            <a:ext uri="{FF2B5EF4-FFF2-40B4-BE49-F238E27FC236}">
              <a16:creationId xmlns:a16="http://schemas.microsoft.com/office/drawing/2014/main" id="{8AE16C71-01DF-4789-BDDD-80C147AA29C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710" name="Text Box 15">
          <a:extLst>
            <a:ext uri="{FF2B5EF4-FFF2-40B4-BE49-F238E27FC236}">
              <a16:creationId xmlns:a16="http://schemas.microsoft.com/office/drawing/2014/main" id="{96A27E94-01C3-4BB0-A5F1-E9AF2820782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11" name="Text Box 15">
          <a:extLst>
            <a:ext uri="{FF2B5EF4-FFF2-40B4-BE49-F238E27FC236}">
              <a16:creationId xmlns:a16="http://schemas.microsoft.com/office/drawing/2014/main" id="{871B4E4B-CC30-45C2-811A-6F0E44B6546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12" name="Text Box 15">
          <a:extLst>
            <a:ext uri="{FF2B5EF4-FFF2-40B4-BE49-F238E27FC236}">
              <a16:creationId xmlns:a16="http://schemas.microsoft.com/office/drawing/2014/main" id="{27861CDE-6551-478D-9BC0-9DC9140D48E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13" name="Text Box 15">
          <a:extLst>
            <a:ext uri="{FF2B5EF4-FFF2-40B4-BE49-F238E27FC236}">
              <a16:creationId xmlns:a16="http://schemas.microsoft.com/office/drawing/2014/main" id="{6A949D05-1D97-4839-939C-4AA9C2A765A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14" name="Text Box 15">
          <a:extLst>
            <a:ext uri="{FF2B5EF4-FFF2-40B4-BE49-F238E27FC236}">
              <a16:creationId xmlns:a16="http://schemas.microsoft.com/office/drawing/2014/main" id="{779647DA-DCF4-4B85-8505-186055632A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3715" name="Text Box 15">
          <a:extLst>
            <a:ext uri="{FF2B5EF4-FFF2-40B4-BE49-F238E27FC236}">
              <a16:creationId xmlns:a16="http://schemas.microsoft.com/office/drawing/2014/main" id="{16D41678-0972-4CEE-9CC6-77E33E0D0601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16" name="Text Box 15">
          <a:extLst>
            <a:ext uri="{FF2B5EF4-FFF2-40B4-BE49-F238E27FC236}">
              <a16:creationId xmlns:a16="http://schemas.microsoft.com/office/drawing/2014/main" id="{EF57309E-23D6-47A4-8BD6-3D3A59EC475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17" name="Text Box 15">
          <a:extLst>
            <a:ext uri="{FF2B5EF4-FFF2-40B4-BE49-F238E27FC236}">
              <a16:creationId xmlns:a16="http://schemas.microsoft.com/office/drawing/2014/main" id="{0E3E0F00-A7F5-453D-A125-05E39385D2C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18" name="Text Box 15">
          <a:extLst>
            <a:ext uri="{FF2B5EF4-FFF2-40B4-BE49-F238E27FC236}">
              <a16:creationId xmlns:a16="http://schemas.microsoft.com/office/drawing/2014/main" id="{EE657D3C-A244-4E15-B4D2-314AB60E0DD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19" name="Text Box 15">
          <a:extLst>
            <a:ext uri="{FF2B5EF4-FFF2-40B4-BE49-F238E27FC236}">
              <a16:creationId xmlns:a16="http://schemas.microsoft.com/office/drawing/2014/main" id="{FCD559DD-4766-4483-A542-18D02AAC23D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720" name="Text Box 15">
          <a:extLst>
            <a:ext uri="{FF2B5EF4-FFF2-40B4-BE49-F238E27FC236}">
              <a16:creationId xmlns:a16="http://schemas.microsoft.com/office/drawing/2014/main" id="{99139F8B-2F5D-4FC9-A6C1-58A0324931C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21" name="Text Box 15">
          <a:extLst>
            <a:ext uri="{FF2B5EF4-FFF2-40B4-BE49-F238E27FC236}">
              <a16:creationId xmlns:a16="http://schemas.microsoft.com/office/drawing/2014/main" id="{31B5ED49-FE4F-46CE-9877-E0B621911E9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722" name="Text Box 15">
          <a:extLst>
            <a:ext uri="{FF2B5EF4-FFF2-40B4-BE49-F238E27FC236}">
              <a16:creationId xmlns:a16="http://schemas.microsoft.com/office/drawing/2014/main" id="{75EA12B3-19BF-4F8B-8DBA-2D0DBDFA044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3723" name="Text Box 15">
          <a:extLst>
            <a:ext uri="{FF2B5EF4-FFF2-40B4-BE49-F238E27FC236}">
              <a16:creationId xmlns:a16="http://schemas.microsoft.com/office/drawing/2014/main" id="{9E8B067D-C181-4012-84B0-ABB432B0EF1F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3724" name="Text Box 15">
          <a:extLst>
            <a:ext uri="{FF2B5EF4-FFF2-40B4-BE49-F238E27FC236}">
              <a16:creationId xmlns:a16="http://schemas.microsoft.com/office/drawing/2014/main" id="{C8807C54-7E3C-4720-BEAA-6D51A054E5BE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725" name="Text Box 15">
          <a:extLst>
            <a:ext uri="{FF2B5EF4-FFF2-40B4-BE49-F238E27FC236}">
              <a16:creationId xmlns:a16="http://schemas.microsoft.com/office/drawing/2014/main" id="{AB4068A9-D7A1-45A5-B088-602A9B799CD6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26" name="Text Box 15">
          <a:extLst>
            <a:ext uri="{FF2B5EF4-FFF2-40B4-BE49-F238E27FC236}">
              <a16:creationId xmlns:a16="http://schemas.microsoft.com/office/drawing/2014/main" id="{25F56FFE-7797-459C-B889-7061DC90A9E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27" name="Text Box 15">
          <a:extLst>
            <a:ext uri="{FF2B5EF4-FFF2-40B4-BE49-F238E27FC236}">
              <a16:creationId xmlns:a16="http://schemas.microsoft.com/office/drawing/2014/main" id="{F335B214-4E43-490E-BA5A-534983E0568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28" name="Text Box 15">
          <a:extLst>
            <a:ext uri="{FF2B5EF4-FFF2-40B4-BE49-F238E27FC236}">
              <a16:creationId xmlns:a16="http://schemas.microsoft.com/office/drawing/2014/main" id="{F07AA9DB-80EB-470F-8E8F-2CCB1FE26D9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29" name="Text Box 15">
          <a:extLst>
            <a:ext uri="{FF2B5EF4-FFF2-40B4-BE49-F238E27FC236}">
              <a16:creationId xmlns:a16="http://schemas.microsoft.com/office/drawing/2014/main" id="{9E49B71B-02D1-4375-8EA0-7B72F1D49B2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3730" name="Text Box 15">
          <a:extLst>
            <a:ext uri="{FF2B5EF4-FFF2-40B4-BE49-F238E27FC236}">
              <a16:creationId xmlns:a16="http://schemas.microsoft.com/office/drawing/2014/main" id="{80A0F4F2-725E-456B-BEE1-49869577FF91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31" name="Text Box 15">
          <a:extLst>
            <a:ext uri="{FF2B5EF4-FFF2-40B4-BE49-F238E27FC236}">
              <a16:creationId xmlns:a16="http://schemas.microsoft.com/office/drawing/2014/main" id="{CC7CDE98-E65C-4047-BBF0-37679A45E2D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32" name="Text Box 15">
          <a:extLst>
            <a:ext uri="{FF2B5EF4-FFF2-40B4-BE49-F238E27FC236}">
              <a16:creationId xmlns:a16="http://schemas.microsoft.com/office/drawing/2014/main" id="{A902A6EF-87EB-4FCA-B9E3-2707B26DCF8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33" name="Text Box 15">
          <a:extLst>
            <a:ext uri="{FF2B5EF4-FFF2-40B4-BE49-F238E27FC236}">
              <a16:creationId xmlns:a16="http://schemas.microsoft.com/office/drawing/2014/main" id="{242CEF18-2DD2-4E7F-98BE-FEC19F9802A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34" name="Text Box 15">
          <a:extLst>
            <a:ext uri="{FF2B5EF4-FFF2-40B4-BE49-F238E27FC236}">
              <a16:creationId xmlns:a16="http://schemas.microsoft.com/office/drawing/2014/main" id="{AE875C18-83FE-4A1B-BF8C-F04509B7ADF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735" name="Text Box 15">
          <a:extLst>
            <a:ext uri="{FF2B5EF4-FFF2-40B4-BE49-F238E27FC236}">
              <a16:creationId xmlns:a16="http://schemas.microsoft.com/office/drawing/2014/main" id="{E864B2EE-231C-411E-901B-5C5EC828B5B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36" name="Text Box 15">
          <a:extLst>
            <a:ext uri="{FF2B5EF4-FFF2-40B4-BE49-F238E27FC236}">
              <a16:creationId xmlns:a16="http://schemas.microsoft.com/office/drawing/2014/main" id="{F0BE9A07-358E-4EB8-999B-1D10E99FEAA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737" name="Text Box 15">
          <a:extLst>
            <a:ext uri="{FF2B5EF4-FFF2-40B4-BE49-F238E27FC236}">
              <a16:creationId xmlns:a16="http://schemas.microsoft.com/office/drawing/2014/main" id="{F54CF5B0-DD62-4AF2-8C83-54BB22553899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738" name="Text Box 15">
          <a:extLst>
            <a:ext uri="{FF2B5EF4-FFF2-40B4-BE49-F238E27FC236}">
              <a16:creationId xmlns:a16="http://schemas.microsoft.com/office/drawing/2014/main" id="{6C2B6587-F4B6-45D8-B411-9AD5D3894C2C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39" name="Text Box 15">
          <a:extLst>
            <a:ext uri="{FF2B5EF4-FFF2-40B4-BE49-F238E27FC236}">
              <a16:creationId xmlns:a16="http://schemas.microsoft.com/office/drawing/2014/main" id="{545608A2-7EF2-470E-B8E4-A5C87DFE4A4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40" name="Text Box 15">
          <a:extLst>
            <a:ext uri="{FF2B5EF4-FFF2-40B4-BE49-F238E27FC236}">
              <a16:creationId xmlns:a16="http://schemas.microsoft.com/office/drawing/2014/main" id="{44EB71F8-2D64-4F51-AEC7-9C4661D65E2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41" name="Text Box 15">
          <a:extLst>
            <a:ext uri="{FF2B5EF4-FFF2-40B4-BE49-F238E27FC236}">
              <a16:creationId xmlns:a16="http://schemas.microsoft.com/office/drawing/2014/main" id="{B440E8DF-8C36-424A-902A-AB8F7173BE3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42" name="Text Box 15">
          <a:extLst>
            <a:ext uri="{FF2B5EF4-FFF2-40B4-BE49-F238E27FC236}">
              <a16:creationId xmlns:a16="http://schemas.microsoft.com/office/drawing/2014/main" id="{73323049-5C86-4E74-8884-E418C5BA7F4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3743" name="Text Box 15">
          <a:extLst>
            <a:ext uri="{FF2B5EF4-FFF2-40B4-BE49-F238E27FC236}">
              <a16:creationId xmlns:a16="http://schemas.microsoft.com/office/drawing/2014/main" id="{DAF0047A-C8FE-4118-96A4-828F73587497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44" name="Text Box 15">
          <a:extLst>
            <a:ext uri="{FF2B5EF4-FFF2-40B4-BE49-F238E27FC236}">
              <a16:creationId xmlns:a16="http://schemas.microsoft.com/office/drawing/2014/main" id="{6099E765-0A94-43A2-B558-7BAB04556C5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45" name="Text Box 15">
          <a:extLst>
            <a:ext uri="{FF2B5EF4-FFF2-40B4-BE49-F238E27FC236}">
              <a16:creationId xmlns:a16="http://schemas.microsoft.com/office/drawing/2014/main" id="{C3ABC570-7ACD-4222-958D-890D10F9A8F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46" name="Text Box 15">
          <a:extLst>
            <a:ext uri="{FF2B5EF4-FFF2-40B4-BE49-F238E27FC236}">
              <a16:creationId xmlns:a16="http://schemas.microsoft.com/office/drawing/2014/main" id="{F518A9EB-B951-4C93-A0CA-332F5813E0A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47" name="Text Box 15">
          <a:extLst>
            <a:ext uri="{FF2B5EF4-FFF2-40B4-BE49-F238E27FC236}">
              <a16:creationId xmlns:a16="http://schemas.microsoft.com/office/drawing/2014/main" id="{868CE5D4-7A7D-4F8E-8A70-FFE10730859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748" name="Text Box 15">
          <a:extLst>
            <a:ext uri="{FF2B5EF4-FFF2-40B4-BE49-F238E27FC236}">
              <a16:creationId xmlns:a16="http://schemas.microsoft.com/office/drawing/2014/main" id="{5221BBFD-6437-41A7-BD89-740F25B05DC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49" name="Text Box 15">
          <a:extLst>
            <a:ext uri="{FF2B5EF4-FFF2-40B4-BE49-F238E27FC236}">
              <a16:creationId xmlns:a16="http://schemas.microsoft.com/office/drawing/2014/main" id="{EDF7AC61-1C72-4CC5-8950-8090D8BAEB3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750" name="Text Box 15">
          <a:extLst>
            <a:ext uri="{FF2B5EF4-FFF2-40B4-BE49-F238E27FC236}">
              <a16:creationId xmlns:a16="http://schemas.microsoft.com/office/drawing/2014/main" id="{352A3215-EFA1-4745-AD48-85BD4A2A2F5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3751" name="Text Box 15">
          <a:extLst>
            <a:ext uri="{FF2B5EF4-FFF2-40B4-BE49-F238E27FC236}">
              <a16:creationId xmlns:a16="http://schemas.microsoft.com/office/drawing/2014/main" id="{81FD3EFB-01D0-4510-9321-224B854B6BAF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3752" name="Text Box 15">
          <a:extLst>
            <a:ext uri="{FF2B5EF4-FFF2-40B4-BE49-F238E27FC236}">
              <a16:creationId xmlns:a16="http://schemas.microsoft.com/office/drawing/2014/main" id="{FDA847AB-5C0C-48F3-8ABD-892916F660F3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753" name="Text Box 15">
          <a:extLst>
            <a:ext uri="{FF2B5EF4-FFF2-40B4-BE49-F238E27FC236}">
              <a16:creationId xmlns:a16="http://schemas.microsoft.com/office/drawing/2014/main" id="{8D18BE8C-4CBA-4C52-8CD6-D079E6513E4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54" name="Text Box 15">
          <a:extLst>
            <a:ext uri="{FF2B5EF4-FFF2-40B4-BE49-F238E27FC236}">
              <a16:creationId xmlns:a16="http://schemas.microsoft.com/office/drawing/2014/main" id="{7058FF97-FF66-4ACC-878F-AB515C607D6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55" name="Text Box 15">
          <a:extLst>
            <a:ext uri="{FF2B5EF4-FFF2-40B4-BE49-F238E27FC236}">
              <a16:creationId xmlns:a16="http://schemas.microsoft.com/office/drawing/2014/main" id="{43BD7D64-1246-4D63-BFE0-C26C5A50D74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56" name="Text Box 15">
          <a:extLst>
            <a:ext uri="{FF2B5EF4-FFF2-40B4-BE49-F238E27FC236}">
              <a16:creationId xmlns:a16="http://schemas.microsoft.com/office/drawing/2014/main" id="{D8C85585-4636-4D6D-8744-23A22077A97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57" name="Text Box 15">
          <a:extLst>
            <a:ext uri="{FF2B5EF4-FFF2-40B4-BE49-F238E27FC236}">
              <a16:creationId xmlns:a16="http://schemas.microsoft.com/office/drawing/2014/main" id="{F31B13F8-5838-4A4C-A775-E6F1612E0CE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3758" name="Text Box 15">
          <a:extLst>
            <a:ext uri="{FF2B5EF4-FFF2-40B4-BE49-F238E27FC236}">
              <a16:creationId xmlns:a16="http://schemas.microsoft.com/office/drawing/2014/main" id="{F6DF31F8-A17C-4E6B-A21F-9A052066103A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59" name="Text Box 15">
          <a:extLst>
            <a:ext uri="{FF2B5EF4-FFF2-40B4-BE49-F238E27FC236}">
              <a16:creationId xmlns:a16="http://schemas.microsoft.com/office/drawing/2014/main" id="{AF7968FE-0747-4E9C-BBCD-CD814B382CA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60" name="Text Box 15">
          <a:extLst>
            <a:ext uri="{FF2B5EF4-FFF2-40B4-BE49-F238E27FC236}">
              <a16:creationId xmlns:a16="http://schemas.microsoft.com/office/drawing/2014/main" id="{F5691332-3BBD-46B7-8781-A53DD773846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61" name="Text Box 15">
          <a:extLst>
            <a:ext uri="{FF2B5EF4-FFF2-40B4-BE49-F238E27FC236}">
              <a16:creationId xmlns:a16="http://schemas.microsoft.com/office/drawing/2014/main" id="{EC81B6D0-D21D-4C9A-987F-5434330ED60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62" name="Text Box 15">
          <a:extLst>
            <a:ext uri="{FF2B5EF4-FFF2-40B4-BE49-F238E27FC236}">
              <a16:creationId xmlns:a16="http://schemas.microsoft.com/office/drawing/2014/main" id="{439D447E-3DDF-434C-B914-0D764DAE1CC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763" name="Text Box 15">
          <a:extLst>
            <a:ext uri="{FF2B5EF4-FFF2-40B4-BE49-F238E27FC236}">
              <a16:creationId xmlns:a16="http://schemas.microsoft.com/office/drawing/2014/main" id="{1BF56005-D146-4547-998E-B6EACC92AEF6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64" name="Text Box 15">
          <a:extLst>
            <a:ext uri="{FF2B5EF4-FFF2-40B4-BE49-F238E27FC236}">
              <a16:creationId xmlns:a16="http://schemas.microsoft.com/office/drawing/2014/main" id="{1C16DA59-A6A0-4CAA-B23F-BC59B94740A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765" name="Text Box 15">
          <a:extLst>
            <a:ext uri="{FF2B5EF4-FFF2-40B4-BE49-F238E27FC236}">
              <a16:creationId xmlns:a16="http://schemas.microsoft.com/office/drawing/2014/main" id="{41BB68BA-C680-48F1-83DF-8AAC12E0598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766" name="Text Box 15">
          <a:extLst>
            <a:ext uri="{FF2B5EF4-FFF2-40B4-BE49-F238E27FC236}">
              <a16:creationId xmlns:a16="http://schemas.microsoft.com/office/drawing/2014/main" id="{8A2C5849-0B38-4008-A0B6-E105191EF77C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67" name="Text Box 15">
          <a:extLst>
            <a:ext uri="{FF2B5EF4-FFF2-40B4-BE49-F238E27FC236}">
              <a16:creationId xmlns:a16="http://schemas.microsoft.com/office/drawing/2014/main" id="{49FE9B0A-6C41-4B6D-9F3C-D67B8F275D6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68" name="Text Box 15">
          <a:extLst>
            <a:ext uri="{FF2B5EF4-FFF2-40B4-BE49-F238E27FC236}">
              <a16:creationId xmlns:a16="http://schemas.microsoft.com/office/drawing/2014/main" id="{F8514A8B-3BCE-40DC-940D-7B285ABCB97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69" name="Text Box 15">
          <a:extLst>
            <a:ext uri="{FF2B5EF4-FFF2-40B4-BE49-F238E27FC236}">
              <a16:creationId xmlns:a16="http://schemas.microsoft.com/office/drawing/2014/main" id="{0E3FE3A8-197B-41CA-8D76-ACE70BD7A07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70" name="Text Box 15">
          <a:extLst>
            <a:ext uri="{FF2B5EF4-FFF2-40B4-BE49-F238E27FC236}">
              <a16:creationId xmlns:a16="http://schemas.microsoft.com/office/drawing/2014/main" id="{B3173C17-B1FA-4727-B211-7C2188CFEE5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3771" name="Text Box 15">
          <a:extLst>
            <a:ext uri="{FF2B5EF4-FFF2-40B4-BE49-F238E27FC236}">
              <a16:creationId xmlns:a16="http://schemas.microsoft.com/office/drawing/2014/main" id="{AE2D5890-4D04-4DF2-ADAC-2D98AE477609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72" name="Text Box 15">
          <a:extLst>
            <a:ext uri="{FF2B5EF4-FFF2-40B4-BE49-F238E27FC236}">
              <a16:creationId xmlns:a16="http://schemas.microsoft.com/office/drawing/2014/main" id="{03028EE9-463A-4E03-BEFE-BC042474071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73" name="Text Box 15">
          <a:extLst>
            <a:ext uri="{FF2B5EF4-FFF2-40B4-BE49-F238E27FC236}">
              <a16:creationId xmlns:a16="http://schemas.microsoft.com/office/drawing/2014/main" id="{613CACAD-61C3-4029-BC08-67EC8B2D8A1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74" name="Text Box 15">
          <a:extLst>
            <a:ext uri="{FF2B5EF4-FFF2-40B4-BE49-F238E27FC236}">
              <a16:creationId xmlns:a16="http://schemas.microsoft.com/office/drawing/2014/main" id="{F568D99C-0648-46BB-ADB2-D8A54F4CEF6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75" name="Text Box 15">
          <a:extLst>
            <a:ext uri="{FF2B5EF4-FFF2-40B4-BE49-F238E27FC236}">
              <a16:creationId xmlns:a16="http://schemas.microsoft.com/office/drawing/2014/main" id="{B14B6A7B-C558-4005-9947-D5C310130D6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776" name="Text Box 15">
          <a:extLst>
            <a:ext uri="{FF2B5EF4-FFF2-40B4-BE49-F238E27FC236}">
              <a16:creationId xmlns:a16="http://schemas.microsoft.com/office/drawing/2014/main" id="{48EA6032-9BA1-4E13-937B-4F664255E92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77" name="Text Box 15">
          <a:extLst>
            <a:ext uri="{FF2B5EF4-FFF2-40B4-BE49-F238E27FC236}">
              <a16:creationId xmlns:a16="http://schemas.microsoft.com/office/drawing/2014/main" id="{4BF8E6BD-30A9-4C07-9C45-B874DEFD38B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778" name="Text Box 15">
          <a:extLst>
            <a:ext uri="{FF2B5EF4-FFF2-40B4-BE49-F238E27FC236}">
              <a16:creationId xmlns:a16="http://schemas.microsoft.com/office/drawing/2014/main" id="{F82EE90F-9B22-4B10-A864-31E9E1E497D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3779" name="Text Box 15">
          <a:extLst>
            <a:ext uri="{FF2B5EF4-FFF2-40B4-BE49-F238E27FC236}">
              <a16:creationId xmlns:a16="http://schemas.microsoft.com/office/drawing/2014/main" id="{7B95E30A-1E20-4DEB-A74E-0D2978407CB7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3780" name="Text Box 15">
          <a:extLst>
            <a:ext uri="{FF2B5EF4-FFF2-40B4-BE49-F238E27FC236}">
              <a16:creationId xmlns:a16="http://schemas.microsoft.com/office/drawing/2014/main" id="{9C447C29-D5C1-4AC8-AA09-5E474CE6B003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781" name="Text Box 15">
          <a:extLst>
            <a:ext uri="{FF2B5EF4-FFF2-40B4-BE49-F238E27FC236}">
              <a16:creationId xmlns:a16="http://schemas.microsoft.com/office/drawing/2014/main" id="{EAEF9E47-9F58-4B2B-824C-497293F0B03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82" name="Text Box 15">
          <a:extLst>
            <a:ext uri="{FF2B5EF4-FFF2-40B4-BE49-F238E27FC236}">
              <a16:creationId xmlns:a16="http://schemas.microsoft.com/office/drawing/2014/main" id="{52B39EB4-BFE8-4E8A-9350-D224AE61F19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83" name="Text Box 15">
          <a:extLst>
            <a:ext uri="{FF2B5EF4-FFF2-40B4-BE49-F238E27FC236}">
              <a16:creationId xmlns:a16="http://schemas.microsoft.com/office/drawing/2014/main" id="{2CA0FD77-45B8-4EC6-8707-24F548A9836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84" name="Text Box 15">
          <a:extLst>
            <a:ext uri="{FF2B5EF4-FFF2-40B4-BE49-F238E27FC236}">
              <a16:creationId xmlns:a16="http://schemas.microsoft.com/office/drawing/2014/main" id="{1037D334-223C-4BAC-A31B-57B28EA0823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85" name="Text Box 15">
          <a:extLst>
            <a:ext uri="{FF2B5EF4-FFF2-40B4-BE49-F238E27FC236}">
              <a16:creationId xmlns:a16="http://schemas.microsoft.com/office/drawing/2014/main" id="{0289EB52-9743-4D9E-B237-C632A5319CF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3786" name="Text Box 15">
          <a:extLst>
            <a:ext uri="{FF2B5EF4-FFF2-40B4-BE49-F238E27FC236}">
              <a16:creationId xmlns:a16="http://schemas.microsoft.com/office/drawing/2014/main" id="{44666A13-2D7A-4D56-B37C-8989A87A12A5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87" name="Text Box 15">
          <a:extLst>
            <a:ext uri="{FF2B5EF4-FFF2-40B4-BE49-F238E27FC236}">
              <a16:creationId xmlns:a16="http://schemas.microsoft.com/office/drawing/2014/main" id="{AF846E03-E349-4895-9E13-A7BD803F9F2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88" name="Text Box 15">
          <a:extLst>
            <a:ext uri="{FF2B5EF4-FFF2-40B4-BE49-F238E27FC236}">
              <a16:creationId xmlns:a16="http://schemas.microsoft.com/office/drawing/2014/main" id="{EED9E5F5-89DA-4356-B483-A30925FBA45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89" name="Text Box 15">
          <a:extLst>
            <a:ext uri="{FF2B5EF4-FFF2-40B4-BE49-F238E27FC236}">
              <a16:creationId xmlns:a16="http://schemas.microsoft.com/office/drawing/2014/main" id="{0E779F77-06A0-4083-BE4B-D93A18A1FB9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90" name="Text Box 15">
          <a:extLst>
            <a:ext uri="{FF2B5EF4-FFF2-40B4-BE49-F238E27FC236}">
              <a16:creationId xmlns:a16="http://schemas.microsoft.com/office/drawing/2014/main" id="{2D9C14DF-5D3B-46A8-8B0C-969B3D1A800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791" name="Text Box 15">
          <a:extLst>
            <a:ext uri="{FF2B5EF4-FFF2-40B4-BE49-F238E27FC236}">
              <a16:creationId xmlns:a16="http://schemas.microsoft.com/office/drawing/2014/main" id="{8E21C620-E70D-4EED-B792-935A75239646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92" name="Text Box 15">
          <a:extLst>
            <a:ext uri="{FF2B5EF4-FFF2-40B4-BE49-F238E27FC236}">
              <a16:creationId xmlns:a16="http://schemas.microsoft.com/office/drawing/2014/main" id="{D18E66FD-BB45-4202-879D-06E559FD79D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793" name="Text Box 15">
          <a:extLst>
            <a:ext uri="{FF2B5EF4-FFF2-40B4-BE49-F238E27FC236}">
              <a16:creationId xmlns:a16="http://schemas.microsoft.com/office/drawing/2014/main" id="{B2C300F9-C129-4E2F-9500-39C8CAF092F9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794" name="Text Box 15">
          <a:extLst>
            <a:ext uri="{FF2B5EF4-FFF2-40B4-BE49-F238E27FC236}">
              <a16:creationId xmlns:a16="http://schemas.microsoft.com/office/drawing/2014/main" id="{0DD96865-9389-469A-9E4D-65A6C1BF235C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95" name="Text Box 15">
          <a:extLst>
            <a:ext uri="{FF2B5EF4-FFF2-40B4-BE49-F238E27FC236}">
              <a16:creationId xmlns:a16="http://schemas.microsoft.com/office/drawing/2014/main" id="{2738E3B3-CAAC-455E-B792-94EA0BB4E66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96" name="Text Box 15">
          <a:extLst>
            <a:ext uri="{FF2B5EF4-FFF2-40B4-BE49-F238E27FC236}">
              <a16:creationId xmlns:a16="http://schemas.microsoft.com/office/drawing/2014/main" id="{12533ECE-C7EA-49F1-852A-C97FC4E557D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97" name="Text Box 15">
          <a:extLst>
            <a:ext uri="{FF2B5EF4-FFF2-40B4-BE49-F238E27FC236}">
              <a16:creationId xmlns:a16="http://schemas.microsoft.com/office/drawing/2014/main" id="{46E9034C-730B-4278-892A-9B102B2ABC6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798" name="Text Box 15">
          <a:extLst>
            <a:ext uri="{FF2B5EF4-FFF2-40B4-BE49-F238E27FC236}">
              <a16:creationId xmlns:a16="http://schemas.microsoft.com/office/drawing/2014/main" id="{85D206AA-DE97-47D3-8A7B-26429DD952F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3799" name="Text Box 15">
          <a:extLst>
            <a:ext uri="{FF2B5EF4-FFF2-40B4-BE49-F238E27FC236}">
              <a16:creationId xmlns:a16="http://schemas.microsoft.com/office/drawing/2014/main" id="{0CAEDE24-632E-42A5-9334-08ECBC82116E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800" name="Text Box 15">
          <a:extLst>
            <a:ext uri="{FF2B5EF4-FFF2-40B4-BE49-F238E27FC236}">
              <a16:creationId xmlns:a16="http://schemas.microsoft.com/office/drawing/2014/main" id="{A95D37A7-01CF-41DF-80BA-1625CEEC843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801" name="Text Box 15">
          <a:extLst>
            <a:ext uri="{FF2B5EF4-FFF2-40B4-BE49-F238E27FC236}">
              <a16:creationId xmlns:a16="http://schemas.microsoft.com/office/drawing/2014/main" id="{7063053A-5E23-4DF2-A347-A882F55D9C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802" name="Text Box 15">
          <a:extLst>
            <a:ext uri="{FF2B5EF4-FFF2-40B4-BE49-F238E27FC236}">
              <a16:creationId xmlns:a16="http://schemas.microsoft.com/office/drawing/2014/main" id="{366428CB-23D9-46E4-B695-1C695AA5AF4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803" name="Text Box 15">
          <a:extLst>
            <a:ext uri="{FF2B5EF4-FFF2-40B4-BE49-F238E27FC236}">
              <a16:creationId xmlns:a16="http://schemas.microsoft.com/office/drawing/2014/main" id="{0C3E30E3-1A86-4485-88F4-F890FDCD91C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804" name="Text Box 15">
          <a:extLst>
            <a:ext uri="{FF2B5EF4-FFF2-40B4-BE49-F238E27FC236}">
              <a16:creationId xmlns:a16="http://schemas.microsoft.com/office/drawing/2014/main" id="{FF9A119B-968D-4557-8518-46F3E0FAC69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805" name="Text Box 15">
          <a:extLst>
            <a:ext uri="{FF2B5EF4-FFF2-40B4-BE49-F238E27FC236}">
              <a16:creationId xmlns:a16="http://schemas.microsoft.com/office/drawing/2014/main" id="{2047B46C-18F7-49F6-849C-B1442C05D47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806" name="Text Box 15">
          <a:extLst>
            <a:ext uri="{FF2B5EF4-FFF2-40B4-BE49-F238E27FC236}">
              <a16:creationId xmlns:a16="http://schemas.microsoft.com/office/drawing/2014/main" id="{95BE8C97-8DF6-46B1-AE3D-78E46E46EDA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3807" name="Text Box 15">
          <a:extLst>
            <a:ext uri="{FF2B5EF4-FFF2-40B4-BE49-F238E27FC236}">
              <a16:creationId xmlns:a16="http://schemas.microsoft.com/office/drawing/2014/main" id="{F9C860B0-1D8E-4A1A-958F-D60D89A3FC51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3808" name="Text Box 15">
          <a:extLst>
            <a:ext uri="{FF2B5EF4-FFF2-40B4-BE49-F238E27FC236}">
              <a16:creationId xmlns:a16="http://schemas.microsoft.com/office/drawing/2014/main" id="{A7DBCF13-5446-431A-BEED-D1EF0BB8E378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809" name="Text Box 15">
          <a:extLst>
            <a:ext uri="{FF2B5EF4-FFF2-40B4-BE49-F238E27FC236}">
              <a16:creationId xmlns:a16="http://schemas.microsoft.com/office/drawing/2014/main" id="{149C9624-AB22-46C8-B70E-41F0D7A5CCA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810" name="Text Box 15">
          <a:extLst>
            <a:ext uri="{FF2B5EF4-FFF2-40B4-BE49-F238E27FC236}">
              <a16:creationId xmlns:a16="http://schemas.microsoft.com/office/drawing/2014/main" id="{7D7462C8-B612-494E-863A-55DD5CC7344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811" name="Text Box 15">
          <a:extLst>
            <a:ext uri="{FF2B5EF4-FFF2-40B4-BE49-F238E27FC236}">
              <a16:creationId xmlns:a16="http://schemas.microsoft.com/office/drawing/2014/main" id="{12C7C0BC-F193-4635-8773-EBA4B89968E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812" name="Text Box 15">
          <a:extLst>
            <a:ext uri="{FF2B5EF4-FFF2-40B4-BE49-F238E27FC236}">
              <a16:creationId xmlns:a16="http://schemas.microsoft.com/office/drawing/2014/main" id="{80E9AA23-2B86-4744-89B5-1C04BF3DFD3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813" name="Text Box 15">
          <a:extLst>
            <a:ext uri="{FF2B5EF4-FFF2-40B4-BE49-F238E27FC236}">
              <a16:creationId xmlns:a16="http://schemas.microsoft.com/office/drawing/2014/main" id="{D4658C49-E380-460D-8641-957467B1C65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3814" name="Text Box 15">
          <a:extLst>
            <a:ext uri="{FF2B5EF4-FFF2-40B4-BE49-F238E27FC236}">
              <a16:creationId xmlns:a16="http://schemas.microsoft.com/office/drawing/2014/main" id="{7D9AFFA8-1DE9-4A60-9BA3-AFE6960A7705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815" name="Text Box 15">
          <a:extLst>
            <a:ext uri="{FF2B5EF4-FFF2-40B4-BE49-F238E27FC236}">
              <a16:creationId xmlns:a16="http://schemas.microsoft.com/office/drawing/2014/main" id="{95176F90-138B-4823-9D03-9BF7B488F88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816" name="Text Box 15">
          <a:extLst>
            <a:ext uri="{FF2B5EF4-FFF2-40B4-BE49-F238E27FC236}">
              <a16:creationId xmlns:a16="http://schemas.microsoft.com/office/drawing/2014/main" id="{552AA19F-64D7-4184-92EE-EEB3C1DC1D4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817" name="Text Box 15">
          <a:extLst>
            <a:ext uri="{FF2B5EF4-FFF2-40B4-BE49-F238E27FC236}">
              <a16:creationId xmlns:a16="http://schemas.microsoft.com/office/drawing/2014/main" id="{8FE04DF1-C66F-47D0-ACCF-E68654209AE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818" name="Text Box 15">
          <a:extLst>
            <a:ext uri="{FF2B5EF4-FFF2-40B4-BE49-F238E27FC236}">
              <a16:creationId xmlns:a16="http://schemas.microsoft.com/office/drawing/2014/main" id="{5F18326F-DB9B-4C8F-A4B3-1B857597B24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819" name="Text Box 15">
          <a:extLst>
            <a:ext uri="{FF2B5EF4-FFF2-40B4-BE49-F238E27FC236}">
              <a16:creationId xmlns:a16="http://schemas.microsoft.com/office/drawing/2014/main" id="{D9E378E4-77E3-41DF-9E88-1C30A697F7F5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820" name="Text Box 15">
          <a:extLst>
            <a:ext uri="{FF2B5EF4-FFF2-40B4-BE49-F238E27FC236}">
              <a16:creationId xmlns:a16="http://schemas.microsoft.com/office/drawing/2014/main" id="{AB239635-B0E4-4CF7-ACDA-0F641C423C7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821" name="Text Box 15">
          <a:extLst>
            <a:ext uri="{FF2B5EF4-FFF2-40B4-BE49-F238E27FC236}">
              <a16:creationId xmlns:a16="http://schemas.microsoft.com/office/drawing/2014/main" id="{61B1FF38-0343-4F4C-935C-2E61CD6F9C9E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822" name="Text Box 15">
          <a:extLst>
            <a:ext uri="{FF2B5EF4-FFF2-40B4-BE49-F238E27FC236}">
              <a16:creationId xmlns:a16="http://schemas.microsoft.com/office/drawing/2014/main" id="{34FA697E-D2D4-471F-B70C-1C8A938B452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823" name="Text Box 15">
          <a:extLst>
            <a:ext uri="{FF2B5EF4-FFF2-40B4-BE49-F238E27FC236}">
              <a16:creationId xmlns:a16="http://schemas.microsoft.com/office/drawing/2014/main" id="{29181FB1-484F-47A8-A7A9-D7B8D4B2463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824" name="Text Box 15">
          <a:extLst>
            <a:ext uri="{FF2B5EF4-FFF2-40B4-BE49-F238E27FC236}">
              <a16:creationId xmlns:a16="http://schemas.microsoft.com/office/drawing/2014/main" id="{4D224833-21D4-42FB-AC99-FB073CC70BA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825" name="Text Box 15">
          <a:extLst>
            <a:ext uri="{FF2B5EF4-FFF2-40B4-BE49-F238E27FC236}">
              <a16:creationId xmlns:a16="http://schemas.microsoft.com/office/drawing/2014/main" id="{F4C558CA-1027-4FA9-91DB-FFD2D16F768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826" name="Text Box 15">
          <a:extLst>
            <a:ext uri="{FF2B5EF4-FFF2-40B4-BE49-F238E27FC236}">
              <a16:creationId xmlns:a16="http://schemas.microsoft.com/office/drawing/2014/main" id="{F1D924AC-6023-4146-B065-5D202896DA5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3827" name="Text Box 15">
          <a:extLst>
            <a:ext uri="{FF2B5EF4-FFF2-40B4-BE49-F238E27FC236}">
              <a16:creationId xmlns:a16="http://schemas.microsoft.com/office/drawing/2014/main" id="{626FA93E-47BF-40A8-85E9-4D0F04C8E5E6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828" name="Text Box 15">
          <a:extLst>
            <a:ext uri="{FF2B5EF4-FFF2-40B4-BE49-F238E27FC236}">
              <a16:creationId xmlns:a16="http://schemas.microsoft.com/office/drawing/2014/main" id="{6055DDF5-83A4-4371-B4FD-6DEB82FAD97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829" name="Text Box 15">
          <a:extLst>
            <a:ext uri="{FF2B5EF4-FFF2-40B4-BE49-F238E27FC236}">
              <a16:creationId xmlns:a16="http://schemas.microsoft.com/office/drawing/2014/main" id="{519BEB60-B7FC-4CF6-9E4D-BBAEE350368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830" name="Text Box 15">
          <a:extLst>
            <a:ext uri="{FF2B5EF4-FFF2-40B4-BE49-F238E27FC236}">
              <a16:creationId xmlns:a16="http://schemas.microsoft.com/office/drawing/2014/main" id="{992E1978-4DA4-4ED1-B4A7-D831D21A67E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831" name="Text Box 15">
          <a:extLst>
            <a:ext uri="{FF2B5EF4-FFF2-40B4-BE49-F238E27FC236}">
              <a16:creationId xmlns:a16="http://schemas.microsoft.com/office/drawing/2014/main" id="{4EB66AB0-6482-4A91-9FD9-D2571BF9DF4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832" name="Text Box 15">
          <a:extLst>
            <a:ext uri="{FF2B5EF4-FFF2-40B4-BE49-F238E27FC236}">
              <a16:creationId xmlns:a16="http://schemas.microsoft.com/office/drawing/2014/main" id="{B86AB1F2-C1D9-428C-8615-55CFF7D999B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833" name="Text Box 15">
          <a:extLst>
            <a:ext uri="{FF2B5EF4-FFF2-40B4-BE49-F238E27FC236}">
              <a16:creationId xmlns:a16="http://schemas.microsoft.com/office/drawing/2014/main" id="{6968AB02-8AF5-4D6A-8CF4-D0A90890998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834" name="Text Box 15">
          <a:extLst>
            <a:ext uri="{FF2B5EF4-FFF2-40B4-BE49-F238E27FC236}">
              <a16:creationId xmlns:a16="http://schemas.microsoft.com/office/drawing/2014/main" id="{B949E248-FBD3-41C4-AF02-3FFC8A4334E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3835" name="Text Box 15">
          <a:extLst>
            <a:ext uri="{FF2B5EF4-FFF2-40B4-BE49-F238E27FC236}">
              <a16:creationId xmlns:a16="http://schemas.microsoft.com/office/drawing/2014/main" id="{AC26C556-D628-4450-AE9A-4BEDD44187AA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3836" name="Text Box 15">
          <a:extLst>
            <a:ext uri="{FF2B5EF4-FFF2-40B4-BE49-F238E27FC236}">
              <a16:creationId xmlns:a16="http://schemas.microsoft.com/office/drawing/2014/main" id="{8321C72D-5866-4413-B49E-E23F09DA2B3A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837" name="Text Box 15">
          <a:extLst>
            <a:ext uri="{FF2B5EF4-FFF2-40B4-BE49-F238E27FC236}">
              <a16:creationId xmlns:a16="http://schemas.microsoft.com/office/drawing/2014/main" id="{ACBAEF58-2C08-412B-A574-A4ECF08DA13C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838" name="Text Box 15">
          <a:extLst>
            <a:ext uri="{FF2B5EF4-FFF2-40B4-BE49-F238E27FC236}">
              <a16:creationId xmlns:a16="http://schemas.microsoft.com/office/drawing/2014/main" id="{8B659EEC-D125-4DD3-9005-C7A91F2054A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839" name="Text Box 15">
          <a:extLst>
            <a:ext uri="{FF2B5EF4-FFF2-40B4-BE49-F238E27FC236}">
              <a16:creationId xmlns:a16="http://schemas.microsoft.com/office/drawing/2014/main" id="{5991F47E-F5BC-4950-B2AC-CD10E4B8976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840" name="Text Box 15">
          <a:extLst>
            <a:ext uri="{FF2B5EF4-FFF2-40B4-BE49-F238E27FC236}">
              <a16:creationId xmlns:a16="http://schemas.microsoft.com/office/drawing/2014/main" id="{BBC44900-C9D6-4264-806B-6350F929DCD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841" name="Text Box 15">
          <a:extLst>
            <a:ext uri="{FF2B5EF4-FFF2-40B4-BE49-F238E27FC236}">
              <a16:creationId xmlns:a16="http://schemas.microsoft.com/office/drawing/2014/main" id="{D961A0C7-B7E3-4F19-9745-A1499196666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3842" name="Text Box 15">
          <a:extLst>
            <a:ext uri="{FF2B5EF4-FFF2-40B4-BE49-F238E27FC236}">
              <a16:creationId xmlns:a16="http://schemas.microsoft.com/office/drawing/2014/main" id="{C77ABF3C-3F38-48F2-ABF1-CF5B8E80F571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843" name="Text Box 15">
          <a:extLst>
            <a:ext uri="{FF2B5EF4-FFF2-40B4-BE49-F238E27FC236}">
              <a16:creationId xmlns:a16="http://schemas.microsoft.com/office/drawing/2014/main" id="{C7E9439C-0AE6-44D7-A7C7-62DF54834FA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844" name="Text Box 15">
          <a:extLst>
            <a:ext uri="{FF2B5EF4-FFF2-40B4-BE49-F238E27FC236}">
              <a16:creationId xmlns:a16="http://schemas.microsoft.com/office/drawing/2014/main" id="{78FDCD1B-33B6-4905-B13E-44D89A86277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845" name="Text Box 15">
          <a:extLst>
            <a:ext uri="{FF2B5EF4-FFF2-40B4-BE49-F238E27FC236}">
              <a16:creationId xmlns:a16="http://schemas.microsoft.com/office/drawing/2014/main" id="{239BED90-5935-45DB-8E57-33D9CBC670B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846" name="Text Box 15">
          <a:extLst>
            <a:ext uri="{FF2B5EF4-FFF2-40B4-BE49-F238E27FC236}">
              <a16:creationId xmlns:a16="http://schemas.microsoft.com/office/drawing/2014/main" id="{2DAFCD7E-490C-47EE-A569-1E75F44189B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847" name="Text Box 15">
          <a:extLst>
            <a:ext uri="{FF2B5EF4-FFF2-40B4-BE49-F238E27FC236}">
              <a16:creationId xmlns:a16="http://schemas.microsoft.com/office/drawing/2014/main" id="{5C2DC2A9-3B6F-4528-86BB-21C2190B25C6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848" name="Text Box 15">
          <a:extLst>
            <a:ext uri="{FF2B5EF4-FFF2-40B4-BE49-F238E27FC236}">
              <a16:creationId xmlns:a16="http://schemas.microsoft.com/office/drawing/2014/main" id="{1D8368CF-ED7A-47AA-BEB1-0F020122A93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849" name="Text Box 15">
          <a:extLst>
            <a:ext uri="{FF2B5EF4-FFF2-40B4-BE49-F238E27FC236}">
              <a16:creationId xmlns:a16="http://schemas.microsoft.com/office/drawing/2014/main" id="{1B7B2708-F586-42A8-AA07-FF4639F059B7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850" name="Text Box 15">
          <a:extLst>
            <a:ext uri="{FF2B5EF4-FFF2-40B4-BE49-F238E27FC236}">
              <a16:creationId xmlns:a16="http://schemas.microsoft.com/office/drawing/2014/main" id="{85ED0628-4B61-476E-B472-9D1092BEFA67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851" name="Text Box 15">
          <a:extLst>
            <a:ext uri="{FF2B5EF4-FFF2-40B4-BE49-F238E27FC236}">
              <a16:creationId xmlns:a16="http://schemas.microsoft.com/office/drawing/2014/main" id="{0B20591E-29FF-4BA8-9E9E-90FD859583D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852" name="Text Box 15">
          <a:extLst>
            <a:ext uri="{FF2B5EF4-FFF2-40B4-BE49-F238E27FC236}">
              <a16:creationId xmlns:a16="http://schemas.microsoft.com/office/drawing/2014/main" id="{90308A67-B0A4-47D5-8338-ABFCF0D7525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853" name="Text Box 15">
          <a:extLst>
            <a:ext uri="{FF2B5EF4-FFF2-40B4-BE49-F238E27FC236}">
              <a16:creationId xmlns:a16="http://schemas.microsoft.com/office/drawing/2014/main" id="{0DE987FF-AAFE-42B7-BF73-EDD4BB4D463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854" name="Text Box 15">
          <a:extLst>
            <a:ext uri="{FF2B5EF4-FFF2-40B4-BE49-F238E27FC236}">
              <a16:creationId xmlns:a16="http://schemas.microsoft.com/office/drawing/2014/main" id="{5363C381-B1FD-482E-88BB-8914758072E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3855" name="Text Box 15">
          <a:extLst>
            <a:ext uri="{FF2B5EF4-FFF2-40B4-BE49-F238E27FC236}">
              <a16:creationId xmlns:a16="http://schemas.microsoft.com/office/drawing/2014/main" id="{304A3AAE-E9FF-4624-A71D-D1A5548AE847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856" name="Text Box 15">
          <a:extLst>
            <a:ext uri="{FF2B5EF4-FFF2-40B4-BE49-F238E27FC236}">
              <a16:creationId xmlns:a16="http://schemas.microsoft.com/office/drawing/2014/main" id="{C01EAE90-D22B-4F4B-AC79-FC8228133DC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857" name="Text Box 15">
          <a:extLst>
            <a:ext uri="{FF2B5EF4-FFF2-40B4-BE49-F238E27FC236}">
              <a16:creationId xmlns:a16="http://schemas.microsoft.com/office/drawing/2014/main" id="{95F70427-D745-4F94-850E-534CA3E696C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858" name="Text Box 15">
          <a:extLst>
            <a:ext uri="{FF2B5EF4-FFF2-40B4-BE49-F238E27FC236}">
              <a16:creationId xmlns:a16="http://schemas.microsoft.com/office/drawing/2014/main" id="{F383FF24-6882-411F-A702-9F298A7DD33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859" name="Text Box 15">
          <a:extLst>
            <a:ext uri="{FF2B5EF4-FFF2-40B4-BE49-F238E27FC236}">
              <a16:creationId xmlns:a16="http://schemas.microsoft.com/office/drawing/2014/main" id="{127E2EF0-894E-46F3-8710-3041F26B149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860" name="Text Box 15">
          <a:extLst>
            <a:ext uri="{FF2B5EF4-FFF2-40B4-BE49-F238E27FC236}">
              <a16:creationId xmlns:a16="http://schemas.microsoft.com/office/drawing/2014/main" id="{C280C4DB-EE42-4C1F-8030-53D2D6EBCCA7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3861" name="Text Box 15">
          <a:extLst>
            <a:ext uri="{FF2B5EF4-FFF2-40B4-BE49-F238E27FC236}">
              <a16:creationId xmlns:a16="http://schemas.microsoft.com/office/drawing/2014/main" id="{FF90AF24-A41E-47B2-AED5-3BA90992B09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3862" name="Text Box 15">
          <a:extLst>
            <a:ext uri="{FF2B5EF4-FFF2-40B4-BE49-F238E27FC236}">
              <a16:creationId xmlns:a16="http://schemas.microsoft.com/office/drawing/2014/main" id="{B0EAA37B-2A99-4C41-AF59-42B94178892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3863" name="Text Box 15">
          <a:extLst>
            <a:ext uri="{FF2B5EF4-FFF2-40B4-BE49-F238E27FC236}">
              <a16:creationId xmlns:a16="http://schemas.microsoft.com/office/drawing/2014/main" id="{80872190-1BAF-42F5-93E3-BDCBB27EEFCD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864" name="Cuadro de texto 6">
          <a:extLst>
            <a:ext uri="{FF2B5EF4-FFF2-40B4-BE49-F238E27FC236}">
              <a16:creationId xmlns:a16="http://schemas.microsoft.com/office/drawing/2014/main" id="{4866BEEA-1F25-497A-8D0A-2132483C9E5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865" name="Cuadro de texto 7">
          <a:extLst>
            <a:ext uri="{FF2B5EF4-FFF2-40B4-BE49-F238E27FC236}">
              <a16:creationId xmlns:a16="http://schemas.microsoft.com/office/drawing/2014/main" id="{2A1F7E21-44A6-4A9B-ACE2-1798B449E88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866" name="Cuadro de texto 8">
          <a:extLst>
            <a:ext uri="{FF2B5EF4-FFF2-40B4-BE49-F238E27FC236}">
              <a16:creationId xmlns:a16="http://schemas.microsoft.com/office/drawing/2014/main" id="{087F5493-B25B-4B22-ACBA-0217D11CDF1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867" name="Cuadro de texto 9">
          <a:extLst>
            <a:ext uri="{FF2B5EF4-FFF2-40B4-BE49-F238E27FC236}">
              <a16:creationId xmlns:a16="http://schemas.microsoft.com/office/drawing/2014/main" id="{32217641-4018-475F-8E76-73017721BD9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868" name="Cuadro de texto 10">
          <a:extLst>
            <a:ext uri="{FF2B5EF4-FFF2-40B4-BE49-F238E27FC236}">
              <a16:creationId xmlns:a16="http://schemas.microsoft.com/office/drawing/2014/main" id="{D2EE865A-EDF6-46D3-A929-6733D92B37D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869" name="Cuadro de texto 11">
          <a:extLst>
            <a:ext uri="{FF2B5EF4-FFF2-40B4-BE49-F238E27FC236}">
              <a16:creationId xmlns:a16="http://schemas.microsoft.com/office/drawing/2014/main" id="{DCD11E1C-0285-4ACA-8295-DA98A96D02E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870" name="Cuadro de texto 12">
          <a:extLst>
            <a:ext uri="{FF2B5EF4-FFF2-40B4-BE49-F238E27FC236}">
              <a16:creationId xmlns:a16="http://schemas.microsoft.com/office/drawing/2014/main" id="{2C0A4062-99EE-449C-8FAA-CDB86C29A75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871" name="Cuadro de texto 13">
          <a:extLst>
            <a:ext uri="{FF2B5EF4-FFF2-40B4-BE49-F238E27FC236}">
              <a16:creationId xmlns:a16="http://schemas.microsoft.com/office/drawing/2014/main" id="{F5EA53B3-056D-4AFB-9D08-CE684248D9F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872" name="Cuadro de texto 14">
          <a:extLst>
            <a:ext uri="{FF2B5EF4-FFF2-40B4-BE49-F238E27FC236}">
              <a16:creationId xmlns:a16="http://schemas.microsoft.com/office/drawing/2014/main" id="{C70D0AE4-29F2-4DC8-8488-FB837310388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873" name="Cuadro de texto 15">
          <a:extLst>
            <a:ext uri="{FF2B5EF4-FFF2-40B4-BE49-F238E27FC236}">
              <a16:creationId xmlns:a16="http://schemas.microsoft.com/office/drawing/2014/main" id="{5A3AD93C-9632-4F5D-8A7B-806C367BA36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874" name="Cuadro de texto 16">
          <a:extLst>
            <a:ext uri="{FF2B5EF4-FFF2-40B4-BE49-F238E27FC236}">
              <a16:creationId xmlns:a16="http://schemas.microsoft.com/office/drawing/2014/main" id="{CC44F226-1AE7-462B-B08F-138749A6DF9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875" name="Cuadro de texto 17">
          <a:extLst>
            <a:ext uri="{FF2B5EF4-FFF2-40B4-BE49-F238E27FC236}">
              <a16:creationId xmlns:a16="http://schemas.microsoft.com/office/drawing/2014/main" id="{9C9A5536-1401-4518-8ECA-AFC18D72504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876" name="Cuadro de texto 18">
          <a:extLst>
            <a:ext uri="{FF2B5EF4-FFF2-40B4-BE49-F238E27FC236}">
              <a16:creationId xmlns:a16="http://schemas.microsoft.com/office/drawing/2014/main" id="{F764251C-5863-4D9B-885F-94C3C2FDE3F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877" name="Cuadro de texto 19">
          <a:extLst>
            <a:ext uri="{FF2B5EF4-FFF2-40B4-BE49-F238E27FC236}">
              <a16:creationId xmlns:a16="http://schemas.microsoft.com/office/drawing/2014/main" id="{31113143-A622-48F0-8F59-220076EE05E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878" name="Cuadro de texto 20">
          <a:extLst>
            <a:ext uri="{FF2B5EF4-FFF2-40B4-BE49-F238E27FC236}">
              <a16:creationId xmlns:a16="http://schemas.microsoft.com/office/drawing/2014/main" id="{CFB6832E-0532-4357-9701-930B5FEDC76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879" name="Cuadro de texto 21">
          <a:extLst>
            <a:ext uri="{FF2B5EF4-FFF2-40B4-BE49-F238E27FC236}">
              <a16:creationId xmlns:a16="http://schemas.microsoft.com/office/drawing/2014/main" id="{2F64696C-CAF9-42C1-9882-DDB2F5B2AA8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880" name="Cuadro de texto 22">
          <a:extLst>
            <a:ext uri="{FF2B5EF4-FFF2-40B4-BE49-F238E27FC236}">
              <a16:creationId xmlns:a16="http://schemas.microsoft.com/office/drawing/2014/main" id="{608FE323-02DE-421A-9F21-87A2932C7F6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881" name="Cuadro de texto 23">
          <a:extLst>
            <a:ext uri="{FF2B5EF4-FFF2-40B4-BE49-F238E27FC236}">
              <a16:creationId xmlns:a16="http://schemas.microsoft.com/office/drawing/2014/main" id="{5E56F8BA-7B25-453A-BA7D-A24ED70AEA3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882" name="Cuadro de texto 24">
          <a:extLst>
            <a:ext uri="{FF2B5EF4-FFF2-40B4-BE49-F238E27FC236}">
              <a16:creationId xmlns:a16="http://schemas.microsoft.com/office/drawing/2014/main" id="{C82D4E87-D7DF-4CF0-9AE4-FC36E4EB36D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883" name="Cuadro de texto 25">
          <a:extLst>
            <a:ext uri="{FF2B5EF4-FFF2-40B4-BE49-F238E27FC236}">
              <a16:creationId xmlns:a16="http://schemas.microsoft.com/office/drawing/2014/main" id="{F007FE6D-7EB1-46AA-8A73-CD59697A036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884" name="Cuadro de texto 26">
          <a:extLst>
            <a:ext uri="{FF2B5EF4-FFF2-40B4-BE49-F238E27FC236}">
              <a16:creationId xmlns:a16="http://schemas.microsoft.com/office/drawing/2014/main" id="{B875B1C8-2D47-48F0-BBC9-36049448E63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885" name="Cuadro de texto 27">
          <a:extLst>
            <a:ext uri="{FF2B5EF4-FFF2-40B4-BE49-F238E27FC236}">
              <a16:creationId xmlns:a16="http://schemas.microsoft.com/office/drawing/2014/main" id="{60762F00-AB5D-4A84-BDFD-C4D90BFB30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886" name="Cuadro de texto 28">
          <a:extLst>
            <a:ext uri="{FF2B5EF4-FFF2-40B4-BE49-F238E27FC236}">
              <a16:creationId xmlns:a16="http://schemas.microsoft.com/office/drawing/2014/main" id="{4C4E8A64-EBE7-476A-8968-FB6D8EA10B7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887" name="Cuadro de texto 29">
          <a:extLst>
            <a:ext uri="{FF2B5EF4-FFF2-40B4-BE49-F238E27FC236}">
              <a16:creationId xmlns:a16="http://schemas.microsoft.com/office/drawing/2014/main" id="{4139E2F9-38F0-4D5F-9CA8-D18BFDBF103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888" name="Cuadro de texto 30">
          <a:extLst>
            <a:ext uri="{FF2B5EF4-FFF2-40B4-BE49-F238E27FC236}">
              <a16:creationId xmlns:a16="http://schemas.microsoft.com/office/drawing/2014/main" id="{BEB145E5-279F-46E5-8818-F3E3F8912D6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889" name="Cuadro de texto 31">
          <a:extLst>
            <a:ext uri="{FF2B5EF4-FFF2-40B4-BE49-F238E27FC236}">
              <a16:creationId xmlns:a16="http://schemas.microsoft.com/office/drawing/2014/main" id="{3CAEF59A-8FEF-4263-B703-C62FBFE95C6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890" name="Cuadro de texto 32">
          <a:extLst>
            <a:ext uri="{FF2B5EF4-FFF2-40B4-BE49-F238E27FC236}">
              <a16:creationId xmlns:a16="http://schemas.microsoft.com/office/drawing/2014/main" id="{2AE048F3-4D8C-44F7-BE7D-4C0B7484F36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891" name="Cuadro de texto 33">
          <a:extLst>
            <a:ext uri="{FF2B5EF4-FFF2-40B4-BE49-F238E27FC236}">
              <a16:creationId xmlns:a16="http://schemas.microsoft.com/office/drawing/2014/main" id="{307D6FBE-D942-43D7-8052-EE12923CC50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892" name="Cuadro de texto 34">
          <a:extLst>
            <a:ext uri="{FF2B5EF4-FFF2-40B4-BE49-F238E27FC236}">
              <a16:creationId xmlns:a16="http://schemas.microsoft.com/office/drawing/2014/main" id="{9B82DB5B-3787-4DF9-AA4C-B653F4518C6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893" name="Cuadro de texto 35">
          <a:extLst>
            <a:ext uri="{FF2B5EF4-FFF2-40B4-BE49-F238E27FC236}">
              <a16:creationId xmlns:a16="http://schemas.microsoft.com/office/drawing/2014/main" id="{7A69B3D3-540C-4C73-933D-8BEE3593B7B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894" name="Cuadro de texto 36">
          <a:extLst>
            <a:ext uri="{FF2B5EF4-FFF2-40B4-BE49-F238E27FC236}">
              <a16:creationId xmlns:a16="http://schemas.microsoft.com/office/drawing/2014/main" id="{E7B8BA4D-957D-4B6B-A0A5-929DEAE3B20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895" name="Cuadro de texto 37">
          <a:extLst>
            <a:ext uri="{FF2B5EF4-FFF2-40B4-BE49-F238E27FC236}">
              <a16:creationId xmlns:a16="http://schemas.microsoft.com/office/drawing/2014/main" id="{FC3049F9-740C-4427-BCA8-2A103225C86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896" name="Cuadro de texto 38">
          <a:extLst>
            <a:ext uri="{FF2B5EF4-FFF2-40B4-BE49-F238E27FC236}">
              <a16:creationId xmlns:a16="http://schemas.microsoft.com/office/drawing/2014/main" id="{6F2FCC62-3F71-424F-93FA-B3FF1645F3D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897" name="Cuadro de texto 39">
          <a:extLst>
            <a:ext uri="{FF2B5EF4-FFF2-40B4-BE49-F238E27FC236}">
              <a16:creationId xmlns:a16="http://schemas.microsoft.com/office/drawing/2014/main" id="{5C489043-911B-4E22-A02F-149D11EF351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898" name="Cuadro de texto 40">
          <a:extLst>
            <a:ext uri="{FF2B5EF4-FFF2-40B4-BE49-F238E27FC236}">
              <a16:creationId xmlns:a16="http://schemas.microsoft.com/office/drawing/2014/main" id="{31524340-A63E-43C5-99E4-E98459DAC13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899" name="Cuadro de texto 41">
          <a:extLst>
            <a:ext uri="{FF2B5EF4-FFF2-40B4-BE49-F238E27FC236}">
              <a16:creationId xmlns:a16="http://schemas.microsoft.com/office/drawing/2014/main" id="{7E638379-DB89-42F1-82F8-690CD273D8B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00" name="Cuadro de texto 42">
          <a:extLst>
            <a:ext uri="{FF2B5EF4-FFF2-40B4-BE49-F238E27FC236}">
              <a16:creationId xmlns:a16="http://schemas.microsoft.com/office/drawing/2014/main" id="{095CF23B-CB2B-4DD8-9778-689584C661F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01" name="Cuadro de texto 43">
          <a:extLst>
            <a:ext uri="{FF2B5EF4-FFF2-40B4-BE49-F238E27FC236}">
              <a16:creationId xmlns:a16="http://schemas.microsoft.com/office/drawing/2014/main" id="{AD872960-45BD-4A17-8F44-D8D058B7E82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02" name="Cuadro de texto 44">
          <a:extLst>
            <a:ext uri="{FF2B5EF4-FFF2-40B4-BE49-F238E27FC236}">
              <a16:creationId xmlns:a16="http://schemas.microsoft.com/office/drawing/2014/main" id="{03B82CA1-34F5-4A48-A8AF-005EA8DD749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03" name="Cuadro de texto 45">
          <a:extLst>
            <a:ext uri="{FF2B5EF4-FFF2-40B4-BE49-F238E27FC236}">
              <a16:creationId xmlns:a16="http://schemas.microsoft.com/office/drawing/2014/main" id="{88493278-3BFC-4A1E-A239-88BCB724A57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04" name="Cuadro de texto 46">
          <a:extLst>
            <a:ext uri="{FF2B5EF4-FFF2-40B4-BE49-F238E27FC236}">
              <a16:creationId xmlns:a16="http://schemas.microsoft.com/office/drawing/2014/main" id="{D1D0A7CB-D79E-4997-B3C1-D678C446740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05" name="Cuadro de texto 47">
          <a:extLst>
            <a:ext uri="{FF2B5EF4-FFF2-40B4-BE49-F238E27FC236}">
              <a16:creationId xmlns:a16="http://schemas.microsoft.com/office/drawing/2014/main" id="{2D8103F0-71F6-4FCA-8696-EEA5BA51FA1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06" name="Cuadro de texto 48">
          <a:extLst>
            <a:ext uri="{FF2B5EF4-FFF2-40B4-BE49-F238E27FC236}">
              <a16:creationId xmlns:a16="http://schemas.microsoft.com/office/drawing/2014/main" id="{550D9971-6280-4881-AF6E-E247FD74A26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07" name="Cuadro de texto 49">
          <a:extLst>
            <a:ext uri="{FF2B5EF4-FFF2-40B4-BE49-F238E27FC236}">
              <a16:creationId xmlns:a16="http://schemas.microsoft.com/office/drawing/2014/main" id="{F263FC5B-C68C-4FB7-9AF3-BA380948E35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08" name="Cuadro de texto 50">
          <a:extLst>
            <a:ext uri="{FF2B5EF4-FFF2-40B4-BE49-F238E27FC236}">
              <a16:creationId xmlns:a16="http://schemas.microsoft.com/office/drawing/2014/main" id="{D95E9B11-222B-4836-BE25-F8C79D59047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09" name="Cuadro de texto 51">
          <a:extLst>
            <a:ext uri="{FF2B5EF4-FFF2-40B4-BE49-F238E27FC236}">
              <a16:creationId xmlns:a16="http://schemas.microsoft.com/office/drawing/2014/main" id="{77FF4C75-A27C-44F0-9444-14CF098DB25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10" name="Cuadro de texto 52">
          <a:extLst>
            <a:ext uri="{FF2B5EF4-FFF2-40B4-BE49-F238E27FC236}">
              <a16:creationId xmlns:a16="http://schemas.microsoft.com/office/drawing/2014/main" id="{B682B0DD-A808-4E89-AE0F-6F27324C15D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11" name="Cuadro de texto 53">
          <a:extLst>
            <a:ext uri="{FF2B5EF4-FFF2-40B4-BE49-F238E27FC236}">
              <a16:creationId xmlns:a16="http://schemas.microsoft.com/office/drawing/2014/main" id="{D3F66265-C25D-4DC8-AB76-AEE0B62AF13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12" name="Cuadro de texto 54">
          <a:extLst>
            <a:ext uri="{FF2B5EF4-FFF2-40B4-BE49-F238E27FC236}">
              <a16:creationId xmlns:a16="http://schemas.microsoft.com/office/drawing/2014/main" id="{CC8D65EC-311B-4915-BB04-EE8CE924AFF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13" name="Cuadro de texto 55">
          <a:extLst>
            <a:ext uri="{FF2B5EF4-FFF2-40B4-BE49-F238E27FC236}">
              <a16:creationId xmlns:a16="http://schemas.microsoft.com/office/drawing/2014/main" id="{4C061A2C-9793-4964-AF48-2E1FEF5C288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14" name="Cuadro de texto 56">
          <a:extLst>
            <a:ext uri="{FF2B5EF4-FFF2-40B4-BE49-F238E27FC236}">
              <a16:creationId xmlns:a16="http://schemas.microsoft.com/office/drawing/2014/main" id="{65D2ADCB-AEBA-4BEE-AA41-C732710DDD9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15" name="Cuadro de texto 57">
          <a:extLst>
            <a:ext uri="{FF2B5EF4-FFF2-40B4-BE49-F238E27FC236}">
              <a16:creationId xmlns:a16="http://schemas.microsoft.com/office/drawing/2014/main" id="{AC2149BA-1A54-4379-9FA4-3F52B9FABE3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16" name="Cuadro de texto 58">
          <a:extLst>
            <a:ext uri="{FF2B5EF4-FFF2-40B4-BE49-F238E27FC236}">
              <a16:creationId xmlns:a16="http://schemas.microsoft.com/office/drawing/2014/main" id="{5F2CEC0B-1C8B-4F96-8AA3-C69DCDBEB77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17" name="Cuadro de texto 59">
          <a:extLst>
            <a:ext uri="{FF2B5EF4-FFF2-40B4-BE49-F238E27FC236}">
              <a16:creationId xmlns:a16="http://schemas.microsoft.com/office/drawing/2014/main" id="{7F479016-E446-4900-A269-CD36BD6DCA7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18" name="Cuadro de texto 60">
          <a:extLst>
            <a:ext uri="{FF2B5EF4-FFF2-40B4-BE49-F238E27FC236}">
              <a16:creationId xmlns:a16="http://schemas.microsoft.com/office/drawing/2014/main" id="{883CAE61-95BF-48E2-BEC5-9A758DB1669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19" name="Cuadro de texto 61">
          <a:extLst>
            <a:ext uri="{FF2B5EF4-FFF2-40B4-BE49-F238E27FC236}">
              <a16:creationId xmlns:a16="http://schemas.microsoft.com/office/drawing/2014/main" id="{2B901460-1A77-45A4-AF6C-F445E1826F6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20" name="Cuadro de texto 62">
          <a:extLst>
            <a:ext uri="{FF2B5EF4-FFF2-40B4-BE49-F238E27FC236}">
              <a16:creationId xmlns:a16="http://schemas.microsoft.com/office/drawing/2014/main" id="{39B01508-4ECA-4EB1-8113-7E45B6AC678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21" name="Cuadro de texto 63">
          <a:extLst>
            <a:ext uri="{FF2B5EF4-FFF2-40B4-BE49-F238E27FC236}">
              <a16:creationId xmlns:a16="http://schemas.microsoft.com/office/drawing/2014/main" id="{AFC0F58F-886D-4413-A2BD-28984CFD17F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22" name="Cuadro de texto 64">
          <a:extLst>
            <a:ext uri="{FF2B5EF4-FFF2-40B4-BE49-F238E27FC236}">
              <a16:creationId xmlns:a16="http://schemas.microsoft.com/office/drawing/2014/main" id="{C428C9AB-41A3-413B-8A44-BEC4BE34C91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23" name="Cuadro de texto 65">
          <a:extLst>
            <a:ext uri="{FF2B5EF4-FFF2-40B4-BE49-F238E27FC236}">
              <a16:creationId xmlns:a16="http://schemas.microsoft.com/office/drawing/2014/main" id="{3ABEE0A9-6174-4576-B6C5-707B7C8B181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24" name="Cuadro de texto 66">
          <a:extLst>
            <a:ext uri="{FF2B5EF4-FFF2-40B4-BE49-F238E27FC236}">
              <a16:creationId xmlns:a16="http://schemas.microsoft.com/office/drawing/2014/main" id="{554F49D9-263F-4BD6-AFF2-4DBB20E59C2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25" name="Cuadro de texto 67">
          <a:extLst>
            <a:ext uri="{FF2B5EF4-FFF2-40B4-BE49-F238E27FC236}">
              <a16:creationId xmlns:a16="http://schemas.microsoft.com/office/drawing/2014/main" id="{EA702C82-F733-4D66-9D4C-F0B5A2900C4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26" name="Cuadro de texto 68">
          <a:extLst>
            <a:ext uri="{FF2B5EF4-FFF2-40B4-BE49-F238E27FC236}">
              <a16:creationId xmlns:a16="http://schemas.microsoft.com/office/drawing/2014/main" id="{7EA3FE8A-21A3-45FF-B519-7FDE9475A7A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27" name="Cuadro de texto 69">
          <a:extLst>
            <a:ext uri="{FF2B5EF4-FFF2-40B4-BE49-F238E27FC236}">
              <a16:creationId xmlns:a16="http://schemas.microsoft.com/office/drawing/2014/main" id="{ACF14133-D26D-4702-A767-306503A1867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28" name="Cuadro de texto 70">
          <a:extLst>
            <a:ext uri="{FF2B5EF4-FFF2-40B4-BE49-F238E27FC236}">
              <a16:creationId xmlns:a16="http://schemas.microsoft.com/office/drawing/2014/main" id="{AF32E4C6-AD7D-4B76-A134-C1896D499C7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29" name="Cuadro de texto 71">
          <a:extLst>
            <a:ext uri="{FF2B5EF4-FFF2-40B4-BE49-F238E27FC236}">
              <a16:creationId xmlns:a16="http://schemas.microsoft.com/office/drawing/2014/main" id="{2F160FB9-5A39-4CFE-A2B8-12B5FDBE89A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30" name="Cuadro de texto 72">
          <a:extLst>
            <a:ext uri="{FF2B5EF4-FFF2-40B4-BE49-F238E27FC236}">
              <a16:creationId xmlns:a16="http://schemas.microsoft.com/office/drawing/2014/main" id="{0CD5AACA-48DD-4968-921D-E2F228D4E72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31" name="Cuadro de texto 73">
          <a:extLst>
            <a:ext uri="{FF2B5EF4-FFF2-40B4-BE49-F238E27FC236}">
              <a16:creationId xmlns:a16="http://schemas.microsoft.com/office/drawing/2014/main" id="{E6E90518-6413-4628-A58D-716F06D5A4B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32" name="Cuadro de texto 74">
          <a:extLst>
            <a:ext uri="{FF2B5EF4-FFF2-40B4-BE49-F238E27FC236}">
              <a16:creationId xmlns:a16="http://schemas.microsoft.com/office/drawing/2014/main" id="{B16AC233-F15B-4A46-AF19-152C9AC911A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33" name="Cuadro de texto 75">
          <a:extLst>
            <a:ext uri="{FF2B5EF4-FFF2-40B4-BE49-F238E27FC236}">
              <a16:creationId xmlns:a16="http://schemas.microsoft.com/office/drawing/2014/main" id="{A7CCB608-086A-4BEC-97D3-352AE7B214C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34" name="Cuadro de texto 76">
          <a:extLst>
            <a:ext uri="{FF2B5EF4-FFF2-40B4-BE49-F238E27FC236}">
              <a16:creationId xmlns:a16="http://schemas.microsoft.com/office/drawing/2014/main" id="{3A78A375-4B42-4737-A79D-963A34BAD4B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35" name="Cuadro de texto 77">
          <a:extLst>
            <a:ext uri="{FF2B5EF4-FFF2-40B4-BE49-F238E27FC236}">
              <a16:creationId xmlns:a16="http://schemas.microsoft.com/office/drawing/2014/main" id="{0E7D0E29-DE19-46B7-A82E-FA6A4E648DA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3936" name="Cuadro de texto 78">
          <a:extLst>
            <a:ext uri="{FF2B5EF4-FFF2-40B4-BE49-F238E27FC236}">
              <a16:creationId xmlns:a16="http://schemas.microsoft.com/office/drawing/2014/main" id="{AEDAF296-E79D-4244-91C8-93160484CC5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3937" name="Cuadro de texto 79">
          <a:extLst>
            <a:ext uri="{FF2B5EF4-FFF2-40B4-BE49-F238E27FC236}">
              <a16:creationId xmlns:a16="http://schemas.microsoft.com/office/drawing/2014/main" id="{5D0809EE-1F37-4487-9652-5B95AF75941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3938" name="Cuadro de texto 80">
          <a:extLst>
            <a:ext uri="{FF2B5EF4-FFF2-40B4-BE49-F238E27FC236}">
              <a16:creationId xmlns:a16="http://schemas.microsoft.com/office/drawing/2014/main" id="{EBBD10AF-EF78-4260-87A2-4A40FF3F21F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3939" name="Cuadro de texto 81">
          <a:extLst>
            <a:ext uri="{FF2B5EF4-FFF2-40B4-BE49-F238E27FC236}">
              <a16:creationId xmlns:a16="http://schemas.microsoft.com/office/drawing/2014/main" id="{86BE2ED1-B7FC-4AEA-8D6D-96D12446B05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3940" name="Cuadro de texto 82">
          <a:extLst>
            <a:ext uri="{FF2B5EF4-FFF2-40B4-BE49-F238E27FC236}">
              <a16:creationId xmlns:a16="http://schemas.microsoft.com/office/drawing/2014/main" id="{E0E15F6C-7CD6-4BD0-AE16-372D2DD06D2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3941" name="Cuadro de texto 83">
          <a:extLst>
            <a:ext uri="{FF2B5EF4-FFF2-40B4-BE49-F238E27FC236}">
              <a16:creationId xmlns:a16="http://schemas.microsoft.com/office/drawing/2014/main" id="{A60862C9-B931-4ADD-BE27-5D5949BFD4AF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3942" name="Cuadro de texto 84">
          <a:extLst>
            <a:ext uri="{FF2B5EF4-FFF2-40B4-BE49-F238E27FC236}">
              <a16:creationId xmlns:a16="http://schemas.microsoft.com/office/drawing/2014/main" id="{29229394-F3C8-413A-9A77-370B8B369E5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3943" name="Cuadro de texto 85">
          <a:extLst>
            <a:ext uri="{FF2B5EF4-FFF2-40B4-BE49-F238E27FC236}">
              <a16:creationId xmlns:a16="http://schemas.microsoft.com/office/drawing/2014/main" id="{9088CA70-5C13-4AF9-92C8-3785EE5DB39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3944" name="Cuadro de texto 86">
          <a:extLst>
            <a:ext uri="{FF2B5EF4-FFF2-40B4-BE49-F238E27FC236}">
              <a16:creationId xmlns:a16="http://schemas.microsoft.com/office/drawing/2014/main" id="{C464A8A8-7E46-486C-9904-D94A1D3D536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3945" name="Cuadro de texto 87">
          <a:extLst>
            <a:ext uri="{FF2B5EF4-FFF2-40B4-BE49-F238E27FC236}">
              <a16:creationId xmlns:a16="http://schemas.microsoft.com/office/drawing/2014/main" id="{F1251333-D859-489A-8E89-728800FCD90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3946" name="Cuadro de texto 88">
          <a:extLst>
            <a:ext uri="{FF2B5EF4-FFF2-40B4-BE49-F238E27FC236}">
              <a16:creationId xmlns:a16="http://schemas.microsoft.com/office/drawing/2014/main" id="{111AD390-D2AF-4800-8743-3D7FAA18673E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3947" name="Cuadro de texto 89">
          <a:extLst>
            <a:ext uri="{FF2B5EF4-FFF2-40B4-BE49-F238E27FC236}">
              <a16:creationId xmlns:a16="http://schemas.microsoft.com/office/drawing/2014/main" id="{12975F0D-9AAF-4907-89DC-8D2FCFE38B8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3948" name="Cuadro de texto 90">
          <a:extLst>
            <a:ext uri="{FF2B5EF4-FFF2-40B4-BE49-F238E27FC236}">
              <a16:creationId xmlns:a16="http://schemas.microsoft.com/office/drawing/2014/main" id="{E5A674B1-84AC-480D-9722-CE8CD1AE3405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3949" name="Cuadro de texto 91">
          <a:extLst>
            <a:ext uri="{FF2B5EF4-FFF2-40B4-BE49-F238E27FC236}">
              <a16:creationId xmlns:a16="http://schemas.microsoft.com/office/drawing/2014/main" id="{7AC94F27-D216-4D8C-BA63-3A084521717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3950" name="Cuadro de texto 92">
          <a:extLst>
            <a:ext uri="{FF2B5EF4-FFF2-40B4-BE49-F238E27FC236}">
              <a16:creationId xmlns:a16="http://schemas.microsoft.com/office/drawing/2014/main" id="{4D24BDEC-06CC-4715-8AAC-6F43B4D1534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3951" name="Cuadro de texto 93">
          <a:extLst>
            <a:ext uri="{FF2B5EF4-FFF2-40B4-BE49-F238E27FC236}">
              <a16:creationId xmlns:a16="http://schemas.microsoft.com/office/drawing/2014/main" id="{6A8A6EEA-289E-41E1-B3C0-FC8EF86460F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3952" name="Cuadro de texto 94">
          <a:extLst>
            <a:ext uri="{FF2B5EF4-FFF2-40B4-BE49-F238E27FC236}">
              <a16:creationId xmlns:a16="http://schemas.microsoft.com/office/drawing/2014/main" id="{B23249D4-5880-4F4E-A7B8-23442C392F3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3953" name="Cuadro de texto 95">
          <a:extLst>
            <a:ext uri="{FF2B5EF4-FFF2-40B4-BE49-F238E27FC236}">
              <a16:creationId xmlns:a16="http://schemas.microsoft.com/office/drawing/2014/main" id="{6FA120E7-127A-480E-A70C-4078E53E1EA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3954" name="Cuadro de texto 96">
          <a:extLst>
            <a:ext uri="{FF2B5EF4-FFF2-40B4-BE49-F238E27FC236}">
              <a16:creationId xmlns:a16="http://schemas.microsoft.com/office/drawing/2014/main" id="{76A6DB9A-BCF1-4982-8D92-1BFA0CAA7DE7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3955" name="Cuadro de texto 97">
          <a:extLst>
            <a:ext uri="{FF2B5EF4-FFF2-40B4-BE49-F238E27FC236}">
              <a16:creationId xmlns:a16="http://schemas.microsoft.com/office/drawing/2014/main" id="{6D5243B6-ED0D-4045-BF85-987E65946E1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3956" name="Cuadro de texto 98">
          <a:extLst>
            <a:ext uri="{FF2B5EF4-FFF2-40B4-BE49-F238E27FC236}">
              <a16:creationId xmlns:a16="http://schemas.microsoft.com/office/drawing/2014/main" id="{6EE9CC86-F6F8-4E8F-AC91-89585BDB65F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3957" name="Cuadro de texto 99">
          <a:extLst>
            <a:ext uri="{FF2B5EF4-FFF2-40B4-BE49-F238E27FC236}">
              <a16:creationId xmlns:a16="http://schemas.microsoft.com/office/drawing/2014/main" id="{7B3A07FA-77EB-4C0E-982A-F212928B5C6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3958" name="Cuadro de texto 100">
          <a:extLst>
            <a:ext uri="{FF2B5EF4-FFF2-40B4-BE49-F238E27FC236}">
              <a16:creationId xmlns:a16="http://schemas.microsoft.com/office/drawing/2014/main" id="{6E8E445A-63F9-48D6-92F4-E34223C6E5B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3959" name="Cuadro de texto 101">
          <a:extLst>
            <a:ext uri="{FF2B5EF4-FFF2-40B4-BE49-F238E27FC236}">
              <a16:creationId xmlns:a16="http://schemas.microsoft.com/office/drawing/2014/main" id="{BE7306B0-D0BD-46E6-B90C-591E6BF0D45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3960" name="Cuadro de texto 102">
          <a:extLst>
            <a:ext uri="{FF2B5EF4-FFF2-40B4-BE49-F238E27FC236}">
              <a16:creationId xmlns:a16="http://schemas.microsoft.com/office/drawing/2014/main" id="{BC048AFD-744A-47E7-BD31-D4BF81E8C99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3961" name="Cuadro de texto 103">
          <a:extLst>
            <a:ext uri="{FF2B5EF4-FFF2-40B4-BE49-F238E27FC236}">
              <a16:creationId xmlns:a16="http://schemas.microsoft.com/office/drawing/2014/main" id="{64376BF4-F043-464B-B585-88212D124E7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3962" name="Cuadro de texto 104">
          <a:extLst>
            <a:ext uri="{FF2B5EF4-FFF2-40B4-BE49-F238E27FC236}">
              <a16:creationId xmlns:a16="http://schemas.microsoft.com/office/drawing/2014/main" id="{6A913923-DB3E-440C-A505-311C9C59676C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63" name="Cuadro de texto 105">
          <a:extLst>
            <a:ext uri="{FF2B5EF4-FFF2-40B4-BE49-F238E27FC236}">
              <a16:creationId xmlns:a16="http://schemas.microsoft.com/office/drawing/2014/main" id="{2A2F5CF1-B55B-4061-BAFE-4562C725E75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64" name="Cuadro de texto 106">
          <a:extLst>
            <a:ext uri="{FF2B5EF4-FFF2-40B4-BE49-F238E27FC236}">
              <a16:creationId xmlns:a16="http://schemas.microsoft.com/office/drawing/2014/main" id="{4456DEF6-1013-487B-B243-277895FDA5A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65" name="Cuadro de texto 107">
          <a:extLst>
            <a:ext uri="{FF2B5EF4-FFF2-40B4-BE49-F238E27FC236}">
              <a16:creationId xmlns:a16="http://schemas.microsoft.com/office/drawing/2014/main" id="{701D73CA-527F-4228-ABB8-00EFAEAC022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66" name="Cuadro de texto 108">
          <a:extLst>
            <a:ext uri="{FF2B5EF4-FFF2-40B4-BE49-F238E27FC236}">
              <a16:creationId xmlns:a16="http://schemas.microsoft.com/office/drawing/2014/main" id="{13EA6825-E09E-472A-B6AE-F6286D34705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67" name="Cuadro de texto 109">
          <a:extLst>
            <a:ext uri="{FF2B5EF4-FFF2-40B4-BE49-F238E27FC236}">
              <a16:creationId xmlns:a16="http://schemas.microsoft.com/office/drawing/2014/main" id="{4BF3502B-4076-49B2-A004-FA1975E2F9A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68" name="Cuadro de texto 110">
          <a:extLst>
            <a:ext uri="{FF2B5EF4-FFF2-40B4-BE49-F238E27FC236}">
              <a16:creationId xmlns:a16="http://schemas.microsoft.com/office/drawing/2014/main" id="{48909EF6-AFC7-4BC1-B150-EE7625A8E69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69" name="Cuadro de texto 111">
          <a:extLst>
            <a:ext uri="{FF2B5EF4-FFF2-40B4-BE49-F238E27FC236}">
              <a16:creationId xmlns:a16="http://schemas.microsoft.com/office/drawing/2014/main" id="{5B37CC6D-CE1D-4B8F-AB7B-25C593D01BA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70" name="Cuadro de texto 112">
          <a:extLst>
            <a:ext uri="{FF2B5EF4-FFF2-40B4-BE49-F238E27FC236}">
              <a16:creationId xmlns:a16="http://schemas.microsoft.com/office/drawing/2014/main" id="{A0573E28-61BF-4E18-8E1F-4E265FF3890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71" name="Cuadro de texto 113">
          <a:extLst>
            <a:ext uri="{FF2B5EF4-FFF2-40B4-BE49-F238E27FC236}">
              <a16:creationId xmlns:a16="http://schemas.microsoft.com/office/drawing/2014/main" id="{BA1B0AAA-0229-4C72-A9A5-54F603BC621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72" name="Cuadro de texto 114">
          <a:extLst>
            <a:ext uri="{FF2B5EF4-FFF2-40B4-BE49-F238E27FC236}">
              <a16:creationId xmlns:a16="http://schemas.microsoft.com/office/drawing/2014/main" id="{CD393A4E-F7F6-49CE-8C8A-8E1C5618D1A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73" name="Cuadro de texto 115">
          <a:extLst>
            <a:ext uri="{FF2B5EF4-FFF2-40B4-BE49-F238E27FC236}">
              <a16:creationId xmlns:a16="http://schemas.microsoft.com/office/drawing/2014/main" id="{D2FFEC53-0047-4A56-90CA-DC59FA4171D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74" name="Cuadro de texto 116">
          <a:extLst>
            <a:ext uri="{FF2B5EF4-FFF2-40B4-BE49-F238E27FC236}">
              <a16:creationId xmlns:a16="http://schemas.microsoft.com/office/drawing/2014/main" id="{F3F7596D-0386-42AF-BF9F-9F21BA8820B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75" name="Cuadro de texto 117">
          <a:extLst>
            <a:ext uri="{FF2B5EF4-FFF2-40B4-BE49-F238E27FC236}">
              <a16:creationId xmlns:a16="http://schemas.microsoft.com/office/drawing/2014/main" id="{BA63F907-117C-4DEC-93DA-E4A0CF84A92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76" name="Cuadro de texto 118">
          <a:extLst>
            <a:ext uri="{FF2B5EF4-FFF2-40B4-BE49-F238E27FC236}">
              <a16:creationId xmlns:a16="http://schemas.microsoft.com/office/drawing/2014/main" id="{4008232C-8144-4A4F-A6FF-C81764A1A41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77" name="Cuadro de texto 119">
          <a:extLst>
            <a:ext uri="{FF2B5EF4-FFF2-40B4-BE49-F238E27FC236}">
              <a16:creationId xmlns:a16="http://schemas.microsoft.com/office/drawing/2014/main" id="{D5787BB4-38CD-4A3F-AFC4-49BD0CB30E3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78" name="Cuadro de texto 120">
          <a:extLst>
            <a:ext uri="{FF2B5EF4-FFF2-40B4-BE49-F238E27FC236}">
              <a16:creationId xmlns:a16="http://schemas.microsoft.com/office/drawing/2014/main" id="{F2222981-8879-4717-9DE4-E7AA2ACF7B9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79" name="Cuadro de texto 121">
          <a:extLst>
            <a:ext uri="{FF2B5EF4-FFF2-40B4-BE49-F238E27FC236}">
              <a16:creationId xmlns:a16="http://schemas.microsoft.com/office/drawing/2014/main" id="{CF60CFD0-0A6E-4B97-A4B2-47C0E09A0B8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80" name="Cuadro de texto 122">
          <a:extLst>
            <a:ext uri="{FF2B5EF4-FFF2-40B4-BE49-F238E27FC236}">
              <a16:creationId xmlns:a16="http://schemas.microsoft.com/office/drawing/2014/main" id="{B0BCE502-A8F1-4452-AEC9-57F881DCE69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81" name="Cuadro de texto 123">
          <a:extLst>
            <a:ext uri="{FF2B5EF4-FFF2-40B4-BE49-F238E27FC236}">
              <a16:creationId xmlns:a16="http://schemas.microsoft.com/office/drawing/2014/main" id="{153FBA0F-E47D-4861-8DEA-497BAEE57E3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82" name="Cuadro de texto 124">
          <a:extLst>
            <a:ext uri="{FF2B5EF4-FFF2-40B4-BE49-F238E27FC236}">
              <a16:creationId xmlns:a16="http://schemas.microsoft.com/office/drawing/2014/main" id="{C6A6DF61-2B57-4102-B0DC-CF01E4B9C0C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83" name="Cuadro de texto 125">
          <a:extLst>
            <a:ext uri="{FF2B5EF4-FFF2-40B4-BE49-F238E27FC236}">
              <a16:creationId xmlns:a16="http://schemas.microsoft.com/office/drawing/2014/main" id="{D07E9C5C-6B38-4C55-8FEB-2D98B5FEBC2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84" name="Cuadro de texto 126">
          <a:extLst>
            <a:ext uri="{FF2B5EF4-FFF2-40B4-BE49-F238E27FC236}">
              <a16:creationId xmlns:a16="http://schemas.microsoft.com/office/drawing/2014/main" id="{D9500D7A-FCBC-4916-B1E2-C62AD056F79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85" name="Cuadro de texto 127">
          <a:extLst>
            <a:ext uri="{FF2B5EF4-FFF2-40B4-BE49-F238E27FC236}">
              <a16:creationId xmlns:a16="http://schemas.microsoft.com/office/drawing/2014/main" id="{8E43596D-2BF8-4FDE-9EFF-B5FE8700053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86" name="Cuadro de texto 128">
          <a:extLst>
            <a:ext uri="{FF2B5EF4-FFF2-40B4-BE49-F238E27FC236}">
              <a16:creationId xmlns:a16="http://schemas.microsoft.com/office/drawing/2014/main" id="{46C9CF9E-3926-4D71-9970-12257BA041D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3987" name="Cuadro de texto 129">
          <a:extLst>
            <a:ext uri="{FF2B5EF4-FFF2-40B4-BE49-F238E27FC236}">
              <a16:creationId xmlns:a16="http://schemas.microsoft.com/office/drawing/2014/main" id="{2B575685-716E-4AF7-BD37-395F7737EF41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88" name="Cuadro de texto 130">
          <a:extLst>
            <a:ext uri="{FF2B5EF4-FFF2-40B4-BE49-F238E27FC236}">
              <a16:creationId xmlns:a16="http://schemas.microsoft.com/office/drawing/2014/main" id="{7AD2312D-6A22-4186-8B83-5728EB3D90D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89" name="Cuadro de texto 131">
          <a:extLst>
            <a:ext uri="{FF2B5EF4-FFF2-40B4-BE49-F238E27FC236}">
              <a16:creationId xmlns:a16="http://schemas.microsoft.com/office/drawing/2014/main" id="{D3DBC7CD-65DC-4A05-AD9B-2BBCE2A0820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90" name="Cuadro de texto 132">
          <a:extLst>
            <a:ext uri="{FF2B5EF4-FFF2-40B4-BE49-F238E27FC236}">
              <a16:creationId xmlns:a16="http://schemas.microsoft.com/office/drawing/2014/main" id="{88F9C501-3CFF-42FC-8E73-A4E3E69C5C9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91" name="Cuadro de texto 133">
          <a:extLst>
            <a:ext uri="{FF2B5EF4-FFF2-40B4-BE49-F238E27FC236}">
              <a16:creationId xmlns:a16="http://schemas.microsoft.com/office/drawing/2014/main" id="{A5EAC8EC-FBAF-4FC3-A1D0-B5D240987AD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92" name="Cuadro de texto 134">
          <a:extLst>
            <a:ext uri="{FF2B5EF4-FFF2-40B4-BE49-F238E27FC236}">
              <a16:creationId xmlns:a16="http://schemas.microsoft.com/office/drawing/2014/main" id="{4231CCB3-82E5-4413-927B-BD2DDA60CD7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93" name="Cuadro de texto 135">
          <a:extLst>
            <a:ext uri="{FF2B5EF4-FFF2-40B4-BE49-F238E27FC236}">
              <a16:creationId xmlns:a16="http://schemas.microsoft.com/office/drawing/2014/main" id="{A55AD348-8AED-43A9-8E7B-0C0994FA667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94" name="Cuadro de texto 136">
          <a:extLst>
            <a:ext uri="{FF2B5EF4-FFF2-40B4-BE49-F238E27FC236}">
              <a16:creationId xmlns:a16="http://schemas.microsoft.com/office/drawing/2014/main" id="{D754CA83-03F5-4242-9640-98EF30871A2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95" name="Cuadro de texto 137">
          <a:extLst>
            <a:ext uri="{FF2B5EF4-FFF2-40B4-BE49-F238E27FC236}">
              <a16:creationId xmlns:a16="http://schemas.microsoft.com/office/drawing/2014/main" id="{93B76F0C-207F-4B32-ABC2-FC814A6D78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96" name="Cuadro de texto 138">
          <a:extLst>
            <a:ext uri="{FF2B5EF4-FFF2-40B4-BE49-F238E27FC236}">
              <a16:creationId xmlns:a16="http://schemas.microsoft.com/office/drawing/2014/main" id="{B016A71A-7E5F-49C9-891B-E4CE92BAECE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97" name="Cuadro de texto 139">
          <a:extLst>
            <a:ext uri="{FF2B5EF4-FFF2-40B4-BE49-F238E27FC236}">
              <a16:creationId xmlns:a16="http://schemas.microsoft.com/office/drawing/2014/main" id="{22847152-A6CF-4561-9EDC-05E817BAAAB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98" name="Cuadro de texto 140">
          <a:extLst>
            <a:ext uri="{FF2B5EF4-FFF2-40B4-BE49-F238E27FC236}">
              <a16:creationId xmlns:a16="http://schemas.microsoft.com/office/drawing/2014/main" id="{29AA1761-2967-45D6-82C3-3E45B60C81F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3999" name="Cuadro de texto 141">
          <a:extLst>
            <a:ext uri="{FF2B5EF4-FFF2-40B4-BE49-F238E27FC236}">
              <a16:creationId xmlns:a16="http://schemas.microsoft.com/office/drawing/2014/main" id="{FC3BF855-0955-44D4-93BA-FD6BE30E419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00" name="Cuadro de texto 142">
          <a:extLst>
            <a:ext uri="{FF2B5EF4-FFF2-40B4-BE49-F238E27FC236}">
              <a16:creationId xmlns:a16="http://schemas.microsoft.com/office/drawing/2014/main" id="{674B67D0-DD90-4529-B48C-F7AEEA572FF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01" name="Cuadro de texto 143">
          <a:extLst>
            <a:ext uri="{FF2B5EF4-FFF2-40B4-BE49-F238E27FC236}">
              <a16:creationId xmlns:a16="http://schemas.microsoft.com/office/drawing/2014/main" id="{4328B348-1B22-42B6-BD0D-91FFB1EBB2B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02" name="Cuadro de texto 144">
          <a:extLst>
            <a:ext uri="{FF2B5EF4-FFF2-40B4-BE49-F238E27FC236}">
              <a16:creationId xmlns:a16="http://schemas.microsoft.com/office/drawing/2014/main" id="{52BF725C-0121-45C2-BB09-B3DCCC6F5FC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03" name="Cuadro de texto 145">
          <a:extLst>
            <a:ext uri="{FF2B5EF4-FFF2-40B4-BE49-F238E27FC236}">
              <a16:creationId xmlns:a16="http://schemas.microsoft.com/office/drawing/2014/main" id="{71666E58-1FDF-46BA-8CB6-18466F414D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04" name="Cuadro de texto 146">
          <a:extLst>
            <a:ext uri="{FF2B5EF4-FFF2-40B4-BE49-F238E27FC236}">
              <a16:creationId xmlns:a16="http://schemas.microsoft.com/office/drawing/2014/main" id="{BC90CE41-D63F-460B-8FB3-40D6D315E66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05" name="Cuadro de texto 147">
          <a:extLst>
            <a:ext uri="{FF2B5EF4-FFF2-40B4-BE49-F238E27FC236}">
              <a16:creationId xmlns:a16="http://schemas.microsoft.com/office/drawing/2014/main" id="{5AA569F1-9A6D-4C3C-9F7C-379E9B6478C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06" name="Cuadro de texto 148">
          <a:extLst>
            <a:ext uri="{FF2B5EF4-FFF2-40B4-BE49-F238E27FC236}">
              <a16:creationId xmlns:a16="http://schemas.microsoft.com/office/drawing/2014/main" id="{86A300A2-AEF0-449F-9248-8BDD377B233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07" name="Cuadro de texto 149">
          <a:extLst>
            <a:ext uri="{FF2B5EF4-FFF2-40B4-BE49-F238E27FC236}">
              <a16:creationId xmlns:a16="http://schemas.microsoft.com/office/drawing/2014/main" id="{097DC3F8-006B-4ABF-AF73-2105A7809B0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08" name="Cuadro de texto 150">
          <a:extLst>
            <a:ext uri="{FF2B5EF4-FFF2-40B4-BE49-F238E27FC236}">
              <a16:creationId xmlns:a16="http://schemas.microsoft.com/office/drawing/2014/main" id="{1E1D77B3-E386-4E9B-984B-903B2129896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09" name="Cuadro de texto 151">
          <a:extLst>
            <a:ext uri="{FF2B5EF4-FFF2-40B4-BE49-F238E27FC236}">
              <a16:creationId xmlns:a16="http://schemas.microsoft.com/office/drawing/2014/main" id="{B4AA9CBB-8195-41AB-A7B4-070DD1F677F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10" name="Cuadro de texto 152">
          <a:extLst>
            <a:ext uri="{FF2B5EF4-FFF2-40B4-BE49-F238E27FC236}">
              <a16:creationId xmlns:a16="http://schemas.microsoft.com/office/drawing/2014/main" id="{47EB94F8-0EE5-4237-8009-41D8BD56BA2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11" name="Cuadro de texto 153">
          <a:extLst>
            <a:ext uri="{FF2B5EF4-FFF2-40B4-BE49-F238E27FC236}">
              <a16:creationId xmlns:a16="http://schemas.microsoft.com/office/drawing/2014/main" id="{F40258D3-BD5B-4105-A647-075757E2EFB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12" name="Cuadro de texto 154">
          <a:extLst>
            <a:ext uri="{FF2B5EF4-FFF2-40B4-BE49-F238E27FC236}">
              <a16:creationId xmlns:a16="http://schemas.microsoft.com/office/drawing/2014/main" id="{36FFE9FC-2BAA-4253-9C4E-3F6C59AC4E3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13" name="Cuadro de texto 155">
          <a:extLst>
            <a:ext uri="{FF2B5EF4-FFF2-40B4-BE49-F238E27FC236}">
              <a16:creationId xmlns:a16="http://schemas.microsoft.com/office/drawing/2014/main" id="{D004045C-AB56-4E5E-9FF6-9C374FA38A2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14" name="Cuadro de texto 156">
          <a:extLst>
            <a:ext uri="{FF2B5EF4-FFF2-40B4-BE49-F238E27FC236}">
              <a16:creationId xmlns:a16="http://schemas.microsoft.com/office/drawing/2014/main" id="{03373B77-7837-4AB2-8309-95EF2F4CA0E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15" name="Cuadro de texto 157">
          <a:extLst>
            <a:ext uri="{FF2B5EF4-FFF2-40B4-BE49-F238E27FC236}">
              <a16:creationId xmlns:a16="http://schemas.microsoft.com/office/drawing/2014/main" id="{F3F043BD-432B-46E7-87D2-9197F4971BD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16" name="Cuadro de texto 158">
          <a:extLst>
            <a:ext uri="{FF2B5EF4-FFF2-40B4-BE49-F238E27FC236}">
              <a16:creationId xmlns:a16="http://schemas.microsoft.com/office/drawing/2014/main" id="{D154327E-91EC-47D8-8466-5EB9DB958B0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17" name="Cuadro de texto 159">
          <a:extLst>
            <a:ext uri="{FF2B5EF4-FFF2-40B4-BE49-F238E27FC236}">
              <a16:creationId xmlns:a16="http://schemas.microsoft.com/office/drawing/2014/main" id="{D7193BAA-E772-4294-A37B-1C691D7AA32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18" name="Cuadro de texto 160">
          <a:extLst>
            <a:ext uri="{FF2B5EF4-FFF2-40B4-BE49-F238E27FC236}">
              <a16:creationId xmlns:a16="http://schemas.microsoft.com/office/drawing/2014/main" id="{DB47D704-9F27-437F-BC4C-648939F8A7D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19" name="Cuadro de texto 161">
          <a:extLst>
            <a:ext uri="{FF2B5EF4-FFF2-40B4-BE49-F238E27FC236}">
              <a16:creationId xmlns:a16="http://schemas.microsoft.com/office/drawing/2014/main" id="{7C975A48-2F4C-4BF3-803A-5F4644D5C80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20" name="Cuadro de texto 162">
          <a:extLst>
            <a:ext uri="{FF2B5EF4-FFF2-40B4-BE49-F238E27FC236}">
              <a16:creationId xmlns:a16="http://schemas.microsoft.com/office/drawing/2014/main" id="{ABCBABB4-3F84-402E-A2D9-4A448EFA0A5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21" name="Cuadro de texto 163">
          <a:extLst>
            <a:ext uri="{FF2B5EF4-FFF2-40B4-BE49-F238E27FC236}">
              <a16:creationId xmlns:a16="http://schemas.microsoft.com/office/drawing/2014/main" id="{6B1743D4-94E7-4672-B820-33E655B4C11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22" name="Cuadro de texto 164">
          <a:extLst>
            <a:ext uri="{FF2B5EF4-FFF2-40B4-BE49-F238E27FC236}">
              <a16:creationId xmlns:a16="http://schemas.microsoft.com/office/drawing/2014/main" id="{9803E172-07C4-4FD1-B94E-F684B2269A7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23" name="Cuadro de texto 165">
          <a:extLst>
            <a:ext uri="{FF2B5EF4-FFF2-40B4-BE49-F238E27FC236}">
              <a16:creationId xmlns:a16="http://schemas.microsoft.com/office/drawing/2014/main" id="{21CBA621-4D1E-4D06-86D7-B507934B144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24" name="Cuadro de texto 166">
          <a:extLst>
            <a:ext uri="{FF2B5EF4-FFF2-40B4-BE49-F238E27FC236}">
              <a16:creationId xmlns:a16="http://schemas.microsoft.com/office/drawing/2014/main" id="{D38E6D4A-ACA0-4459-8629-2096EFB2E36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25" name="Cuadro de texto 167">
          <a:extLst>
            <a:ext uri="{FF2B5EF4-FFF2-40B4-BE49-F238E27FC236}">
              <a16:creationId xmlns:a16="http://schemas.microsoft.com/office/drawing/2014/main" id="{DCC4094B-C2A2-46D7-B1CF-9CDF7B37495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26" name="Cuadro de texto 168">
          <a:extLst>
            <a:ext uri="{FF2B5EF4-FFF2-40B4-BE49-F238E27FC236}">
              <a16:creationId xmlns:a16="http://schemas.microsoft.com/office/drawing/2014/main" id="{C1F5F600-69CD-4E05-8528-D99C2F23304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27" name="Cuadro de texto 169">
          <a:extLst>
            <a:ext uri="{FF2B5EF4-FFF2-40B4-BE49-F238E27FC236}">
              <a16:creationId xmlns:a16="http://schemas.microsoft.com/office/drawing/2014/main" id="{32703E2D-FBEB-48FB-87AF-E1F0CB208B7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28" name="Cuadro de texto 170">
          <a:extLst>
            <a:ext uri="{FF2B5EF4-FFF2-40B4-BE49-F238E27FC236}">
              <a16:creationId xmlns:a16="http://schemas.microsoft.com/office/drawing/2014/main" id="{92DBB4EE-EAE1-4883-A35B-599138CA8D4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29" name="Cuadro de texto 171">
          <a:extLst>
            <a:ext uri="{FF2B5EF4-FFF2-40B4-BE49-F238E27FC236}">
              <a16:creationId xmlns:a16="http://schemas.microsoft.com/office/drawing/2014/main" id="{EFA583BE-181D-4A8A-9F66-55B2E4083C4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30" name="Cuadro de texto 172">
          <a:extLst>
            <a:ext uri="{FF2B5EF4-FFF2-40B4-BE49-F238E27FC236}">
              <a16:creationId xmlns:a16="http://schemas.microsoft.com/office/drawing/2014/main" id="{2F9269E2-8A84-4BDA-B1C7-F57B448D563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31" name="Cuadro de texto 173">
          <a:extLst>
            <a:ext uri="{FF2B5EF4-FFF2-40B4-BE49-F238E27FC236}">
              <a16:creationId xmlns:a16="http://schemas.microsoft.com/office/drawing/2014/main" id="{B6206022-E1AC-4BDB-8E84-8BF43013395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32" name="Cuadro de texto 174">
          <a:extLst>
            <a:ext uri="{FF2B5EF4-FFF2-40B4-BE49-F238E27FC236}">
              <a16:creationId xmlns:a16="http://schemas.microsoft.com/office/drawing/2014/main" id="{0AF30F96-40D7-46B8-8029-B95CA530A10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33" name="Cuadro de texto 175">
          <a:extLst>
            <a:ext uri="{FF2B5EF4-FFF2-40B4-BE49-F238E27FC236}">
              <a16:creationId xmlns:a16="http://schemas.microsoft.com/office/drawing/2014/main" id="{87479B80-F314-4F9B-9394-BFD1F1A6699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34" name="Cuadro de texto 176">
          <a:extLst>
            <a:ext uri="{FF2B5EF4-FFF2-40B4-BE49-F238E27FC236}">
              <a16:creationId xmlns:a16="http://schemas.microsoft.com/office/drawing/2014/main" id="{0F666443-D294-467D-BA19-9D49BFCA4FB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35" name="Cuadro de texto 177">
          <a:extLst>
            <a:ext uri="{FF2B5EF4-FFF2-40B4-BE49-F238E27FC236}">
              <a16:creationId xmlns:a16="http://schemas.microsoft.com/office/drawing/2014/main" id="{5E2A31E9-A33F-409C-897A-FC37A2B7549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36" name="Cuadro de texto 178">
          <a:extLst>
            <a:ext uri="{FF2B5EF4-FFF2-40B4-BE49-F238E27FC236}">
              <a16:creationId xmlns:a16="http://schemas.microsoft.com/office/drawing/2014/main" id="{E9D6A8D6-A6DB-4A3A-9C32-56BD3C569CB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37" name="Cuadro de texto 179">
          <a:extLst>
            <a:ext uri="{FF2B5EF4-FFF2-40B4-BE49-F238E27FC236}">
              <a16:creationId xmlns:a16="http://schemas.microsoft.com/office/drawing/2014/main" id="{A25B48A8-294E-466F-B9A5-3EE2CFEC48E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38" name="Cuadro de texto 180">
          <a:extLst>
            <a:ext uri="{FF2B5EF4-FFF2-40B4-BE49-F238E27FC236}">
              <a16:creationId xmlns:a16="http://schemas.microsoft.com/office/drawing/2014/main" id="{AD69F709-677F-4281-BF72-5D55461D22F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39" name="Cuadro de texto 181">
          <a:extLst>
            <a:ext uri="{FF2B5EF4-FFF2-40B4-BE49-F238E27FC236}">
              <a16:creationId xmlns:a16="http://schemas.microsoft.com/office/drawing/2014/main" id="{8D27933F-74AA-4967-B9FA-618E389108E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40" name="Cuadro de texto 182">
          <a:extLst>
            <a:ext uri="{FF2B5EF4-FFF2-40B4-BE49-F238E27FC236}">
              <a16:creationId xmlns:a16="http://schemas.microsoft.com/office/drawing/2014/main" id="{61910E58-4DE2-49D7-9748-6E991CC8676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41" name="Cuadro de texto 183">
          <a:extLst>
            <a:ext uri="{FF2B5EF4-FFF2-40B4-BE49-F238E27FC236}">
              <a16:creationId xmlns:a16="http://schemas.microsoft.com/office/drawing/2014/main" id="{2F8CAF04-6D48-44D4-A5A2-BDCAEB9D803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42" name="Cuadro de texto 184">
          <a:extLst>
            <a:ext uri="{FF2B5EF4-FFF2-40B4-BE49-F238E27FC236}">
              <a16:creationId xmlns:a16="http://schemas.microsoft.com/office/drawing/2014/main" id="{41370082-09DD-4127-91DF-FAB614A7A7B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43" name="Cuadro de texto 185">
          <a:extLst>
            <a:ext uri="{FF2B5EF4-FFF2-40B4-BE49-F238E27FC236}">
              <a16:creationId xmlns:a16="http://schemas.microsoft.com/office/drawing/2014/main" id="{2738DF89-2FCE-4FBF-910B-FF879D5C9FC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44" name="Cuadro de texto 186">
          <a:extLst>
            <a:ext uri="{FF2B5EF4-FFF2-40B4-BE49-F238E27FC236}">
              <a16:creationId xmlns:a16="http://schemas.microsoft.com/office/drawing/2014/main" id="{9710D4A7-D2F1-4CAB-91B8-B82907ABC55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45" name="Cuadro de texto 187">
          <a:extLst>
            <a:ext uri="{FF2B5EF4-FFF2-40B4-BE49-F238E27FC236}">
              <a16:creationId xmlns:a16="http://schemas.microsoft.com/office/drawing/2014/main" id="{04F606D9-DFED-403B-A140-AAF6856E2CA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46" name="Cuadro de texto 188">
          <a:extLst>
            <a:ext uri="{FF2B5EF4-FFF2-40B4-BE49-F238E27FC236}">
              <a16:creationId xmlns:a16="http://schemas.microsoft.com/office/drawing/2014/main" id="{1C483BDB-1485-4F9A-8F9B-E7B8D71C5B9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47" name="Cuadro de texto 189">
          <a:extLst>
            <a:ext uri="{FF2B5EF4-FFF2-40B4-BE49-F238E27FC236}">
              <a16:creationId xmlns:a16="http://schemas.microsoft.com/office/drawing/2014/main" id="{75688A40-EE15-4391-9E0D-1D43FB2E37A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48" name="Cuadro de texto 190">
          <a:extLst>
            <a:ext uri="{FF2B5EF4-FFF2-40B4-BE49-F238E27FC236}">
              <a16:creationId xmlns:a16="http://schemas.microsoft.com/office/drawing/2014/main" id="{EAA63FCB-0F76-4A75-B4B4-77B34E8660A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49" name="Cuadro de texto 191">
          <a:extLst>
            <a:ext uri="{FF2B5EF4-FFF2-40B4-BE49-F238E27FC236}">
              <a16:creationId xmlns:a16="http://schemas.microsoft.com/office/drawing/2014/main" id="{7876B967-D4E5-4B65-B395-F339618BB5B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50" name="Cuadro de texto 192">
          <a:extLst>
            <a:ext uri="{FF2B5EF4-FFF2-40B4-BE49-F238E27FC236}">
              <a16:creationId xmlns:a16="http://schemas.microsoft.com/office/drawing/2014/main" id="{223A06AD-B29A-471F-8AA2-62626140825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51" name="Cuadro de texto 193">
          <a:extLst>
            <a:ext uri="{FF2B5EF4-FFF2-40B4-BE49-F238E27FC236}">
              <a16:creationId xmlns:a16="http://schemas.microsoft.com/office/drawing/2014/main" id="{CFA890DB-0719-49B4-A456-6C363530BF7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52" name="Cuadro de texto 194">
          <a:extLst>
            <a:ext uri="{FF2B5EF4-FFF2-40B4-BE49-F238E27FC236}">
              <a16:creationId xmlns:a16="http://schemas.microsoft.com/office/drawing/2014/main" id="{7FF59A73-169C-475B-A83F-E5038CD3F50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53" name="Cuadro de texto 195">
          <a:extLst>
            <a:ext uri="{FF2B5EF4-FFF2-40B4-BE49-F238E27FC236}">
              <a16:creationId xmlns:a16="http://schemas.microsoft.com/office/drawing/2014/main" id="{1DBC74DB-0592-4414-ADDD-5F4C44E6BB6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54" name="Cuadro de texto 196">
          <a:extLst>
            <a:ext uri="{FF2B5EF4-FFF2-40B4-BE49-F238E27FC236}">
              <a16:creationId xmlns:a16="http://schemas.microsoft.com/office/drawing/2014/main" id="{5BF41617-13F9-4671-8043-F8E26A6AFDC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55" name="Cuadro de texto 197">
          <a:extLst>
            <a:ext uri="{FF2B5EF4-FFF2-40B4-BE49-F238E27FC236}">
              <a16:creationId xmlns:a16="http://schemas.microsoft.com/office/drawing/2014/main" id="{1A650D15-36BF-46AF-A9DB-9A1362F668A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56" name="Cuadro de texto 198">
          <a:extLst>
            <a:ext uri="{FF2B5EF4-FFF2-40B4-BE49-F238E27FC236}">
              <a16:creationId xmlns:a16="http://schemas.microsoft.com/office/drawing/2014/main" id="{E3FB27EC-B1C6-4704-8641-75FA6B2881E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57" name="Cuadro de texto 199">
          <a:extLst>
            <a:ext uri="{FF2B5EF4-FFF2-40B4-BE49-F238E27FC236}">
              <a16:creationId xmlns:a16="http://schemas.microsoft.com/office/drawing/2014/main" id="{74279750-6935-4F23-A879-5BC8A4D1235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58" name="Cuadro de texto 200">
          <a:extLst>
            <a:ext uri="{FF2B5EF4-FFF2-40B4-BE49-F238E27FC236}">
              <a16:creationId xmlns:a16="http://schemas.microsoft.com/office/drawing/2014/main" id="{7B5055F2-B3BC-4913-85E9-38C3E01F07B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59" name="Cuadro de texto 201">
          <a:extLst>
            <a:ext uri="{FF2B5EF4-FFF2-40B4-BE49-F238E27FC236}">
              <a16:creationId xmlns:a16="http://schemas.microsoft.com/office/drawing/2014/main" id="{FDB1BC38-96D1-4C5F-82C6-BA9A35F45F3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060" name="Cuadro de texto 202">
          <a:extLst>
            <a:ext uri="{FF2B5EF4-FFF2-40B4-BE49-F238E27FC236}">
              <a16:creationId xmlns:a16="http://schemas.microsoft.com/office/drawing/2014/main" id="{8CABFDF8-D3EC-46E1-9618-0AF6973FB50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061" name="Cuadro de texto 203">
          <a:extLst>
            <a:ext uri="{FF2B5EF4-FFF2-40B4-BE49-F238E27FC236}">
              <a16:creationId xmlns:a16="http://schemas.microsoft.com/office/drawing/2014/main" id="{08DF875A-7928-48DA-B3C8-7AD839B9C1D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062" name="Cuadro de texto 204">
          <a:extLst>
            <a:ext uri="{FF2B5EF4-FFF2-40B4-BE49-F238E27FC236}">
              <a16:creationId xmlns:a16="http://schemas.microsoft.com/office/drawing/2014/main" id="{E058FE6D-714F-4534-A923-813750F9EDE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063" name="Cuadro de texto 205">
          <a:extLst>
            <a:ext uri="{FF2B5EF4-FFF2-40B4-BE49-F238E27FC236}">
              <a16:creationId xmlns:a16="http://schemas.microsoft.com/office/drawing/2014/main" id="{0FA5E895-3A45-4016-BD80-5E1678E835C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064" name="Cuadro de texto 206">
          <a:extLst>
            <a:ext uri="{FF2B5EF4-FFF2-40B4-BE49-F238E27FC236}">
              <a16:creationId xmlns:a16="http://schemas.microsoft.com/office/drawing/2014/main" id="{18AEF1D0-F1C8-489F-AFCE-8A7AF98028D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4065" name="Cuadro de texto 207">
          <a:extLst>
            <a:ext uri="{FF2B5EF4-FFF2-40B4-BE49-F238E27FC236}">
              <a16:creationId xmlns:a16="http://schemas.microsoft.com/office/drawing/2014/main" id="{77285584-2B09-4A5D-95B1-5A86ECDB7E43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066" name="Cuadro de texto 208">
          <a:extLst>
            <a:ext uri="{FF2B5EF4-FFF2-40B4-BE49-F238E27FC236}">
              <a16:creationId xmlns:a16="http://schemas.microsoft.com/office/drawing/2014/main" id="{19982235-8A60-4527-AE37-E01364BA9F4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067" name="Cuadro de texto 209">
          <a:extLst>
            <a:ext uri="{FF2B5EF4-FFF2-40B4-BE49-F238E27FC236}">
              <a16:creationId xmlns:a16="http://schemas.microsoft.com/office/drawing/2014/main" id="{660C7976-26E4-4024-A92A-AE4BDD2ED13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068" name="Cuadro de texto 210">
          <a:extLst>
            <a:ext uri="{FF2B5EF4-FFF2-40B4-BE49-F238E27FC236}">
              <a16:creationId xmlns:a16="http://schemas.microsoft.com/office/drawing/2014/main" id="{5169169D-9195-43DA-ABED-AD3BDB1CCFE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069" name="Cuadro de texto 211">
          <a:extLst>
            <a:ext uri="{FF2B5EF4-FFF2-40B4-BE49-F238E27FC236}">
              <a16:creationId xmlns:a16="http://schemas.microsoft.com/office/drawing/2014/main" id="{F93D320D-617C-400B-A48C-BF5E6DA9DBD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070" name="Cuadro de texto 212">
          <a:extLst>
            <a:ext uri="{FF2B5EF4-FFF2-40B4-BE49-F238E27FC236}">
              <a16:creationId xmlns:a16="http://schemas.microsoft.com/office/drawing/2014/main" id="{AB456FCC-19EA-4DC2-A018-3DB594357245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071" name="Cuadro de texto 213">
          <a:extLst>
            <a:ext uri="{FF2B5EF4-FFF2-40B4-BE49-F238E27FC236}">
              <a16:creationId xmlns:a16="http://schemas.microsoft.com/office/drawing/2014/main" id="{D0719173-0C77-461A-BA3E-FFCB05689BD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072" name="Cuadro de texto 214">
          <a:extLst>
            <a:ext uri="{FF2B5EF4-FFF2-40B4-BE49-F238E27FC236}">
              <a16:creationId xmlns:a16="http://schemas.microsoft.com/office/drawing/2014/main" id="{09F468C2-0222-4297-A009-C032E910090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073" name="Cuadro de texto 215">
          <a:extLst>
            <a:ext uri="{FF2B5EF4-FFF2-40B4-BE49-F238E27FC236}">
              <a16:creationId xmlns:a16="http://schemas.microsoft.com/office/drawing/2014/main" id="{821A8236-5101-4406-BDE3-B57735FE90F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074" name="Cuadro de texto 216">
          <a:extLst>
            <a:ext uri="{FF2B5EF4-FFF2-40B4-BE49-F238E27FC236}">
              <a16:creationId xmlns:a16="http://schemas.microsoft.com/office/drawing/2014/main" id="{807DA3EB-3F04-460A-9FF8-5306736CCBE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075" name="Cuadro de texto 217">
          <a:extLst>
            <a:ext uri="{FF2B5EF4-FFF2-40B4-BE49-F238E27FC236}">
              <a16:creationId xmlns:a16="http://schemas.microsoft.com/office/drawing/2014/main" id="{645B1405-C133-47E3-A602-77009193A82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076" name="Cuadro de texto 218">
          <a:extLst>
            <a:ext uri="{FF2B5EF4-FFF2-40B4-BE49-F238E27FC236}">
              <a16:creationId xmlns:a16="http://schemas.microsoft.com/office/drawing/2014/main" id="{F13BE183-B6A4-4E6C-85D2-74DF628EDF1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077" name="Cuadro de texto 219">
          <a:extLst>
            <a:ext uri="{FF2B5EF4-FFF2-40B4-BE49-F238E27FC236}">
              <a16:creationId xmlns:a16="http://schemas.microsoft.com/office/drawing/2014/main" id="{3983819B-AA5F-432E-BFA8-43E09FBE251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4078" name="Cuadro de texto 220">
          <a:extLst>
            <a:ext uri="{FF2B5EF4-FFF2-40B4-BE49-F238E27FC236}">
              <a16:creationId xmlns:a16="http://schemas.microsoft.com/office/drawing/2014/main" id="{6B5280B6-4DB9-452C-9442-D917DB548506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079" name="Cuadro de texto 221">
          <a:extLst>
            <a:ext uri="{FF2B5EF4-FFF2-40B4-BE49-F238E27FC236}">
              <a16:creationId xmlns:a16="http://schemas.microsoft.com/office/drawing/2014/main" id="{0CEAECFD-49EF-4EF8-A60C-2EF83FEDCE5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080" name="Cuadro de texto 222">
          <a:extLst>
            <a:ext uri="{FF2B5EF4-FFF2-40B4-BE49-F238E27FC236}">
              <a16:creationId xmlns:a16="http://schemas.microsoft.com/office/drawing/2014/main" id="{2B6B9014-3856-4646-AC87-8FFCBA3E86D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081" name="Cuadro de texto 223">
          <a:extLst>
            <a:ext uri="{FF2B5EF4-FFF2-40B4-BE49-F238E27FC236}">
              <a16:creationId xmlns:a16="http://schemas.microsoft.com/office/drawing/2014/main" id="{4AE6341B-9D8F-423C-BB6F-6B8D7E6EAEC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082" name="Cuadro de texto 224">
          <a:extLst>
            <a:ext uri="{FF2B5EF4-FFF2-40B4-BE49-F238E27FC236}">
              <a16:creationId xmlns:a16="http://schemas.microsoft.com/office/drawing/2014/main" id="{7B56B8E7-B9E4-4C3B-9EB7-F44C35B285D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083" name="Cuadro de texto 225">
          <a:extLst>
            <a:ext uri="{FF2B5EF4-FFF2-40B4-BE49-F238E27FC236}">
              <a16:creationId xmlns:a16="http://schemas.microsoft.com/office/drawing/2014/main" id="{A39D9870-514B-44B6-B160-A993719434DC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084" name="Cuadro de texto 226">
          <a:extLst>
            <a:ext uri="{FF2B5EF4-FFF2-40B4-BE49-F238E27FC236}">
              <a16:creationId xmlns:a16="http://schemas.microsoft.com/office/drawing/2014/main" id="{DBF9AFE4-E72E-4773-97E5-3ECE0647290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085" name="Cuadro de texto 227">
          <a:extLst>
            <a:ext uri="{FF2B5EF4-FFF2-40B4-BE49-F238E27FC236}">
              <a16:creationId xmlns:a16="http://schemas.microsoft.com/office/drawing/2014/main" id="{1211FAB3-2E58-450B-9F27-F056A9C8563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4086" name="Cuadro de texto 228">
          <a:extLst>
            <a:ext uri="{FF2B5EF4-FFF2-40B4-BE49-F238E27FC236}">
              <a16:creationId xmlns:a16="http://schemas.microsoft.com/office/drawing/2014/main" id="{DE791A4C-73CE-4BB9-B0AF-1EF36D29820D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87" name="Cuadro de texto 229">
          <a:extLst>
            <a:ext uri="{FF2B5EF4-FFF2-40B4-BE49-F238E27FC236}">
              <a16:creationId xmlns:a16="http://schemas.microsoft.com/office/drawing/2014/main" id="{B1D8D11A-B9EC-40A1-B325-3E1CA10BC38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88" name="Cuadro de texto 230">
          <a:extLst>
            <a:ext uri="{FF2B5EF4-FFF2-40B4-BE49-F238E27FC236}">
              <a16:creationId xmlns:a16="http://schemas.microsoft.com/office/drawing/2014/main" id="{236E7D42-4465-4CC8-8E4F-38C89739445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89" name="Cuadro de texto 231">
          <a:extLst>
            <a:ext uri="{FF2B5EF4-FFF2-40B4-BE49-F238E27FC236}">
              <a16:creationId xmlns:a16="http://schemas.microsoft.com/office/drawing/2014/main" id="{B53226EE-790C-49BB-A338-EBBE0451294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90" name="Cuadro de texto 232">
          <a:extLst>
            <a:ext uri="{FF2B5EF4-FFF2-40B4-BE49-F238E27FC236}">
              <a16:creationId xmlns:a16="http://schemas.microsoft.com/office/drawing/2014/main" id="{0563EC8F-4528-4254-8B1D-B624D5E226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91" name="Cuadro de texto 233">
          <a:extLst>
            <a:ext uri="{FF2B5EF4-FFF2-40B4-BE49-F238E27FC236}">
              <a16:creationId xmlns:a16="http://schemas.microsoft.com/office/drawing/2014/main" id="{A5E01D24-E448-46C4-9A3B-2A24A54C037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92" name="Cuadro de texto 234">
          <a:extLst>
            <a:ext uri="{FF2B5EF4-FFF2-40B4-BE49-F238E27FC236}">
              <a16:creationId xmlns:a16="http://schemas.microsoft.com/office/drawing/2014/main" id="{054FF3A9-7AF0-4FE6-89E5-4DC49B37EA5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93" name="Cuadro de texto 235">
          <a:extLst>
            <a:ext uri="{FF2B5EF4-FFF2-40B4-BE49-F238E27FC236}">
              <a16:creationId xmlns:a16="http://schemas.microsoft.com/office/drawing/2014/main" id="{5FD9872C-5BB5-45B4-9C5C-7F21659436B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94" name="Cuadro de texto 236">
          <a:extLst>
            <a:ext uri="{FF2B5EF4-FFF2-40B4-BE49-F238E27FC236}">
              <a16:creationId xmlns:a16="http://schemas.microsoft.com/office/drawing/2014/main" id="{213E49BA-18A7-448B-B98E-E59AEAFF25F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95" name="Cuadro de texto 237">
          <a:extLst>
            <a:ext uri="{FF2B5EF4-FFF2-40B4-BE49-F238E27FC236}">
              <a16:creationId xmlns:a16="http://schemas.microsoft.com/office/drawing/2014/main" id="{4863564A-F3E8-48EA-9647-254280D5C1F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96" name="Cuadro de texto 238">
          <a:extLst>
            <a:ext uri="{FF2B5EF4-FFF2-40B4-BE49-F238E27FC236}">
              <a16:creationId xmlns:a16="http://schemas.microsoft.com/office/drawing/2014/main" id="{28A485EC-FDB0-42A4-936C-D01693E0767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97" name="Cuadro de texto 239">
          <a:extLst>
            <a:ext uri="{FF2B5EF4-FFF2-40B4-BE49-F238E27FC236}">
              <a16:creationId xmlns:a16="http://schemas.microsoft.com/office/drawing/2014/main" id="{0B785C93-E4BF-4D0F-8393-48D99A3C99F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98" name="Cuadro de texto 240">
          <a:extLst>
            <a:ext uri="{FF2B5EF4-FFF2-40B4-BE49-F238E27FC236}">
              <a16:creationId xmlns:a16="http://schemas.microsoft.com/office/drawing/2014/main" id="{525E7FDC-0937-489F-AC06-0AC461111BE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099" name="Cuadro de texto 241">
          <a:extLst>
            <a:ext uri="{FF2B5EF4-FFF2-40B4-BE49-F238E27FC236}">
              <a16:creationId xmlns:a16="http://schemas.microsoft.com/office/drawing/2014/main" id="{4C315DBA-6203-4B29-8578-3D01E56F8E2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00" name="Cuadro de texto 242">
          <a:extLst>
            <a:ext uri="{FF2B5EF4-FFF2-40B4-BE49-F238E27FC236}">
              <a16:creationId xmlns:a16="http://schemas.microsoft.com/office/drawing/2014/main" id="{15B8872D-AB55-4334-92CB-3E73B8B6FD7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01" name="Cuadro de texto 243">
          <a:extLst>
            <a:ext uri="{FF2B5EF4-FFF2-40B4-BE49-F238E27FC236}">
              <a16:creationId xmlns:a16="http://schemas.microsoft.com/office/drawing/2014/main" id="{E4D0220D-A6F0-4A52-91BB-DD74E9193B1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02" name="Cuadro de texto 244">
          <a:extLst>
            <a:ext uri="{FF2B5EF4-FFF2-40B4-BE49-F238E27FC236}">
              <a16:creationId xmlns:a16="http://schemas.microsoft.com/office/drawing/2014/main" id="{A5F1CF44-E135-462A-9DBF-14BEB0430D3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03" name="Cuadro de texto 245">
          <a:extLst>
            <a:ext uri="{FF2B5EF4-FFF2-40B4-BE49-F238E27FC236}">
              <a16:creationId xmlns:a16="http://schemas.microsoft.com/office/drawing/2014/main" id="{A14B786C-3BDA-4ED8-A85B-DBD97CD946E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04" name="Cuadro de texto 246">
          <a:extLst>
            <a:ext uri="{FF2B5EF4-FFF2-40B4-BE49-F238E27FC236}">
              <a16:creationId xmlns:a16="http://schemas.microsoft.com/office/drawing/2014/main" id="{8D37104F-977F-4172-A26D-42FDDE63791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05" name="Cuadro de texto 247">
          <a:extLst>
            <a:ext uri="{FF2B5EF4-FFF2-40B4-BE49-F238E27FC236}">
              <a16:creationId xmlns:a16="http://schemas.microsoft.com/office/drawing/2014/main" id="{798FDB15-A5FA-4524-ADBD-645257978A6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06" name="Cuadro de texto 248">
          <a:extLst>
            <a:ext uri="{FF2B5EF4-FFF2-40B4-BE49-F238E27FC236}">
              <a16:creationId xmlns:a16="http://schemas.microsoft.com/office/drawing/2014/main" id="{ED4CB1DA-199E-4E6D-82AC-E9EAEAA95A8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07" name="Cuadro de texto 249">
          <a:extLst>
            <a:ext uri="{FF2B5EF4-FFF2-40B4-BE49-F238E27FC236}">
              <a16:creationId xmlns:a16="http://schemas.microsoft.com/office/drawing/2014/main" id="{96224713-114E-4C37-B04C-3DA0BA64BD6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08" name="Cuadro de texto 250">
          <a:extLst>
            <a:ext uri="{FF2B5EF4-FFF2-40B4-BE49-F238E27FC236}">
              <a16:creationId xmlns:a16="http://schemas.microsoft.com/office/drawing/2014/main" id="{40188C04-6827-40B1-8016-3A223F0C66A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09" name="Cuadro de texto 251">
          <a:extLst>
            <a:ext uri="{FF2B5EF4-FFF2-40B4-BE49-F238E27FC236}">
              <a16:creationId xmlns:a16="http://schemas.microsoft.com/office/drawing/2014/main" id="{819FC7E9-7C26-4E1F-921A-3EE9AE9D668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10" name="Cuadro de texto 252">
          <a:extLst>
            <a:ext uri="{FF2B5EF4-FFF2-40B4-BE49-F238E27FC236}">
              <a16:creationId xmlns:a16="http://schemas.microsoft.com/office/drawing/2014/main" id="{0FD460CB-B999-468F-BEC4-9F198D01642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4111" name="Cuadro de texto 253">
          <a:extLst>
            <a:ext uri="{FF2B5EF4-FFF2-40B4-BE49-F238E27FC236}">
              <a16:creationId xmlns:a16="http://schemas.microsoft.com/office/drawing/2014/main" id="{CF8F7993-AF18-429E-BDBF-1F13F9BF008F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12" name="Cuadro de texto 254">
          <a:extLst>
            <a:ext uri="{FF2B5EF4-FFF2-40B4-BE49-F238E27FC236}">
              <a16:creationId xmlns:a16="http://schemas.microsoft.com/office/drawing/2014/main" id="{46E5C23D-8AFB-4561-B178-36724B0A0F0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13" name="Cuadro de texto 255">
          <a:extLst>
            <a:ext uri="{FF2B5EF4-FFF2-40B4-BE49-F238E27FC236}">
              <a16:creationId xmlns:a16="http://schemas.microsoft.com/office/drawing/2014/main" id="{294DF5FB-3348-4FA8-A22F-0624DC27872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14" name="Cuadro de texto 256">
          <a:extLst>
            <a:ext uri="{FF2B5EF4-FFF2-40B4-BE49-F238E27FC236}">
              <a16:creationId xmlns:a16="http://schemas.microsoft.com/office/drawing/2014/main" id="{953CEF9B-E95C-4ADE-B87C-EAD5867AC68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15" name="Cuadro de texto 257">
          <a:extLst>
            <a:ext uri="{FF2B5EF4-FFF2-40B4-BE49-F238E27FC236}">
              <a16:creationId xmlns:a16="http://schemas.microsoft.com/office/drawing/2014/main" id="{E7EDBD85-02C7-40C5-9DD0-59F7271DDA1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16" name="Cuadro de texto 258">
          <a:extLst>
            <a:ext uri="{FF2B5EF4-FFF2-40B4-BE49-F238E27FC236}">
              <a16:creationId xmlns:a16="http://schemas.microsoft.com/office/drawing/2014/main" id="{ECB3DCDF-E483-4759-8AA7-564010A4FD6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17" name="Cuadro de texto 259">
          <a:extLst>
            <a:ext uri="{FF2B5EF4-FFF2-40B4-BE49-F238E27FC236}">
              <a16:creationId xmlns:a16="http://schemas.microsoft.com/office/drawing/2014/main" id="{6FCFB620-5683-4A4D-B203-21701997468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18" name="Cuadro de texto 260">
          <a:extLst>
            <a:ext uri="{FF2B5EF4-FFF2-40B4-BE49-F238E27FC236}">
              <a16:creationId xmlns:a16="http://schemas.microsoft.com/office/drawing/2014/main" id="{DBBBFF3A-4AD1-4CAB-95C5-A9D7DA5651C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19" name="Cuadro de texto 261">
          <a:extLst>
            <a:ext uri="{FF2B5EF4-FFF2-40B4-BE49-F238E27FC236}">
              <a16:creationId xmlns:a16="http://schemas.microsoft.com/office/drawing/2014/main" id="{6BBCE90C-53CE-4552-A684-209F41A0C51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20" name="Cuadro de texto 262">
          <a:extLst>
            <a:ext uri="{FF2B5EF4-FFF2-40B4-BE49-F238E27FC236}">
              <a16:creationId xmlns:a16="http://schemas.microsoft.com/office/drawing/2014/main" id="{D8029258-8390-4524-B92F-2EF93EFB31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21" name="Cuadro de texto 263">
          <a:extLst>
            <a:ext uri="{FF2B5EF4-FFF2-40B4-BE49-F238E27FC236}">
              <a16:creationId xmlns:a16="http://schemas.microsoft.com/office/drawing/2014/main" id="{72AC3CAA-A17A-49E6-B483-D75757E31C1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22" name="Cuadro de texto 264">
          <a:extLst>
            <a:ext uri="{FF2B5EF4-FFF2-40B4-BE49-F238E27FC236}">
              <a16:creationId xmlns:a16="http://schemas.microsoft.com/office/drawing/2014/main" id="{1D680A06-56A1-4897-8626-780C03251D5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23" name="Cuadro de texto 265">
          <a:extLst>
            <a:ext uri="{FF2B5EF4-FFF2-40B4-BE49-F238E27FC236}">
              <a16:creationId xmlns:a16="http://schemas.microsoft.com/office/drawing/2014/main" id="{4C06CC54-F0D0-49CE-813E-AFF5F112D13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24" name="Cuadro de texto 266">
          <a:extLst>
            <a:ext uri="{FF2B5EF4-FFF2-40B4-BE49-F238E27FC236}">
              <a16:creationId xmlns:a16="http://schemas.microsoft.com/office/drawing/2014/main" id="{B700A08F-F292-49BA-BB48-CA4A8782B96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25" name="Cuadro de texto 267">
          <a:extLst>
            <a:ext uri="{FF2B5EF4-FFF2-40B4-BE49-F238E27FC236}">
              <a16:creationId xmlns:a16="http://schemas.microsoft.com/office/drawing/2014/main" id="{323FB601-D854-4F16-9973-CA4577A616B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26" name="Cuadro de texto 268">
          <a:extLst>
            <a:ext uri="{FF2B5EF4-FFF2-40B4-BE49-F238E27FC236}">
              <a16:creationId xmlns:a16="http://schemas.microsoft.com/office/drawing/2014/main" id="{A67E3212-258B-4E42-9FCD-043B59CEF29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27" name="Cuadro de texto 269">
          <a:extLst>
            <a:ext uri="{FF2B5EF4-FFF2-40B4-BE49-F238E27FC236}">
              <a16:creationId xmlns:a16="http://schemas.microsoft.com/office/drawing/2014/main" id="{EFAACEBF-FF35-4F46-B70F-B48E21130AF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28" name="Cuadro de texto 270">
          <a:extLst>
            <a:ext uri="{FF2B5EF4-FFF2-40B4-BE49-F238E27FC236}">
              <a16:creationId xmlns:a16="http://schemas.microsoft.com/office/drawing/2014/main" id="{8B2ED8F1-20E8-4DD5-8609-FED3802D2A0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29" name="Cuadro de texto 271">
          <a:extLst>
            <a:ext uri="{FF2B5EF4-FFF2-40B4-BE49-F238E27FC236}">
              <a16:creationId xmlns:a16="http://schemas.microsoft.com/office/drawing/2014/main" id="{15B18AD6-F93D-4F58-8770-5B6C2A5B268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30" name="Cuadro de texto 272">
          <a:extLst>
            <a:ext uri="{FF2B5EF4-FFF2-40B4-BE49-F238E27FC236}">
              <a16:creationId xmlns:a16="http://schemas.microsoft.com/office/drawing/2014/main" id="{15AAF6A6-FA85-4B91-97B5-E0DE05F1838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31" name="Cuadro de texto 273">
          <a:extLst>
            <a:ext uri="{FF2B5EF4-FFF2-40B4-BE49-F238E27FC236}">
              <a16:creationId xmlns:a16="http://schemas.microsoft.com/office/drawing/2014/main" id="{9D33288D-A884-42F1-93AF-82BC51CC37D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32" name="Cuadro de texto 274">
          <a:extLst>
            <a:ext uri="{FF2B5EF4-FFF2-40B4-BE49-F238E27FC236}">
              <a16:creationId xmlns:a16="http://schemas.microsoft.com/office/drawing/2014/main" id="{A4875EA1-A35D-44A5-B85A-C2DB791EE79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33" name="Cuadro de texto 275">
          <a:extLst>
            <a:ext uri="{FF2B5EF4-FFF2-40B4-BE49-F238E27FC236}">
              <a16:creationId xmlns:a16="http://schemas.microsoft.com/office/drawing/2014/main" id="{08B21C4C-D969-41F9-ACE6-83F709D7B3B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34" name="Cuadro de texto 276">
          <a:extLst>
            <a:ext uri="{FF2B5EF4-FFF2-40B4-BE49-F238E27FC236}">
              <a16:creationId xmlns:a16="http://schemas.microsoft.com/office/drawing/2014/main" id="{5ADC4BF8-38ED-45B8-ABDC-BB1F8F54A1A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35" name="Cuadro de texto 277">
          <a:extLst>
            <a:ext uri="{FF2B5EF4-FFF2-40B4-BE49-F238E27FC236}">
              <a16:creationId xmlns:a16="http://schemas.microsoft.com/office/drawing/2014/main" id="{216EC288-C794-48BA-A734-B95FD27452B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36" name="Cuadro de texto 278">
          <a:extLst>
            <a:ext uri="{FF2B5EF4-FFF2-40B4-BE49-F238E27FC236}">
              <a16:creationId xmlns:a16="http://schemas.microsoft.com/office/drawing/2014/main" id="{3C0FC829-CC97-48C9-B5D6-F72CB908075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37" name="Cuadro de texto 279">
          <a:extLst>
            <a:ext uri="{FF2B5EF4-FFF2-40B4-BE49-F238E27FC236}">
              <a16:creationId xmlns:a16="http://schemas.microsoft.com/office/drawing/2014/main" id="{45B14169-FA06-41DD-BAD1-4F2F71EEFB5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38" name="Cuadro de texto 280">
          <a:extLst>
            <a:ext uri="{FF2B5EF4-FFF2-40B4-BE49-F238E27FC236}">
              <a16:creationId xmlns:a16="http://schemas.microsoft.com/office/drawing/2014/main" id="{ACA2D497-0D34-4D40-9238-7460054F8E6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39" name="Cuadro de texto 281">
          <a:extLst>
            <a:ext uri="{FF2B5EF4-FFF2-40B4-BE49-F238E27FC236}">
              <a16:creationId xmlns:a16="http://schemas.microsoft.com/office/drawing/2014/main" id="{6436B26E-9C31-45D5-BCDE-0A363A998D9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40" name="Cuadro de texto 282">
          <a:extLst>
            <a:ext uri="{FF2B5EF4-FFF2-40B4-BE49-F238E27FC236}">
              <a16:creationId xmlns:a16="http://schemas.microsoft.com/office/drawing/2014/main" id="{6E3F3295-AB53-47B4-A4EC-D499A3E871E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41" name="Cuadro de texto 283">
          <a:extLst>
            <a:ext uri="{FF2B5EF4-FFF2-40B4-BE49-F238E27FC236}">
              <a16:creationId xmlns:a16="http://schemas.microsoft.com/office/drawing/2014/main" id="{B056B17A-14CB-4EC3-9EE2-B51BA1336B6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42" name="Cuadro de texto 284">
          <a:extLst>
            <a:ext uri="{FF2B5EF4-FFF2-40B4-BE49-F238E27FC236}">
              <a16:creationId xmlns:a16="http://schemas.microsoft.com/office/drawing/2014/main" id="{5B731D67-4011-4A39-A141-63F8C8B3D8C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43" name="Cuadro de texto 285">
          <a:extLst>
            <a:ext uri="{FF2B5EF4-FFF2-40B4-BE49-F238E27FC236}">
              <a16:creationId xmlns:a16="http://schemas.microsoft.com/office/drawing/2014/main" id="{BEA8308F-D26D-4CDA-A600-FF9FA2A0D27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44" name="Cuadro de texto 286">
          <a:extLst>
            <a:ext uri="{FF2B5EF4-FFF2-40B4-BE49-F238E27FC236}">
              <a16:creationId xmlns:a16="http://schemas.microsoft.com/office/drawing/2014/main" id="{521752A8-250B-4E54-86FC-0C0DBE59150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45" name="Cuadro de texto 287">
          <a:extLst>
            <a:ext uri="{FF2B5EF4-FFF2-40B4-BE49-F238E27FC236}">
              <a16:creationId xmlns:a16="http://schemas.microsoft.com/office/drawing/2014/main" id="{BBB8FCFA-64AB-4F1B-9FB1-8A45F67506F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46" name="Cuadro de texto 288">
          <a:extLst>
            <a:ext uri="{FF2B5EF4-FFF2-40B4-BE49-F238E27FC236}">
              <a16:creationId xmlns:a16="http://schemas.microsoft.com/office/drawing/2014/main" id="{966F3862-D3A1-4B59-829D-D57D1031757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47" name="Cuadro de texto 289">
          <a:extLst>
            <a:ext uri="{FF2B5EF4-FFF2-40B4-BE49-F238E27FC236}">
              <a16:creationId xmlns:a16="http://schemas.microsoft.com/office/drawing/2014/main" id="{84CEEFEB-FDD5-4C11-86B1-1167FEC0B4E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48" name="Cuadro de texto 290">
          <a:extLst>
            <a:ext uri="{FF2B5EF4-FFF2-40B4-BE49-F238E27FC236}">
              <a16:creationId xmlns:a16="http://schemas.microsoft.com/office/drawing/2014/main" id="{B4C16050-C256-4D54-B802-0212BA602C8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49" name="Cuadro de texto 291">
          <a:extLst>
            <a:ext uri="{FF2B5EF4-FFF2-40B4-BE49-F238E27FC236}">
              <a16:creationId xmlns:a16="http://schemas.microsoft.com/office/drawing/2014/main" id="{AFF610AB-3143-4074-9E0D-AEB5CA63342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50" name="Cuadro de texto 292">
          <a:extLst>
            <a:ext uri="{FF2B5EF4-FFF2-40B4-BE49-F238E27FC236}">
              <a16:creationId xmlns:a16="http://schemas.microsoft.com/office/drawing/2014/main" id="{65ADC77C-5512-4E50-A962-5F1AD42D745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51" name="Cuadro de texto 293">
          <a:extLst>
            <a:ext uri="{FF2B5EF4-FFF2-40B4-BE49-F238E27FC236}">
              <a16:creationId xmlns:a16="http://schemas.microsoft.com/office/drawing/2014/main" id="{7669D359-ECE3-4DE5-A592-8DC0C05D0C0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52" name="Cuadro de texto 294">
          <a:extLst>
            <a:ext uri="{FF2B5EF4-FFF2-40B4-BE49-F238E27FC236}">
              <a16:creationId xmlns:a16="http://schemas.microsoft.com/office/drawing/2014/main" id="{4315CFDE-1039-4582-A6A3-144BBBEC903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53" name="Cuadro de texto 295">
          <a:extLst>
            <a:ext uri="{FF2B5EF4-FFF2-40B4-BE49-F238E27FC236}">
              <a16:creationId xmlns:a16="http://schemas.microsoft.com/office/drawing/2014/main" id="{D38B5CBD-CD33-4155-8819-88CBECDC146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54" name="Cuadro de texto 296">
          <a:extLst>
            <a:ext uri="{FF2B5EF4-FFF2-40B4-BE49-F238E27FC236}">
              <a16:creationId xmlns:a16="http://schemas.microsoft.com/office/drawing/2014/main" id="{14B61266-370B-415C-83AF-29FD56F9C7D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55" name="Cuadro de texto 297">
          <a:extLst>
            <a:ext uri="{FF2B5EF4-FFF2-40B4-BE49-F238E27FC236}">
              <a16:creationId xmlns:a16="http://schemas.microsoft.com/office/drawing/2014/main" id="{6A82BE82-23F0-4CD6-B188-744C95D51FD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56" name="Cuadro de texto 298">
          <a:extLst>
            <a:ext uri="{FF2B5EF4-FFF2-40B4-BE49-F238E27FC236}">
              <a16:creationId xmlns:a16="http://schemas.microsoft.com/office/drawing/2014/main" id="{0BABA5F8-DB73-47CE-AC97-E2AA9424556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57" name="Cuadro de texto 299">
          <a:extLst>
            <a:ext uri="{FF2B5EF4-FFF2-40B4-BE49-F238E27FC236}">
              <a16:creationId xmlns:a16="http://schemas.microsoft.com/office/drawing/2014/main" id="{8090ED44-EF7A-4404-A0DB-EF8FE4CE31E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58" name="Cuadro de texto 300">
          <a:extLst>
            <a:ext uri="{FF2B5EF4-FFF2-40B4-BE49-F238E27FC236}">
              <a16:creationId xmlns:a16="http://schemas.microsoft.com/office/drawing/2014/main" id="{092DAC76-F74D-4D5C-BE20-6082DFD6EBE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59" name="Cuadro de texto 301">
          <a:extLst>
            <a:ext uri="{FF2B5EF4-FFF2-40B4-BE49-F238E27FC236}">
              <a16:creationId xmlns:a16="http://schemas.microsoft.com/office/drawing/2014/main" id="{F2600C20-AD41-42EC-B92F-E6AC3548A24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60" name="Cuadro de texto 302">
          <a:extLst>
            <a:ext uri="{FF2B5EF4-FFF2-40B4-BE49-F238E27FC236}">
              <a16:creationId xmlns:a16="http://schemas.microsoft.com/office/drawing/2014/main" id="{07CE9F8C-C85A-4238-8FE3-3F33CDE1DFE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61" name="Cuadro de texto 303">
          <a:extLst>
            <a:ext uri="{FF2B5EF4-FFF2-40B4-BE49-F238E27FC236}">
              <a16:creationId xmlns:a16="http://schemas.microsoft.com/office/drawing/2014/main" id="{E6FFCFA3-D012-4701-988E-EF20C9E3355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62" name="Cuadro de texto 304">
          <a:extLst>
            <a:ext uri="{FF2B5EF4-FFF2-40B4-BE49-F238E27FC236}">
              <a16:creationId xmlns:a16="http://schemas.microsoft.com/office/drawing/2014/main" id="{C7103ED3-E762-4183-ADA7-523F7526C05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63" name="Cuadro de texto 305">
          <a:extLst>
            <a:ext uri="{FF2B5EF4-FFF2-40B4-BE49-F238E27FC236}">
              <a16:creationId xmlns:a16="http://schemas.microsoft.com/office/drawing/2014/main" id="{D571C9F2-B342-4AA6-B065-5EFBDABCD59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64" name="Cuadro de texto 306">
          <a:extLst>
            <a:ext uri="{FF2B5EF4-FFF2-40B4-BE49-F238E27FC236}">
              <a16:creationId xmlns:a16="http://schemas.microsoft.com/office/drawing/2014/main" id="{8168891E-17AE-48CB-98A9-4C8C367E87D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65" name="Cuadro de texto 307">
          <a:extLst>
            <a:ext uri="{FF2B5EF4-FFF2-40B4-BE49-F238E27FC236}">
              <a16:creationId xmlns:a16="http://schemas.microsoft.com/office/drawing/2014/main" id="{CEC93929-9BA0-4907-8496-3B3A5113CAA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66" name="Cuadro de texto 308">
          <a:extLst>
            <a:ext uri="{FF2B5EF4-FFF2-40B4-BE49-F238E27FC236}">
              <a16:creationId xmlns:a16="http://schemas.microsoft.com/office/drawing/2014/main" id="{C10B0F89-9A0B-4DB6-BEBB-445EC8C8013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67" name="Cuadro de texto 309">
          <a:extLst>
            <a:ext uri="{FF2B5EF4-FFF2-40B4-BE49-F238E27FC236}">
              <a16:creationId xmlns:a16="http://schemas.microsoft.com/office/drawing/2014/main" id="{9B38BD5A-2E39-48DD-A78F-E6DDB6380C6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68" name="Cuadro de texto 310">
          <a:extLst>
            <a:ext uri="{FF2B5EF4-FFF2-40B4-BE49-F238E27FC236}">
              <a16:creationId xmlns:a16="http://schemas.microsoft.com/office/drawing/2014/main" id="{B1593B69-66DA-4892-9455-BACA9EB3741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69" name="Cuadro de texto 311">
          <a:extLst>
            <a:ext uri="{FF2B5EF4-FFF2-40B4-BE49-F238E27FC236}">
              <a16:creationId xmlns:a16="http://schemas.microsoft.com/office/drawing/2014/main" id="{5901EB51-3D68-4A17-85A6-B3A49E3AF68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70" name="Cuadro de texto 312">
          <a:extLst>
            <a:ext uri="{FF2B5EF4-FFF2-40B4-BE49-F238E27FC236}">
              <a16:creationId xmlns:a16="http://schemas.microsoft.com/office/drawing/2014/main" id="{DA8CBE76-219A-4B81-BA28-00038C5391B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71" name="Cuadro de texto 313">
          <a:extLst>
            <a:ext uri="{FF2B5EF4-FFF2-40B4-BE49-F238E27FC236}">
              <a16:creationId xmlns:a16="http://schemas.microsoft.com/office/drawing/2014/main" id="{2A71AB79-666E-4A4F-8550-5F29F93D28B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72" name="Cuadro de texto 314">
          <a:extLst>
            <a:ext uri="{FF2B5EF4-FFF2-40B4-BE49-F238E27FC236}">
              <a16:creationId xmlns:a16="http://schemas.microsoft.com/office/drawing/2014/main" id="{BA57AF90-816C-4124-A9CC-B44FF4E545E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73" name="Cuadro de texto 315">
          <a:extLst>
            <a:ext uri="{FF2B5EF4-FFF2-40B4-BE49-F238E27FC236}">
              <a16:creationId xmlns:a16="http://schemas.microsoft.com/office/drawing/2014/main" id="{88831E36-CFFF-4752-AC46-4BDB1788C49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74" name="Cuadro de texto 316">
          <a:extLst>
            <a:ext uri="{FF2B5EF4-FFF2-40B4-BE49-F238E27FC236}">
              <a16:creationId xmlns:a16="http://schemas.microsoft.com/office/drawing/2014/main" id="{2430BBEE-8B8A-4028-AB2D-9D54EA2861C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75" name="Cuadro de texto 317">
          <a:extLst>
            <a:ext uri="{FF2B5EF4-FFF2-40B4-BE49-F238E27FC236}">
              <a16:creationId xmlns:a16="http://schemas.microsoft.com/office/drawing/2014/main" id="{7D8918EE-1228-4467-9CBD-12269BFC6A4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76" name="Cuadro de texto 318">
          <a:extLst>
            <a:ext uri="{FF2B5EF4-FFF2-40B4-BE49-F238E27FC236}">
              <a16:creationId xmlns:a16="http://schemas.microsoft.com/office/drawing/2014/main" id="{12BAB5DF-8480-470A-A445-DDA3E86F39C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77" name="Cuadro de texto 319">
          <a:extLst>
            <a:ext uri="{FF2B5EF4-FFF2-40B4-BE49-F238E27FC236}">
              <a16:creationId xmlns:a16="http://schemas.microsoft.com/office/drawing/2014/main" id="{0AF504E2-159E-4D2C-9952-73FA1AD8077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78" name="Cuadro de texto 320">
          <a:extLst>
            <a:ext uri="{FF2B5EF4-FFF2-40B4-BE49-F238E27FC236}">
              <a16:creationId xmlns:a16="http://schemas.microsoft.com/office/drawing/2014/main" id="{C04CDD21-1CC7-4385-8104-8A861F0EAF8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79" name="Cuadro de texto 321">
          <a:extLst>
            <a:ext uri="{FF2B5EF4-FFF2-40B4-BE49-F238E27FC236}">
              <a16:creationId xmlns:a16="http://schemas.microsoft.com/office/drawing/2014/main" id="{BFC1A170-AFC6-4820-9395-60B2B56B38B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80" name="Cuadro de texto 322">
          <a:extLst>
            <a:ext uri="{FF2B5EF4-FFF2-40B4-BE49-F238E27FC236}">
              <a16:creationId xmlns:a16="http://schemas.microsoft.com/office/drawing/2014/main" id="{94010057-BD82-44F2-B276-5D313E76130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81" name="Cuadro de texto 323">
          <a:extLst>
            <a:ext uri="{FF2B5EF4-FFF2-40B4-BE49-F238E27FC236}">
              <a16:creationId xmlns:a16="http://schemas.microsoft.com/office/drawing/2014/main" id="{43ABE4F8-90B8-4F8D-9C32-E4E352310D7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82" name="Cuadro de texto 324">
          <a:extLst>
            <a:ext uri="{FF2B5EF4-FFF2-40B4-BE49-F238E27FC236}">
              <a16:creationId xmlns:a16="http://schemas.microsoft.com/office/drawing/2014/main" id="{3519D4F9-5DC7-447C-BF9A-F635A30D9CD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183" name="Cuadro de texto 325">
          <a:extLst>
            <a:ext uri="{FF2B5EF4-FFF2-40B4-BE49-F238E27FC236}">
              <a16:creationId xmlns:a16="http://schemas.microsoft.com/office/drawing/2014/main" id="{4ABD134E-E7AB-49E3-A863-82AB83B3DEB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184" name="Cuadro de texto 326">
          <a:extLst>
            <a:ext uri="{FF2B5EF4-FFF2-40B4-BE49-F238E27FC236}">
              <a16:creationId xmlns:a16="http://schemas.microsoft.com/office/drawing/2014/main" id="{E9BB3AC0-5CAC-4FA2-8A5B-AA6615893E58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185" name="Cuadro de texto 327">
          <a:extLst>
            <a:ext uri="{FF2B5EF4-FFF2-40B4-BE49-F238E27FC236}">
              <a16:creationId xmlns:a16="http://schemas.microsoft.com/office/drawing/2014/main" id="{774186B7-A49B-4FFD-AD83-5A62B550F6A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186" name="Cuadro de texto 328">
          <a:extLst>
            <a:ext uri="{FF2B5EF4-FFF2-40B4-BE49-F238E27FC236}">
              <a16:creationId xmlns:a16="http://schemas.microsoft.com/office/drawing/2014/main" id="{E05CF8DF-F2B3-47C8-9CAD-38AB0BAF9C2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187" name="Cuadro de texto 329">
          <a:extLst>
            <a:ext uri="{FF2B5EF4-FFF2-40B4-BE49-F238E27FC236}">
              <a16:creationId xmlns:a16="http://schemas.microsoft.com/office/drawing/2014/main" id="{E6BE234B-D140-4704-B26A-69A70DC127F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188" name="Cuadro de texto 330">
          <a:extLst>
            <a:ext uri="{FF2B5EF4-FFF2-40B4-BE49-F238E27FC236}">
              <a16:creationId xmlns:a16="http://schemas.microsoft.com/office/drawing/2014/main" id="{54973253-0FA8-4F44-9712-41898272871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4189" name="Cuadro de texto 331">
          <a:extLst>
            <a:ext uri="{FF2B5EF4-FFF2-40B4-BE49-F238E27FC236}">
              <a16:creationId xmlns:a16="http://schemas.microsoft.com/office/drawing/2014/main" id="{E7CDA224-1398-44C9-B7D1-7A96B57D4971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190" name="Cuadro de texto 332">
          <a:extLst>
            <a:ext uri="{FF2B5EF4-FFF2-40B4-BE49-F238E27FC236}">
              <a16:creationId xmlns:a16="http://schemas.microsoft.com/office/drawing/2014/main" id="{8F2EB7CF-E6D8-41D7-97A8-71583FE46EC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191" name="Cuadro de texto 333">
          <a:extLst>
            <a:ext uri="{FF2B5EF4-FFF2-40B4-BE49-F238E27FC236}">
              <a16:creationId xmlns:a16="http://schemas.microsoft.com/office/drawing/2014/main" id="{DF0C3A0B-F85B-4050-A3AA-38F76007FF9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192" name="Cuadro de texto 334">
          <a:extLst>
            <a:ext uri="{FF2B5EF4-FFF2-40B4-BE49-F238E27FC236}">
              <a16:creationId xmlns:a16="http://schemas.microsoft.com/office/drawing/2014/main" id="{10F3351F-8853-41E5-9101-EF47E35C3FE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193" name="Cuadro de texto 335">
          <a:extLst>
            <a:ext uri="{FF2B5EF4-FFF2-40B4-BE49-F238E27FC236}">
              <a16:creationId xmlns:a16="http://schemas.microsoft.com/office/drawing/2014/main" id="{91314FF7-8F74-4D59-A507-A7E41C14BDC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194" name="Cuadro de texto 336">
          <a:extLst>
            <a:ext uri="{FF2B5EF4-FFF2-40B4-BE49-F238E27FC236}">
              <a16:creationId xmlns:a16="http://schemas.microsoft.com/office/drawing/2014/main" id="{6E57F036-356A-42A0-BF2F-B6408B580B1E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195" name="Cuadro de texto 337">
          <a:extLst>
            <a:ext uri="{FF2B5EF4-FFF2-40B4-BE49-F238E27FC236}">
              <a16:creationId xmlns:a16="http://schemas.microsoft.com/office/drawing/2014/main" id="{C49A8828-7A38-4E5E-9006-E92BFF2596B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196" name="Cuadro de texto 338">
          <a:extLst>
            <a:ext uri="{FF2B5EF4-FFF2-40B4-BE49-F238E27FC236}">
              <a16:creationId xmlns:a16="http://schemas.microsoft.com/office/drawing/2014/main" id="{04648035-B42C-4E5B-9BF9-35762523CAE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197" name="Cuadro de texto 339">
          <a:extLst>
            <a:ext uri="{FF2B5EF4-FFF2-40B4-BE49-F238E27FC236}">
              <a16:creationId xmlns:a16="http://schemas.microsoft.com/office/drawing/2014/main" id="{CC1AEE30-1CD6-421D-B0C8-056FD2CFB26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198" name="Cuadro de texto 340">
          <a:extLst>
            <a:ext uri="{FF2B5EF4-FFF2-40B4-BE49-F238E27FC236}">
              <a16:creationId xmlns:a16="http://schemas.microsoft.com/office/drawing/2014/main" id="{B4425761-4635-4883-8ACB-023B99440A7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199" name="Cuadro de texto 341">
          <a:extLst>
            <a:ext uri="{FF2B5EF4-FFF2-40B4-BE49-F238E27FC236}">
              <a16:creationId xmlns:a16="http://schemas.microsoft.com/office/drawing/2014/main" id="{A89D2600-5D46-4AD1-BB4B-458D8EF654D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200" name="Cuadro de texto 342">
          <a:extLst>
            <a:ext uri="{FF2B5EF4-FFF2-40B4-BE49-F238E27FC236}">
              <a16:creationId xmlns:a16="http://schemas.microsoft.com/office/drawing/2014/main" id="{619E5BE5-97CD-4220-A317-9A031819C28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201" name="Cuadro de texto 343">
          <a:extLst>
            <a:ext uri="{FF2B5EF4-FFF2-40B4-BE49-F238E27FC236}">
              <a16:creationId xmlns:a16="http://schemas.microsoft.com/office/drawing/2014/main" id="{F3A5FFD9-537D-498E-A83C-1D87EDDFFA3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4202" name="Cuadro de texto 344">
          <a:extLst>
            <a:ext uri="{FF2B5EF4-FFF2-40B4-BE49-F238E27FC236}">
              <a16:creationId xmlns:a16="http://schemas.microsoft.com/office/drawing/2014/main" id="{8AD6B48B-22B9-44C6-8358-BE13B16911AC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203" name="Cuadro de texto 345">
          <a:extLst>
            <a:ext uri="{FF2B5EF4-FFF2-40B4-BE49-F238E27FC236}">
              <a16:creationId xmlns:a16="http://schemas.microsoft.com/office/drawing/2014/main" id="{CAEFF524-A97C-479F-8E51-A15B7D44E37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204" name="Cuadro de texto 346">
          <a:extLst>
            <a:ext uri="{FF2B5EF4-FFF2-40B4-BE49-F238E27FC236}">
              <a16:creationId xmlns:a16="http://schemas.microsoft.com/office/drawing/2014/main" id="{3B29798A-234A-4E65-BC53-72FED92E95D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205" name="Cuadro de texto 347">
          <a:extLst>
            <a:ext uri="{FF2B5EF4-FFF2-40B4-BE49-F238E27FC236}">
              <a16:creationId xmlns:a16="http://schemas.microsoft.com/office/drawing/2014/main" id="{C458DFC0-33D0-4CAF-9A94-7F128F1A30E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206" name="Cuadro de texto 348">
          <a:extLst>
            <a:ext uri="{FF2B5EF4-FFF2-40B4-BE49-F238E27FC236}">
              <a16:creationId xmlns:a16="http://schemas.microsoft.com/office/drawing/2014/main" id="{82DC3D8E-24AC-4D49-9D2B-457860572E3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207" name="Cuadro de texto 349">
          <a:extLst>
            <a:ext uri="{FF2B5EF4-FFF2-40B4-BE49-F238E27FC236}">
              <a16:creationId xmlns:a16="http://schemas.microsoft.com/office/drawing/2014/main" id="{6024D202-DDE6-494A-A0FE-6DD2E2BD117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208" name="Cuadro de texto 350">
          <a:extLst>
            <a:ext uri="{FF2B5EF4-FFF2-40B4-BE49-F238E27FC236}">
              <a16:creationId xmlns:a16="http://schemas.microsoft.com/office/drawing/2014/main" id="{D412EA15-9685-4E48-80C6-533E2C3F000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209" name="Cuadro de texto 351">
          <a:extLst>
            <a:ext uri="{FF2B5EF4-FFF2-40B4-BE49-F238E27FC236}">
              <a16:creationId xmlns:a16="http://schemas.microsoft.com/office/drawing/2014/main" id="{3DBBFB8D-EA5B-4CE0-BAD2-27B8DFB422F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4210" name="Cuadro de texto 352">
          <a:extLst>
            <a:ext uri="{FF2B5EF4-FFF2-40B4-BE49-F238E27FC236}">
              <a16:creationId xmlns:a16="http://schemas.microsoft.com/office/drawing/2014/main" id="{C7803E1B-7274-48E9-9112-D469EBB77B79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11" name="Cuadro de texto 353">
          <a:extLst>
            <a:ext uri="{FF2B5EF4-FFF2-40B4-BE49-F238E27FC236}">
              <a16:creationId xmlns:a16="http://schemas.microsoft.com/office/drawing/2014/main" id="{0245F032-A28F-4BCB-820B-794C62A148D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12" name="Cuadro de texto 354">
          <a:extLst>
            <a:ext uri="{FF2B5EF4-FFF2-40B4-BE49-F238E27FC236}">
              <a16:creationId xmlns:a16="http://schemas.microsoft.com/office/drawing/2014/main" id="{30BDF567-8A13-4785-90D8-E219299769D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13" name="Cuadro de texto 355">
          <a:extLst>
            <a:ext uri="{FF2B5EF4-FFF2-40B4-BE49-F238E27FC236}">
              <a16:creationId xmlns:a16="http://schemas.microsoft.com/office/drawing/2014/main" id="{DBACC402-6D78-46FF-A83E-14F15D1B14A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14" name="Cuadro de texto 356">
          <a:extLst>
            <a:ext uri="{FF2B5EF4-FFF2-40B4-BE49-F238E27FC236}">
              <a16:creationId xmlns:a16="http://schemas.microsoft.com/office/drawing/2014/main" id="{15FD5ADB-CD67-4FC4-B13B-E8266550AD6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15" name="Cuadro de texto 357">
          <a:extLst>
            <a:ext uri="{FF2B5EF4-FFF2-40B4-BE49-F238E27FC236}">
              <a16:creationId xmlns:a16="http://schemas.microsoft.com/office/drawing/2014/main" id="{98AA0E44-0E7B-4DD2-B168-E658421ADE1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16" name="Cuadro de texto 358">
          <a:extLst>
            <a:ext uri="{FF2B5EF4-FFF2-40B4-BE49-F238E27FC236}">
              <a16:creationId xmlns:a16="http://schemas.microsoft.com/office/drawing/2014/main" id="{DA061BA6-024D-458A-8FD2-A094768D5CF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17" name="Cuadro de texto 359">
          <a:extLst>
            <a:ext uri="{FF2B5EF4-FFF2-40B4-BE49-F238E27FC236}">
              <a16:creationId xmlns:a16="http://schemas.microsoft.com/office/drawing/2014/main" id="{9A00300A-43BD-4441-9C90-FA28F27188B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18" name="Cuadro de texto 360">
          <a:extLst>
            <a:ext uri="{FF2B5EF4-FFF2-40B4-BE49-F238E27FC236}">
              <a16:creationId xmlns:a16="http://schemas.microsoft.com/office/drawing/2014/main" id="{0C4DF0B9-1577-40AC-8D2B-50D33BCEC15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19" name="Cuadro de texto 361">
          <a:extLst>
            <a:ext uri="{FF2B5EF4-FFF2-40B4-BE49-F238E27FC236}">
              <a16:creationId xmlns:a16="http://schemas.microsoft.com/office/drawing/2014/main" id="{31F66DF3-9167-4B81-A670-057CFC14AA1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20" name="Cuadro de texto 362">
          <a:extLst>
            <a:ext uri="{FF2B5EF4-FFF2-40B4-BE49-F238E27FC236}">
              <a16:creationId xmlns:a16="http://schemas.microsoft.com/office/drawing/2014/main" id="{F45863F6-A416-42E5-84F2-207CFA7706D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21" name="Cuadro de texto 363">
          <a:extLst>
            <a:ext uri="{FF2B5EF4-FFF2-40B4-BE49-F238E27FC236}">
              <a16:creationId xmlns:a16="http://schemas.microsoft.com/office/drawing/2014/main" id="{5890A32A-77F2-4E35-9CE4-1654DE37344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22" name="Cuadro de texto 364">
          <a:extLst>
            <a:ext uri="{FF2B5EF4-FFF2-40B4-BE49-F238E27FC236}">
              <a16:creationId xmlns:a16="http://schemas.microsoft.com/office/drawing/2014/main" id="{8C8A6310-1F9C-492C-9071-438795EA177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23" name="Cuadro de texto 365">
          <a:extLst>
            <a:ext uri="{FF2B5EF4-FFF2-40B4-BE49-F238E27FC236}">
              <a16:creationId xmlns:a16="http://schemas.microsoft.com/office/drawing/2014/main" id="{17A07F08-E684-4564-A72E-2C64E8043BA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24" name="Cuadro de texto 366">
          <a:extLst>
            <a:ext uri="{FF2B5EF4-FFF2-40B4-BE49-F238E27FC236}">
              <a16:creationId xmlns:a16="http://schemas.microsoft.com/office/drawing/2014/main" id="{DC48EA11-8841-4BED-A790-007BDBD647B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25" name="Cuadro de texto 367">
          <a:extLst>
            <a:ext uri="{FF2B5EF4-FFF2-40B4-BE49-F238E27FC236}">
              <a16:creationId xmlns:a16="http://schemas.microsoft.com/office/drawing/2014/main" id="{5B04C0DB-89FC-4947-AC6C-C11007C0B34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26" name="Cuadro de texto 368">
          <a:extLst>
            <a:ext uri="{FF2B5EF4-FFF2-40B4-BE49-F238E27FC236}">
              <a16:creationId xmlns:a16="http://schemas.microsoft.com/office/drawing/2014/main" id="{DE609B41-8861-40DE-8CAE-76F5E378904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27" name="Cuadro de texto 369">
          <a:extLst>
            <a:ext uri="{FF2B5EF4-FFF2-40B4-BE49-F238E27FC236}">
              <a16:creationId xmlns:a16="http://schemas.microsoft.com/office/drawing/2014/main" id="{98D7B679-360E-4151-990A-DB0ABFAE5A8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28" name="Cuadro de texto 370">
          <a:extLst>
            <a:ext uri="{FF2B5EF4-FFF2-40B4-BE49-F238E27FC236}">
              <a16:creationId xmlns:a16="http://schemas.microsoft.com/office/drawing/2014/main" id="{740A5C6D-3A02-40DC-8C87-261097E1FDB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29" name="Cuadro de texto 371">
          <a:extLst>
            <a:ext uri="{FF2B5EF4-FFF2-40B4-BE49-F238E27FC236}">
              <a16:creationId xmlns:a16="http://schemas.microsoft.com/office/drawing/2014/main" id="{076BC319-7263-4035-AD5E-AB6C42C0B42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30" name="Cuadro de texto 372">
          <a:extLst>
            <a:ext uri="{FF2B5EF4-FFF2-40B4-BE49-F238E27FC236}">
              <a16:creationId xmlns:a16="http://schemas.microsoft.com/office/drawing/2014/main" id="{86EBD612-0C17-4AB3-8D24-F10220B84F0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31" name="Cuadro de texto 373">
          <a:extLst>
            <a:ext uri="{FF2B5EF4-FFF2-40B4-BE49-F238E27FC236}">
              <a16:creationId xmlns:a16="http://schemas.microsoft.com/office/drawing/2014/main" id="{17454710-A00D-4B9E-9ACB-6B7D3630F32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32" name="Cuadro de texto 374">
          <a:extLst>
            <a:ext uri="{FF2B5EF4-FFF2-40B4-BE49-F238E27FC236}">
              <a16:creationId xmlns:a16="http://schemas.microsoft.com/office/drawing/2014/main" id="{4FDED2E4-B13B-4EC0-8BE7-5A9E08DBD9A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33" name="Cuadro de texto 375">
          <a:extLst>
            <a:ext uri="{FF2B5EF4-FFF2-40B4-BE49-F238E27FC236}">
              <a16:creationId xmlns:a16="http://schemas.microsoft.com/office/drawing/2014/main" id="{106BB448-D318-475B-99C3-F9B62B8963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34" name="Cuadro de texto 376">
          <a:extLst>
            <a:ext uri="{FF2B5EF4-FFF2-40B4-BE49-F238E27FC236}">
              <a16:creationId xmlns:a16="http://schemas.microsoft.com/office/drawing/2014/main" id="{00AC3108-DF2A-4AAB-9337-A6465C989F0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4235" name="Cuadro de texto 377">
          <a:extLst>
            <a:ext uri="{FF2B5EF4-FFF2-40B4-BE49-F238E27FC236}">
              <a16:creationId xmlns:a16="http://schemas.microsoft.com/office/drawing/2014/main" id="{E67562CD-3541-4477-950A-ACB1F0775030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36" name="Cuadro de texto 378">
          <a:extLst>
            <a:ext uri="{FF2B5EF4-FFF2-40B4-BE49-F238E27FC236}">
              <a16:creationId xmlns:a16="http://schemas.microsoft.com/office/drawing/2014/main" id="{BA90350E-4EE0-44D6-8FDF-99F93F8DE24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37" name="Cuadro de texto 379">
          <a:extLst>
            <a:ext uri="{FF2B5EF4-FFF2-40B4-BE49-F238E27FC236}">
              <a16:creationId xmlns:a16="http://schemas.microsoft.com/office/drawing/2014/main" id="{5DD394F9-3884-4E57-A7A8-73657566EDF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38" name="Cuadro de texto 380">
          <a:extLst>
            <a:ext uri="{FF2B5EF4-FFF2-40B4-BE49-F238E27FC236}">
              <a16:creationId xmlns:a16="http://schemas.microsoft.com/office/drawing/2014/main" id="{7B2E9D9F-8D95-4DC6-AA64-346674C55D0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39" name="Cuadro de texto 381">
          <a:extLst>
            <a:ext uri="{FF2B5EF4-FFF2-40B4-BE49-F238E27FC236}">
              <a16:creationId xmlns:a16="http://schemas.microsoft.com/office/drawing/2014/main" id="{AF644060-88CD-4139-9251-8C292FC0284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40" name="Cuadro de texto 382">
          <a:extLst>
            <a:ext uri="{FF2B5EF4-FFF2-40B4-BE49-F238E27FC236}">
              <a16:creationId xmlns:a16="http://schemas.microsoft.com/office/drawing/2014/main" id="{DB03CD3E-1D19-47F0-9C9A-9FF27322E46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41" name="Cuadro de texto 383">
          <a:extLst>
            <a:ext uri="{FF2B5EF4-FFF2-40B4-BE49-F238E27FC236}">
              <a16:creationId xmlns:a16="http://schemas.microsoft.com/office/drawing/2014/main" id="{F9E497DA-6D1B-4463-B79A-C0681B4FA19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42" name="Cuadro de texto 384">
          <a:extLst>
            <a:ext uri="{FF2B5EF4-FFF2-40B4-BE49-F238E27FC236}">
              <a16:creationId xmlns:a16="http://schemas.microsoft.com/office/drawing/2014/main" id="{7538D5A7-6FDA-4E22-8FD3-32C60C245C6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43" name="Cuadro de texto 385">
          <a:extLst>
            <a:ext uri="{FF2B5EF4-FFF2-40B4-BE49-F238E27FC236}">
              <a16:creationId xmlns:a16="http://schemas.microsoft.com/office/drawing/2014/main" id="{5F1EDB07-0BE7-4346-90FE-F10AA1898A5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44" name="Cuadro de texto 386">
          <a:extLst>
            <a:ext uri="{FF2B5EF4-FFF2-40B4-BE49-F238E27FC236}">
              <a16:creationId xmlns:a16="http://schemas.microsoft.com/office/drawing/2014/main" id="{50FD2DC7-2429-4914-85E4-A3541EEB08D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45" name="Cuadro de texto 387">
          <a:extLst>
            <a:ext uri="{FF2B5EF4-FFF2-40B4-BE49-F238E27FC236}">
              <a16:creationId xmlns:a16="http://schemas.microsoft.com/office/drawing/2014/main" id="{ABDBF212-606B-4EA2-BB21-712651131C6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46" name="Cuadro de texto 388">
          <a:extLst>
            <a:ext uri="{FF2B5EF4-FFF2-40B4-BE49-F238E27FC236}">
              <a16:creationId xmlns:a16="http://schemas.microsoft.com/office/drawing/2014/main" id="{0E9BB82E-0161-477E-A22E-447173E7037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47" name="Cuadro de texto 389">
          <a:extLst>
            <a:ext uri="{FF2B5EF4-FFF2-40B4-BE49-F238E27FC236}">
              <a16:creationId xmlns:a16="http://schemas.microsoft.com/office/drawing/2014/main" id="{43D50ADF-CB6B-42D1-8286-4BB7800A443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48" name="Cuadro de texto 390">
          <a:extLst>
            <a:ext uri="{FF2B5EF4-FFF2-40B4-BE49-F238E27FC236}">
              <a16:creationId xmlns:a16="http://schemas.microsoft.com/office/drawing/2014/main" id="{FCED1ECF-A1C5-4D8D-B5A5-1676675D763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49" name="Cuadro de texto 391">
          <a:extLst>
            <a:ext uri="{FF2B5EF4-FFF2-40B4-BE49-F238E27FC236}">
              <a16:creationId xmlns:a16="http://schemas.microsoft.com/office/drawing/2014/main" id="{ED236DA5-144F-4F88-A1E5-B7189461CBE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50" name="Cuadro de texto 392">
          <a:extLst>
            <a:ext uri="{FF2B5EF4-FFF2-40B4-BE49-F238E27FC236}">
              <a16:creationId xmlns:a16="http://schemas.microsoft.com/office/drawing/2014/main" id="{E1FB1814-BAF5-4437-9ED4-30EE6EB1B19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51" name="Cuadro de texto 393">
          <a:extLst>
            <a:ext uri="{FF2B5EF4-FFF2-40B4-BE49-F238E27FC236}">
              <a16:creationId xmlns:a16="http://schemas.microsoft.com/office/drawing/2014/main" id="{AB2D73F6-E9C8-4796-A7FF-18763D82025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52" name="Cuadro de texto 394">
          <a:extLst>
            <a:ext uri="{FF2B5EF4-FFF2-40B4-BE49-F238E27FC236}">
              <a16:creationId xmlns:a16="http://schemas.microsoft.com/office/drawing/2014/main" id="{287D4AEE-882A-449C-9E1B-DB406FAAB7B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53" name="Cuadro de texto 395">
          <a:extLst>
            <a:ext uri="{FF2B5EF4-FFF2-40B4-BE49-F238E27FC236}">
              <a16:creationId xmlns:a16="http://schemas.microsoft.com/office/drawing/2014/main" id="{D75D61BF-14A3-4DF1-92B7-5F6C34A4347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54" name="Cuadro de texto 396">
          <a:extLst>
            <a:ext uri="{FF2B5EF4-FFF2-40B4-BE49-F238E27FC236}">
              <a16:creationId xmlns:a16="http://schemas.microsoft.com/office/drawing/2014/main" id="{6761C094-248D-480E-BE81-C8E4F7003AC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55" name="Cuadro de texto 397">
          <a:extLst>
            <a:ext uri="{FF2B5EF4-FFF2-40B4-BE49-F238E27FC236}">
              <a16:creationId xmlns:a16="http://schemas.microsoft.com/office/drawing/2014/main" id="{B4B4A374-5CED-45EC-9AA3-C63210A4073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56" name="Cuadro de texto 398">
          <a:extLst>
            <a:ext uri="{FF2B5EF4-FFF2-40B4-BE49-F238E27FC236}">
              <a16:creationId xmlns:a16="http://schemas.microsoft.com/office/drawing/2014/main" id="{0C5FB26C-9E2B-4A93-8F08-3BBCC543008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57" name="Cuadro de texto 399">
          <a:extLst>
            <a:ext uri="{FF2B5EF4-FFF2-40B4-BE49-F238E27FC236}">
              <a16:creationId xmlns:a16="http://schemas.microsoft.com/office/drawing/2014/main" id="{D7E3BE40-D636-47D6-B3D2-B3B7E0420A8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58" name="Cuadro de texto 400">
          <a:extLst>
            <a:ext uri="{FF2B5EF4-FFF2-40B4-BE49-F238E27FC236}">
              <a16:creationId xmlns:a16="http://schemas.microsoft.com/office/drawing/2014/main" id="{C4706144-445C-46FB-BA0B-6E8B0A88F4C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59" name="Cuadro de texto 401">
          <a:extLst>
            <a:ext uri="{FF2B5EF4-FFF2-40B4-BE49-F238E27FC236}">
              <a16:creationId xmlns:a16="http://schemas.microsoft.com/office/drawing/2014/main" id="{89A17C6B-6DDB-4329-9BC4-83688301F39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60" name="Cuadro de texto 402">
          <a:extLst>
            <a:ext uri="{FF2B5EF4-FFF2-40B4-BE49-F238E27FC236}">
              <a16:creationId xmlns:a16="http://schemas.microsoft.com/office/drawing/2014/main" id="{B8A0984D-C1F7-4825-AF7C-DA45D666ECF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61" name="Cuadro de texto 403">
          <a:extLst>
            <a:ext uri="{FF2B5EF4-FFF2-40B4-BE49-F238E27FC236}">
              <a16:creationId xmlns:a16="http://schemas.microsoft.com/office/drawing/2014/main" id="{30CBCE4F-6CED-4F50-87D9-138F4B788A8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62" name="Cuadro de texto 404">
          <a:extLst>
            <a:ext uri="{FF2B5EF4-FFF2-40B4-BE49-F238E27FC236}">
              <a16:creationId xmlns:a16="http://schemas.microsoft.com/office/drawing/2014/main" id="{0DA1D882-1575-4EED-8BB0-0E4C8DFAECF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63" name="Cuadro de texto 405">
          <a:extLst>
            <a:ext uri="{FF2B5EF4-FFF2-40B4-BE49-F238E27FC236}">
              <a16:creationId xmlns:a16="http://schemas.microsoft.com/office/drawing/2014/main" id="{DFB7ED9E-0956-4302-8749-F375B3D9BE5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64" name="Cuadro de texto 406">
          <a:extLst>
            <a:ext uri="{FF2B5EF4-FFF2-40B4-BE49-F238E27FC236}">
              <a16:creationId xmlns:a16="http://schemas.microsoft.com/office/drawing/2014/main" id="{954BF584-01EB-4B1D-9FB2-3B8FBE0FF90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65" name="Cuadro de texto 407">
          <a:extLst>
            <a:ext uri="{FF2B5EF4-FFF2-40B4-BE49-F238E27FC236}">
              <a16:creationId xmlns:a16="http://schemas.microsoft.com/office/drawing/2014/main" id="{10AB507C-CF42-4BB9-A005-06CF953C66A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66" name="Cuadro de texto 408">
          <a:extLst>
            <a:ext uri="{FF2B5EF4-FFF2-40B4-BE49-F238E27FC236}">
              <a16:creationId xmlns:a16="http://schemas.microsoft.com/office/drawing/2014/main" id="{A777974D-BD79-45ED-879F-012E16D2970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67" name="Cuadro de texto 409">
          <a:extLst>
            <a:ext uri="{FF2B5EF4-FFF2-40B4-BE49-F238E27FC236}">
              <a16:creationId xmlns:a16="http://schemas.microsoft.com/office/drawing/2014/main" id="{467CAFB1-C26D-42F0-92B6-11333A072FA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68" name="Cuadro de texto 410">
          <a:extLst>
            <a:ext uri="{FF2B5EF4-FFF2-40B4-BE49-F238E27FC236}">
              <a16:creationId xmlns:a16="http://schemas.microsoft.com/office/drawing/2014/main" id="{088CD9AB-3F9F-4C29-A7F9-88D57F55452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69" name="Cuadro de texto 411">
          <a:extLst>
            <a:ext uri="{FF2B5EF4-FFF2-40B4-BE49-F238E27FC236}">
              <a16:creationId xmlns:a16="http://schemas.microsoft.com/office/drawing/2014/main" id="{239E0E56-4333-4D43-AF61-B652A2E64F9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70" name="Cuadro de texto 412">
          <a:extLst>
            <a:ext uri="{FF2B5EF4-FFF2-40B4-BE49-F238E27FC236}">
              <a16:creationId xmlns:a16="http://schemas.microsoft.com/office/drawing/2014/main" id="{F0611CD1-419C-4DDE-8825-7C9BCA260D3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71" name="Cuadro de texto 413">
          <a:extLst>
            <a:ext uri="{FF2B5EF4-FFF2-40B4-BE49-F238E27FC236}">
              <a16:creationId xmlns:a16="http://schemas.microsoft.com/office/drawing/2014/main" id="{1EFCB2CA-5E6D-4E3D-ACB9-EB4271FB654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72" name="Cuadro de texto 414">
          <a:extLst>
            <a:ext uri="{FF2B5EF4-FFF2-40B4-BE49-F238E27FC236}">
              <a16:creationId xmlns:a16="http://schemas.microsoft.com/office/drawing/2014/main" id="{AFA5D628-F115-4900-A72D-E96E1DD93D1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73" name="Cuadro de texto 415">
          <a:extLst>
            <a:ext uri="{FF2B5EF4-FFF2-40B4-BE49-F238E27FC236}">
              <a16:creationId xmlns:a16="http://schemas.microsoft.com/office/drawing/2014/main" id="{3D167530-3E96-43FD-B3AA-2347137821B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74" name="Cuadro de texto 416">
          <a:extLst>
            <a:ext uri="{FF2B5EF4-FFF2-40B4-BE49-F238E27FC236}">
              <a16:creationId xmlns:a16="http://schemas.microsoft.com/office/drawing/2014/main" id="{1F1A91E4-8AA4-470F-B1D5-A7770EA9F8F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75" name="Cuadro de texto 417">
          <a:extLst>
            <a:ext uri="{FF2B5EF4-FFF2-40B4-BE49-F238E27FC236}">
              <a16:creationId xmlns:a16="http://schemas.microsoft.com/office/drawing/2014/main" id="{72F04309-71E5-4318-B6BF-EA4A6FF7803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76" name="Cuadro de texto 418">
          <a:extLst>
            <a:ext uri="{FF2B5EF4-FFF2-40B4-BE49-F238E27FC236}">
              <a16:creationId xmlns:a16="http://schemas.microsoft.com/office/drawing/2014/main" id="{35E81D71-D6E0-42C5-B0F6-A5965F7A4DF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77" name="Cuadro de texto 419">
          <a:extLst>
            <a:ext uri="{FF2B5EF4-FFF2-40B4-BE49-F238E27FC236}">
              <a16:creationId xmlns:a16="http://schemas.microsoft.com/office/drawing/2014/main" id="{39753EA5-FAA2-4F03-A2F3-FAB23677EF4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78" name="Cuadro de texto 420">
          <a:extLst>
            <a:ext uri="{FF2B5EF4-FFF2-40B4-BE49-F238E27FC236}">
              <a16:creationId xmlns:a16="http://schemas.microsoft.com/office/drawing/2014/main" id="{4374DE5D-D1B7-4EC5-917A-71AC3261718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79" name="Cuadro de texto 421">
          <a:extLst>
            <a:ext uri="{FF2B5EF4-FFF2-40B4-BE49-F238E27FC236}">
              <a16:creationId xmlns:a16="http://schemas.microsoft.com/office/drawing/2014/main" id="{F2A8ECEA-A64A-4DF3-9802-8BF58FF62BD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80" name="Cuadro de texto 422">
          <a:extLst>
            <a:ext uri="{FF2B5EF4-FFF2-40B4-BE49-F238E27FC236}">
              <a16:creationId xmlns:a16="http://schemas.microsoft.com/office/drawing/2014/main" id="{6021ABC5-36E3-46EE-B408-D7A81F01B08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81" name="Cuadro de texto 423">
          <a:extLst>
            <a:ext uri="{FF2B5EF4-FFF2-40B4-BE49-F238E27FC236}">
              <a16:creationId xmlns:a16="http://schemas.microsoft.com/office/drawing/2014/main" id="{C9FABEC5-8265-4133-94D6-F1256433507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82" name="Cuadro de texto 424">
          <a:extLst>
            <a:ext uri="{FF2B5EF4-FFF2-40B4-BE49-F238E27FC236}">
              <a16:creationId xmlns:a16="http://schemas.microsoft.com/office/drawing/2014/main" id="{F823A50F-B42D-4CF8-AB00-CA1221B3CB9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83" name="Cuadro de texto 425">
          <a:extLst>
            <a:ext uri="{FF2B5EF4-FFF2-40B4-BE49-F238E27FC236}">
              <a16:creationId xmlns:a16="http://schemas.microsoft.com/office/drawing/2014/main" id="{DFAC3A39-0157-4E93-8575-936A758A78B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84" name="Cuadro de texto 426">
          <a:extLst>
            <a:ext uri="{FF2B5EF4-FFF2-40B4-BE49-F238E27FC236}">
              <a16:creationId xmlns:a16="http://schemas.microsoft.com/office/drawing/2014/main" id="{8D15D91D-834C-4BA0-96E7-D325493CC65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85" name="Cuadro de texto 427">
          <a:extLst>
            <a:ext uri="{FF2B5EF4-FFF2-40B4-BE49-F238E27FC236}">
              <a16:creationId xmlns:a16="http://schemas.microsoft.com/office/drawing/2014/main" id="{AEDD199B-05FD-40D2-B41F-9A810B88B39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86" name="Cuadro de texto 428">
          <a:extLst>
            <a:ext uri="{FF2B5EF4-FFF2-40B4-BE49-F238E27FC236}">
              <a16:creationId xmlns:a16="http://schemas.microsoft.com/office/drawing/2014/main" id="{206B9A00-E4A1-4E8D-A3CA-9D00E8864DD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87" name="Cuadro de texto 429">
          <a:extLst>
            <a:ext uri="{FF2B5EF4-FFF2-40B4-BE49-F238E27FC236}">
              <a16:creationId xmlns:a16="http://schemas.microsoft.com/office/drawing/2014/main" id="{7A67FA31-F238-4081-A264-A053A7178CE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88" name="Cuadro de texto 430">
          <a:extLst>
            <a:ext uri="{FF2B5EF4-FFF2-40B4-BE49-F238E27FC236}">
              <a16:creationId xmlns:a16="http://schemas.microsoft.com/office/drawing/2014/main" id="{E18A81CC-63C3-4986-9B78-27F9D2E5AAD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89" name="Cuadro de texto 431">
          <a:extLst>
            <a:ext uri="{FF2B5EF4-FFF2-40B4-BE49-F238E27FC236}">
              <a16:creationId xmlns:a16="http://schemas.microsoft.com/office/drawing/2014/main" id="{E75C3924-D597-4018-80B9-640F19D03E8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90" name="Cuadro de texto 432">
          <a:extLst>
            <a:ext uri="{FF2B5EF4-FFF2-40B4-BE49-F238E27FC236}">
              <a16:creationId xmlns:a16="http://schemas.microsoft.com/office/drawing/2014/main" id="{C8AD36C5-081B-49AC-A922-2A4BAF26603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91" name="Cuadro de texto 433">
          <a:extLst>
            <a:ext uri="{FF2B5EF4-FFF2-40B4-BE49-F238E27FC236}">
              <a16:creationId xmlns:a16="http://schemas.microsoft.com/office/drawing/2014/main" id="{EE88F034-2BA4-418F-B4B3-EE1C780C0C4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92" name="Cuadro de texto 434">
          <a:extLst>
            <a:ext uri="{FF2B5EF4-FFF2-40B4-BE49-F238E27FC236}">
              <a16:creationId xmlns:a16="http://schemas.microsoft.com/office/drawing/2014/main" id="{CF04F9FF-C6B8-4607-8070-0861924F26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93" name="Cuadro de texto 435">
          <a:extLst>
            <a:ext uri="{FF2B5EF4-FFF2-40B4-BE49-F238E27FC236}">
              <a16:creationId xmlns:a16="http://schemas.microsoft.com/office/drawing/2014/main" id="{4D3CC8F2-2467-4906-85CE-12D9EFFB6AF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94" name="Cuadro de texto 436">
          <a:extLst>
            <a:ext uri="{FF2B5EF4-FFF2-40B4-BE49-F238E27FC236}">
              <a16:creationId xmlns:a16="http://schemas.microsoft.com/office/drawing/2014/main" id="{CBF2E154-56ED-4508-85A5-CBE704E45B4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95" name="Cuadro de texto 437">
          <a:extLst>
            <a:ext uri="{FF2B5EF4-FFF2-40B4-BE49-F238E27FC236}">
              <a16:creationId xmlns:a16="http://schemas.microsoft.com/office/drawing/2014/main" id="{6A91DC31-A8FA-4168-A849-472B57C8192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96" name="Cuadro de texto 438">
          <a:extLst>
            <a:ext uri="{FF2B5EF4-FFF2-40B4-BE49-F238E27FC236}">
              <a16:creationId xmlns:a16="http://schemas.microsoft.com/office/drawing/2014/main" id="{24B9C60E-9872-4351-8DB2-4E4DB61C808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97" name="Cuadro de texto 439">
          <a:extLst>
            <a:ext uri="{FF2B5EF4-FFF2-40B4-BE49-F238E27FC236}">
              <a16:creationId xmlns:a16="http://schemas.microsoft.com/office/drawing/2014/main" id="{7AD0D13B-A61A-4B67-97AA-5556F4E6FE1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98" name="Cuadro de texto 440">
          <a:extLst>
            <a:ext uri="{FF2B5EF4-FFF2-40B4-BE49-F238E27FC236}">
              <a16:creationId xmlns:a16="http://schemas.microsoft.com/office/drawing/2014/main" id="{6FF480DD-582F-45D6-B6FA-EF4540C9759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299" name="Cuadro de texto 441">
          <a:extLst>
            <a:ext uri="{FF2B5EF4-FFF2-40B4-BE49-F238E27FC236}">
              <a16:creationId xmlns:a16="http://schemas.microsoft.com/office/drawing/2014/main" id="{84BB9488-B017-4BBA-86A8-328DB2AC927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00" name="Cuadro de texto 442">
          <a:extLst>
            <a:ext uri="{FF2B5EF4-FFF2-40B4-BE49-F238E27FC236}">
              <a16:creationId xmlns:a16="http://schemas.microsoft.com/office/drawing/2014/main" id="{39F7669F-340B-42A7-B1C5-42129F83123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01" name="Cuadro de texto 443">
          <a:extLst>
            <a:ext uri="{FF2B5EF4-FFF2-40B4-BE49-F238E27FC236}">
              <a16:creationId xmlns:a16="http://schemas.microsoft.com/office/drawing/2014/main" id="{A720F309-187C-42D8-A2E8-0165A38D00A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02" name="Cuadro de texto 444">
          <a:extLst>
            <a:ext uri="{FF2B5EF4-FFF2-40B4-BE49-F238E27FC236}">
              <a16:creationId xmlns:a16="http://schemas.microsoft.com/office/drawing/2014/main" id="{69F824B6-EE08-4679-B495-349D42C6044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03" name="Cuadro de texto 445">
          <a:extLst>
            <a:ext uri="{FF2B5EF4-FFF2-40B4-BE49-F238E27FC236}">
              <a16:creationId xmlns:a16="http://schemas.microsoft.com/office/drawing/2014/main" id="{C46B1D6E-C8D0-40E9-A2EA-1D67ED5BD6A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04" name="Cuadro de texto 446">
          <a:extLst>
            <a:ext uri="{FF2B5EF4-FFF2-40B4-BE49-F238E27FC236}">
              <a16:creationId xmlns:a16="http://schemas.microsoft.com/office/drawing/2014/main" id="{9CFDC55F-D1EC-4254-B4A2-16F55266AA2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05" name="Cuadro de texto 447">
          <a:extLst>
            <a:ext uri="{FF2B5EF4-FFF2-40B4-BE49-F238E27FC236}">
              <a16:creationId xmlns:a16="http://schemas.microsoft.com/office/drawing/2014/main" id="{FC35B45E-38F7-4B9F-A3A4-51A6E75E8C9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06" name="Cuadro de texto 448">
          <a:extLst>
            <a:ext uri="{FF2B5EF4-FFF2-40B4-BE49-F238E27FC236}">
              <a16:creationId xmlns:a16="http://schemas.microsoft.com/office/drawing/2014/main" id="{33B17CD8-3B6D-42DF-9500-ABF9C53F7BD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07" name="Cuadro de texto 449">
          <a:extLst>
            <a:ext uri="{FF2B5EF4-FFF2-40B4-BE49-F238E27FC236}">
              <a16:creationId xmlns:a16="http://schemas.microsoft.com/office/drawing/2014/main" id="{DA206447-7799-4943-8877-FA5F3AE3A02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308" name="Cuadro de texto 450">
          <a:extLst>
            <a:ext uri="{FF2B5EF4-FFF2-40B4-BE49-F238E27FC236}">
              <a16:creationId xmlns:a16="http://schemas.microsoft.com/office/drawing/2014/main" id="{B5C9F95C-141A-4111-B54C-82E29DB5988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309" name="Cuadro de texto 451">
          <a:extLst>
            <a:ext uri="{FF2B5EF4-FFF2-40B4-BE49-F238E27FC236}">
              <a16:creationId xmlns:a16="http://schemas.microsoft.com/office/drawing/2014/main" id="{FF38FBE7-E74D-4009-988E-285868B9829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310" name="Cuadro de texto 452">
          <a:extLst>
            <a:ext uri="{FF2B5EF4-FFF2-40B4-BE49-F238E27FC236}">
              <a16:creationId xmlns:a16="http://schemas.microsoft.com/office/drawing/2014/main" id="{170C33DB-465A-4C1A-B7D4-11F64C732BE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311" name="Cuadro de texto 453">
          <a:extLst>
            <a:ext uri="{FF2B5EF4-FFF2-40B4-BE49-F238E27FC236}">
              <a16:creationId xmlns:a16="http://schemas.microsoft.com/office/drawing/2014/main" id="{A2F408A7-CC71-43B1-90B9-0FE3E8E5F2F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312" name="Cuadro de texto 454">
          <a:extLst>
            <a:ext uri="{FF2B5EF4-FFF2-40B4-BE49-F238E27FC236}">
              <a16:creationId xmlns:a16="http://schemas.microsoft.com/office/drawing/2014/main" id="{5B1D30CC-1F05-4590-972A-69E7B4A59B9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4313" name="Cuadro de texto 455">
          <a:extLst>
            <a:ext uri="{FF2B5EF4-FFF2-40B4-BE49-F238E27FC236}">
              <a16:creationId xmlns:a16="http://schemas.microsoft.com/office/drawing/2014/main" id="{31767759-0B4C-458E-8A21-ED4D7655A4C8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314" name="Cuadro de texto 456">
          <a:extLst>
            <a:ext uri="{FF2B5EF4-FFF2-40B4-BE49-F238E27FC236}">
              <a16:creationId xmlns:a16="http://schemas.microsoft.com/office/drawing/2014/main" id="{3EF47E06-9B7A-4344-B09E-CAF98062852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315" name="Cuadro de texto 457">
          <a:extLst>
            <a:ext uri="{FF2B5EF4-FFF2-40B4-BE49-F238E27FC236}">
              <a16:creationId xmlns:a16="http://schemas.microsoft.com/office/drawing/2014/main" id="{A46D224A-2385-4070-BC45-8485696438A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316" name="Cuadro de texto 458">
          <a:extLst>
            <a:ext uri="{FF2B5EF4-FFF2-40B4-BE49-F238E27FC236}">
              <a16:creationId xmlns:a16="http://schemas.microsoft.com/office/drawing/2014/main" id="{A152D8FD-CD7A-4DAC-BA97-EC815C7B6A1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317" name="Cuadro de texto 459">
          <a:extLst>
            <a:ext uri="{FF2B5EF4-FFF2-40B4-BE49-F238E27FC236}">
              <a16:creationId xmlns:a16="http://schemas.microsoft.com/office/drawing/2014/main" id="{3B3181A2-C30F-4C5E-BFD3-8BEB78283B5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318" name="Cuadro de texto 460">
          <a:extLst>
            <a:ext uri="{FF2B5EF4-FFF2-40B4-BE49-F238E27FC236}">
              <a16:creationId xmlns:a16="http://schemas.microsoft.com/office/drawing/2014/main" id="{77D73174-7AC2-476D-82A0-09E64AACAABE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319" name="Cuadro de texto 461">
          <a:extLst>
            <a:ext uri="{FF2B5EF4-FFF2-40B4-BE49-F238E27FC236}">
              <a16:creationId xmlns:a16="http://schemas.microsoft.com/office/drawing/2014/main" id="{AE2857F2-8046-44E0-A4FF-CC4B55EEC19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320" name="Cuadro de texto 462">
          <a:extLst>
            <a:ext uri="{FF2B5EF4-FFF2-40B4-BE49-F238E27FC236}">
              <a16:creationId xmlns:a16="http://schemas.microsoft.com/office/drawing/2014/main" id="{8CFAE7A5-F097-4177-84AC-44B194795D95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321" name="Cuadro de texto 463">
          <a:extLst>
            <a:ext uri="{FF2B5EF4-FFF2-40B4-BE49-F238E27FC236}">
              <a16:creationId xmlns:a16="http://schemas.microsoft.com/office/drawing/2014/main" id="{75F34A88-9A27-42F6-B27D-895F304B7755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322" name="Cuadro de texto 464">
          <a:extLst>
            <a:ext uri="{FF2B5EF4-FFF2-40B4-BE49-F238E27FC236}">
              <a16:creationId xmlns:a16="http://schemas.microsoft.com/office/drawing/2014/main" id="{1B89F1AF-72F7-4F04-9FB8-A6999CDFD6B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323" name="Cuadro de texto 465">
          <a:extLst>
            <a:ext uri="{FF2B5EF4-FFF2-40B4-BE49-F238E27FC236}">
              <a16:creationId xmlns:a16="http://schemas.microsoft.com/office/drawing/2014/main" id="{70F0D087-789B-4B94-A036-6E5501F1BAB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324" name="Cuadro de texto 466">
          <a:extLst>
            <a:ext uri="{FF2B5EF4-FFF2-40B4-BE49-F238E27FC236}">
              <a16:creationId xmlns:a16="http://schemas.microsoft.com/office/drawing/2014/main" id="{0BFA3958-1D44-4C36-8CA2-8923D637B04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325" name="Cuadro de texto 467">
          <a:extLst>
            <a:ext uri="{FF2B5EF4-FFF2-40B4-BE49-F238E27FC236}">
              <a16:creationId xmlns:a16="http://schemas.microsoft.com/office/drawing/2014/main" id="{A96EFB7F-8269-4248-90D4-318AE90ACFA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4326" name="Cuadro de texto 468">
          <a:extLst>
            <a:ext uri="{FF2B5EF4-FFF2-40B4-BE49-F238E27FC236}">
              <a16:creationId xmlns:a16="http://schemas.microsoft.com/office/drawing/2014/main" id="{D85E35B1-AD57-45D7-A3D8-5709A5019B5F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327" name="Cuadro de texto 469">
          <a:extLst>
            <a:ext uri="{FF2B5EF4-FFF2-40B4-BE49-F238E27FC236}">
              <a16:creationId xmlns:a16="http://schemas.microsoft.com/office/drawing/2014/main" id="{B0D0EC4B-3453-418B-835D-8E843FE3FFC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328" name="Cuadro de texto 470">
          <a:extLst>
            <a:ext uri="{FF2B5EF4-FFF2-40B4-BE49-F238E27FC236}">
              <a16:creationId xmlns:a16="http://schemas.microsoft.com/office/drawing/2014/main" id="{9ADE18DC-1089-4F62-8B22-C67C6F5EFCF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329" name="Cuadro de texto 471">
          <a:extLst>
            <a:ext uri="{FF2B5EF4-FFF2-40B4-BE49-F238E27FC236}">
              <a16:creationId xmlns:a16="http://schemas.microsoft.com/office/drawing/2014/main" id="{54AB1048-CF6B-4CE2-8010-18EFCA09E9A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330" name="Cuadro de texto 472">
          <a:extLst>
            <a:ext uri="{FF2B5EF4-FFF2-40B4-BE49-F238E27FC236}">
              <a16:creationId xmlns:a16="http://schemas.microsoft.com/office/drawing/2014/main" id="{F67648A9-3CE1-4415-B8CC-DBBDEC9C1C4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331" name="Cuadro de texto 473">
          <a:extLst>
            <a:ext uri="{FF2B5EF4-FFF2-40B4-BE49-F238E27FC236}">
              <a16:creationId xmlns:a16="http://schemas.microsoft.com/office/drawing/2014/main" id="{F23645F0-FD97-472E-9661-8DB31B5C380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332" name="Cuadro de texto 474">
          <a:extLst>
            <a:ext uri="{FF2B5EF4-FFF2-40B4-BE49-F238E27FC236}">
              <a16:creationId xmlns:a16="http://schemas.microsoft.com/office/drawing/2014/main" id="{F22433D2-8E1A-4A36-AC7A-3CA31F08666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333" name="Cuadro de texto 475">
          <a:extLst>
            <a:ext uri="{FF2B5EF4-FFF2-40B4-BE49-F238E27FC236}">
              <a16:creationId xmlns:a16="http://schemas.microsoft.com/office/drawing/2014/main" id="{6B19E7A1-C7ED-4B17-99F0-AC1EE5EB598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4334" name="Cuadro de texto 476">
          <a:extLst>
            <a:ext uri="{FF2B5EF4-FFF2-40B4-BE49-F238E27FC236}">
              <a16:creationId xmlns:a16="http://schemas.microsoft.com/office/drawing/2014/main" id="{30A6C514-DA5B-4877-A201-6E396452A861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35" name="Cuadro de texto 477">
          <a:extLst>
            <a:ext uri="{FF2B5EF4-FFF2-40B4-BE49-F238E27FC236}">
              <a16:creationId xmlns:a16="http://schemas.microsoft.com/office/drawing/2014/main" id="{FBD75C0F-9A5B-4F60-9B0B-70CFD6C457D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36" name="Cuadro de texto 478">
          <a:extLst>
            <a:ext uri="{FF2B5EF4-FFF2-40B4-BE49-F238E27FC236}">
              <a16:creationId xmlns:a16="http://schemas.microsoft.com/office/drawing/2014/main" id="{45115688-CECA-44F7-8CA4-4F886824986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37" name="Cuadro de texto 479">
          <a:extLst>
            <a:ext uri="{FF2B5EF4-FFF2-40B4-BE49-F238E27FC236}">
              <a16:creationId xmlns:a16="http://schemas.microsoft.com/office/drawing/2014/main" id="{6E1D61DF-9C53-4CDE-BC0F-E8706F7226E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38" name="Cuadro de texto 480">
          <a:extLst>
            <a:ext uri="{FF2B5EF4-FFF2-40B4-BE49-F238E27FC236}">
              <a16:creationId xmlns:a16="http://schemas.microsoft.com/office/drawing/2014/main" id="{936F6504-51E5-4DEA-A8F9-013B3EE72AA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39" name="Cuadro de texto 481">
          <a:extLst>
            <a:ext uri="{FF2B5EF4-FFF2-40B4-BE49-F238E27FC236}">
              <a16:creationId xmlns:a16="http://schemas.microsoft.com/office/drawing/2014/main" id="{2982E042-962A-45BA-8E2F-C5F253622C2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40" name="Cuadro de texto 482">
          <a:extLst>
            <a:ext uri="{FF2B5EF4-FFF2-40B4-BE49-F238E27FC236}">
              <a16:creationId xmlns:a16="http://schemas.microsoft.com/office/drawing/2014/main" id="{4C4E428F-042C-4F04-AC1F-9020669E536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41" name="Cuadro de texto 483">
          <a:extLst>
            <a:ext uri="{FF2B5EF4-FFF2-40B4-BE49-F238E27FC236}">
              <a16:creationId xmlns:a16="http://schemas.microsoft.com/office/drawing/2014/main" id="{7C6DED0B-F261-498E-852E-1C0217BF3D8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42" name="Cuadro de texto 484">
          <a:extLst>
            <a:ext uri="{FF2B5EF4-FFF2-40B4-BE49-F238E27FC236}">
              <a16:creationId xmlns:a16="http://schemas.microsoft.com/office/drawing/2014/main" id="{B2A1CAC2-3567-40B4-B4B7-AC2FA9EBC3B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43" name="Cuadro de texto 485">
          <a:extLst>
            <a:ext uri="{FF2B5EF4-FFF2-40B4-BE49-F238E27FC236}">
              <a16:creationId xmlns:a16="http://schemas.microsoft.com/office/drawing/2014/main" id="{F63F17F8-7CFF-4A45-8DDF-122C218170B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44" name="Cuadro de texto 486">
          <a:extLst>
            <a:ext uri="{FF2B5EF4-FFF2-40B4-BE49-F238E27FC236}">
              <a16:creationId xmlns:a16="http://schemas.microsoft.com/office/drawing/2014/main" id="{3FA82FE1-5F6E-4E33-A714-001F47ABD0B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45" name="Cuadro de texto 487">
          <a:extLst>
            <a:ext uri="{FF2B5EF4-FFF2-40B4-BE49-F238E27FC236}">
              <a16:creationId xmlns:a16="http://schemas.microsoft.com/office/drawing/2014/main" id="{FB11E514-E3E9-448D-8C37-6E5DEE2EDB2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46" name="Cuadro de texto 488">
          <a:extLst>
            <a:ext uri="{FF2B5EF4-FFF2-40B4-BE49-F238E27FC236}">
              <a16:creationId xmlns:a16="http://schemas.microsoft.com/office/drawing/2014/main" id="{95AC4D27-8EF1-463F-BB74-41C43C1650A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47" name="Cuadro de texto 489">
          <a:extLst>
            <a:ext uri="{FF2B5EF4-FFF2-40B4-BE49-F238E27FC236}">
              <a16:creationId xmlns:a16="http://schemas.microsoft.com/office/drawing/2014/main" id="{1021DD8D-06F2-4777-BE6D-EF7669817C8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48" name="Cuadro de texto 490">
          <a:extLst>
            <a:ext uri="{FF2B5EF4-FFF2-40B4-BE49-F238E27FC236}">
              <a16:creationId xmlns:a16="http://schemas.microsoft.com/office/drawing/2014/main" id="{BA814B4B-14DA-468A-B31C-30869C960F0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49" name="Cuadro de texto 491">
          <a:extLst>
            <a:ext uri="{FF2B5EF4-FFF2-40B4-BE49-F238E27FC236}">
              <a16:creationId xmlns:a16="http://schemas.microsoft.com/office/drawing/2014/main" id="{F7D7B439-1A37-4912-B5DA-B414A4B67E6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50" name="Cuadro de texto 492">
          <a:extLst>
            <a:ext uri="{FF2B5EF4-FFF2-40B4-BE49-F238E27FC236}">
              <a16:creationId xmlns:a16="http://schemas.microsoft.com/office/drawing/2014/main" id="{1572AE39-A0D8-4392-A67C-37D898EF7D6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51" name="Cuadro de texto 493">
          <a:extLst>
            <a:ext uri="{FF2B5EF4-FFF2-40B4-BE49-F238E27FC236}">
              <a16:creationId xmlns:a16="http://schemas.microsoft.com/office/drawing/2014/main" id="{AF7780A7-86B6-45C1-889D-56B2FBC737E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52" name="Cuadro de texto 494">
          <a:extLst>
            <a:ext uri="{FF2B5EF4-FFF2-40B4-BE49-F238E27FC236}">
              <a16:creationId xmlns:a16="http://schemas.microsoft.com/office/drawing/2014/main" id="{9E1EDD64-AC4E-45EE-8A27-433E47A483A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53" name="Cuadro de texto 495">
          <a:extLst>
            <a:ext uri="{FF2B5EF4-FFF2-40B4-BE49-F238E27FC236}">
              <a16:creationId xmlns:a16="http://schemas.microsoft.com/office/drawing/2014/main" id="{68E19E09-0B0B-4E47-8329-98362580684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54" name="Cuadro de texto 496">
          <a:extLst>
            <a:ext uri="{FF2B5EF4-FFF2-40B4-BE49-F238E27FC236}">
              <a16:creationId xmlns:a16="http://schemas.microsoft.com/office/drawing/2014/main" id="{DB20D5A8-EBF1-4D58-9B2F-07A928068BF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55" name="Cuadro de texto 497">
          <a:extLst>
            <a:ext uri="{FF2B5EF4-FFF2-40B4-BE49-F238E27FC236}">
              <a16:creationId xmlns:a16="http://schemas.microsoft.com/office/drawing/2014/main" id="{FD0D3286-9D86-4A40-A9B9-7516DEE4C92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56" name="Cuadro de texto 498">
          <a:extLst>
            <a:ext uri="{FF2B5EF4-FFF2-40B4-BE49-F238E27FC236}">
              <a16:creationId xmlns:a16="http://schemas.microsoft.com/office/drawing/2014/main" id="{2A07BD8C-DC7A-41E9-B5EB-4829C18A83A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57" name="Cuadro de texto 499">
          <a:extLst>
            <a:ext uri="{FF2B5EF4-FFF2-40B4-BE49-F238E27FC236}">
              <a16:creationId xmlns:a16="http://schemas.microsoft.com/office/drawing/2014/main" id="{19F53005-AC0B-4FD3-A019-0437E883899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58" name="Cuadro de texto 500">
          <a:extLst>
            <a:ext uri="{FF2B5EF4-FFF2-40B4-BE49-F238E27FC236}">
              <a16:creationId xmlns:a16="http://schemas.microsoft.com/office/drawing/2014/main" id="{85E0CD19-A5E7-4922-B8C9-7E091DCDA6B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4359" name="Cuadro de texto 501">
          <a:extLst>
            <a:ext uri="{FF2B5EF4-FFF2-40B4-BE49-F238E27FC236}">
              <a16:creationId xmlns:a16="http://schemas.microsoft.com/office/drawing/2014/main" id="{B9F56013-0A46-4697-A237-87E2473FE0EB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60" name="Cuadro de texto 502">
          <a:extLst>
            <a:ext uri="{FF2B5EF4-FFF2-40B4-BE49-F238E27FC236}">
              <a16:creationId xmlns:a16="http://schemas.microsoft.com/office/drawing/2014/main" id="{68988515-5438-44E1-9A46-4CAB04FE93E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61" name="Cuadro de texto 503">
          <a:extLst>
            <a:ext uri="{FF2B5EF4-FFF2-40B4-BE49-F238E27FC236}">
              <a16:creationId xmlns:a16="http://schemas.microsoft.com/office/drawing/2014/main" id="{D71E0E85-1336-4295-A678-D3A18C4F78E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62" name="Cuadro de texto 504">
          <a:extLst>
            <a:ext uri="{FF2B5EF4-FFF2-40B4-BE49-F238E27FC236}">
              <a16:creationId xmlns:a16="http://schemas.microsoft.com/office/drawing/2014/main" id="{B3396415-D116-4871-8F22-DDF14FF0390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63" name="Cuadro de texto 505">
          <a:extLst>
            <a:ext uri="{FF2B5EF4-FFF2-40B4-BE49-F238E27FC236}">
              <a16:creationId xmlns:a16="http://schemas.microsoft.com/office/drawing/2014/main" id="{2C334EC0-CED8-444E-8232-3829AACDF53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64" name="Cuadro de texto 506">
          <a:extLst>
            <a:ext uri="{FF2B5EF4-FFF2-40B4-BE49-F238E27FC236}">
              <a16:creationId xmlns:a16="http://schemas.microsoft.com/office/drawing/2014/main" id="{113ED415-E2CC-4E61-BDFA-221D17E9FE4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65" name="Cuadro de texto 507">
          <a:extLst>
            <a:ext uri="{FF2B5EF4-FFF2-40B4-BE49-F238E27FC236}">
              <a16:creationId xmlns:a16="http://schemas.microsoft.com/office/drawing/2014/main" id="{29EC256F-AC0B-454D-BF03-BE930ED1BDA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66" name="Cuadro de texto 508">
          <a:extLst>
            <a:ext uri="{FF2B5EF4-FFF2-40B4-BE49-F238E27FC236}">
              <a16:creationId xmlns:a16="http://schemas.microsoft.com/office/drawing/2014/main" id="{D6749290-C264-4C95-AC26-FD22BA09082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67" name="Cuadro de texto 509">
          <a:extLst>
            <a:ext uri="{FF2B5EF4-FFF2-40B4-BE49-F238E27FC236}">
              <a16:creationId xmlns:a16="http://schemas.microsoft.com/office/drawing/2014/main" id="{9E1C3471-F75F-4FBE-B1BF-FBC5B0ADE31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68" name="Cuadro de texto 510">
          <a:extLst>
            <a:ext uri="{FF2B5EF4-FFF2-40B4-BE49-F238E27FC236}">
              <a16:creationId xmlns:a16="http://schemas.microsoft.com/office/drawing/2014/main" id="{5A5EF164-C375-4D8E-AD68-3DE6B81D8C1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69" name="Cuadro de texto 511">
          <a:extLst>
            <a:ext uri="{FF2B5EF4-FFF2-40B4-BE49-F238E27FC236}">
              <a16:creationId xmlns:a16="http://schemas.microsoft.com/office/drawing/2014/main" id="{4ADF6617-C1F2-4655-B805-FA08D9F00F5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70" name="Cuadro de texto 512">
          <a:extLst>
            <a:ext uri="{FF2B5EF4-FFF2-40B4-BE49-F238E27FC236}">
              <a16:creationId xmlns:a16="http://schemas.microsoft.com/office/drawing/2014/main" id="{E3ED25BC-D525-47D1-8AB0-12E4EA02CAF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71" name="Cuadro de texto 513">
          <a:extLst>
            <a:ext uri="{FF2B5EF4-FFF2-40B4-BE49-F238E27FC236}">
              <a16:creationId xmlns:a16="http://schemas.microsoft.com/office/drawing/2014/main" id="{3E4B4BD6-E749-429D-8FB5-99EA7D935DD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72" name="Cuadro de texto 514">
          <a:extLst>
            <a:ext uri="{FF2B5EF4-FFF2-40B4-BE49-F238E27FC236}">
              <a16:creationId xmlns:a16="http://schemas.microsoft.com/office/drawing/2014/main" id="{87C7A0ED-0B6B-4B08-AB61-6CB06E1E4AF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73" name="Cuadro de texto 515">
          <a:extLst>
            <a:ext uri="{FF2B5EF4-FFF2-40B4-BE49-F238E27FC236}">
              <a16:creationId xmlns:a16="http://schemas.microsoft.com/office/drawing/2014/main" id="{8E08481B-63DA-41AB-A0F0-A676E57AAD8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74" name="Cuadro de texto 516">
          <a:extLst>
            <a:ext uri="{FF2B5EF4-FFF2-40B4-BE49-F238E27FC236}">
              <a16:creationId xmlns:a16="http://schemas.microsoft.com/office/drawing/2014/main" id="{85C8CCA6-EFE3-4B3F-B942-F840BCE89A8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75" name="Cuadro de texto 517">
          <a:extLst>
            <a:ext uri="{FF2B5EF4-FFF2-40B4-BE49-F238E27FC236}">
              <a16:creationId xmlns:a16="http://schemas.microsoft.com/office/drawing/2014/main" id="{52510ADC-2D85-4D6B-96FA-4E3828E0972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76" name="Cuadro de texto 518">
          <a:extLst>
            <a:ext uri="{FF2B5EF4-FFF2-40B4-BE49-F238E27FC236}">
              <a16:creationId xmlns:a16="http://schemas.microsoft.com/office/drawing/2014/main" id="{9A372293-8425-4B43-8B66-44AB56FECF5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77" name="Cuadro de texto 519">
          <a:extLst>
            <a:ext uri="{FF2B5EF4-FFF2-40B4-BE49-F238E27FC236}">
              <a16:creationId xmlns:a16="http://schemas.microsoft.com/office/drawing/2014/main" id="{BFF19814-2988-4DB1-8A37-ABD2771A970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78" name="Cuadro de texto 520">
          <a:extLst>
            <a:ext uri="{FF2B5EF4-FFF2-40B4-BE49-F238E27FC236}">
              <a16:creationId xmlns:a16="http://schemas.microsoft.com/office/drawing/2014/main" id="{B6F23B90-CA78-4479-825D-560BD339963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79" name="Cuadro de texto 521">
          <a:extLst>
            <a:ext uri="{FF2B5EF4-FFF2-40B4-BE49-F238E27FC236}">
              <a16:creationId xmlns:a16="http://schemas.microsoft.com/office/drawing/2014/main" id="{92988667-68A4-4144-A949-C78168C3D1B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80" name="Cuadro de texto 522">
          <a:extLst>
            <a:ext uri="{FF2B5EF4-FFF2-40B4-BE49-F238E27FC236}">
              <a16:creationId xmlns:a16="http://schemas.microsoft.com/office/drawing/2014/main" id="{5CBE1A62-9362-4405-B6DB-C2C1CB88970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81" name="Cuadro de texto 523">
          <a:extLst>
            <a:ext uri="{FF2B5EF4-FFF2-40B4-BE49-F238E27FC236}">
              <a16:creationId xmlns:a16="http://schemas.microsoft.com/office/drawing/2014/main" id="{96074446-4D74-4377-AC28-72D32C3E2A3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82" name="Cuadro de texto 524">
          <a:extLst>
            <a:ext uri="{FF2B5EF4-FFF2-40B4-BE49-F238E27FC236}">
              <a16:creationId xmlns:a16="http://schemas.microsoft.com/office/drawing/2014/main" id="{F84C1BC9-A31C-475E-A3E6-A64C600C13D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83" name="Cuadro de texto 525">
          <a:extLst>
            <a:ext uri="{FF2B5EF4-FFF2-40B4-BE49-F238E27FC236}">
              <a16:creationId xmlns:a16="http://schemas.microsoft.com/office/drawing/2014/main" id="{3EC054DC-04CC-43F0-AC4E-C4D9A16170A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84" name="Cuadro de texto 526">
          <a:extLst>
            <a:ext uri="{FF2B5EF4-FFF2-40B4-BE49-F238E27FC236}">
              <a16:creationId xmlns:a16="http://schemas.microsoft.com/office/drawing/2014/main" id="{EF1C0D1B-B10F-452D-81D5-65A3574DA61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85" name="Cuadro de texto 527">
          <a:extLst>
            <a:ext uri="{FF2B5EF4-FFF2-40B4-BE49-F238E27FC236}">
              <a16:creationId xmlns:a16="http://schemas.microsoft.com/office/drawing/2014/main" id="{DF57BADF-2515-4076-B1B0-562EB180C9D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86" name="Cuadro de texto 528">
          <a:extLst>
            <a:ext uri="{FF2B5EF4-FFF2-40B4-BE49-F238E27FC236}">
              <a16:creationId xmlns:a16="http://schemas.microsoft.com/office/drawing/2014/main" id="{419F0629-8274-4D35-BFFC-F328B8E0E29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87" name="Cuadro de texto 529">
          <a:extLst>
            <a:ext uri="{FF2B5EF4-FFF2-40B4-BE49-F238E27FC236}">
              <a16:creationId xmlns:a16="http://schemas.microsoft.com/office/drawing/2014/main" id="{4244CDBA-28B1-49F3-B884-7F1462967EF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88" name="Cuadro de texto 530">
          <a:extLst>
            <a:ext uri="{FF2B5EF4-FFF2-40B4-BE49-F238E27FC236}">
              <a16:creationId xmlns:a16="http://schemas.microsoft.com/office/drawing/2014/main" id="{282AF5D4-3922-4D42-935D-191CCF1011B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89" name="Cuadro de texto 531">
          <a:extLst>
            <a:ext uri="{FF2B5EF4-FFF2-40B4-BE49-F238E27FC236}">
              <a16:creationId xmlns:a16="http://schemas.microsoft.com/office/drawing/2014/main" id="{D264FCA4-C091-4A85-B514-72A6B3791D4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90" name="Cuadro de texto 532">
          <a:extLst>
            <a:ext uri="{FF2B5EF4-FFF2-40B4-BE49-F238E27FC236}">
              <a16:creationId xmlns:a16="http://schemas.microsoft.com/office/drawing/2014/main" id="{1B8F3A2A-ABE0-4D89-9DE8-3D2B43E515F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91" name="Cuadro de texto 533">
          <a:extLst>
            <a:ext uri="{FF2B5EF4-FFF2-40B4-BE49-F238E27FC236}">
              <a16:creationId xmlns:a16="http://schemas.microsoft.com/office/drawing/2014/main" id="{5B727C1A-A93E-4734-A288-99777984260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92" name="Cuadro de texto 534">
          <a:extLst>
            <a:ext uri="{FF2B5EF4-FFF2-40B4-BE49-F238E27FC236}">
              <a16:creationId xmlns:a16="http://schemas.microsoft.com/office/drawing/2014/main" id="{30DA6970-B6A4-4CCE-82D6-71023253286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93" name="Cuadro de texto 535">
          <a:extLst>
            <a:ext uri="{FF2B5EF4-FFF2-40B4-BE49-F238E27FC236}">
              <a16:creationId xmlns:a16="http://schemas.microsoft.com/office/drawing/2014/main" id="{5D91CF52-D2B2-4B5D-A362-8A3607E7BF5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94" name="Cuadro de texto 536">
          <a:extLst>
            <a:ext uri="{FF2B5EF4-FFF2-40B4-BE49-F238E27FC236}">
              <a16:creationId xmlns:a16="http://schemas.microsoft.com/office/drawing/2014/main" id="{8CB4CF5E-53FA-448B-8870-56B7F530768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95" name="Cuadro de texto 537">
          <a:extLst>
            <a:ext uri="{FF2B5EF4-FFF2-40B4-BE49-F238E27FC236}">
              <a16:creationId xmlns:a16="http://schemas.microsoft.com/office/drawing/2014/main" id="{E982CF68-A9C1-4FEE-9E30-7F368D94E9F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96" name="Cuadro de texto 538">
          <a:extLst>
            <a:ext uri="{FF2B5EF4-FFF2-40B4-BE49-F238E27FC236}">
              <a16:creationId xmlns:a16="http://schemas.microsoft.com/office/drawing/2014/main" id="{9A45D6E7-2155-4164-ADFB-EEF74A70B53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97" name="Cuadro de texto 539">
          <a:extLst>
            <a:ext uri="{FF2B5EF4-FFF2-40B4-BE49-F238E27FC236}">
              <a16:creationId xmlns:a16="http://schemas.microsoft.com/office/drawing/2014/main" id="{FB2F9BA0-0B9F-41C2-9BD9-2B6F745AB27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98" name="Cuadro de texto 540">
          <a:extLst>
            <a:ext uri="{FF2B5EF4-FFF2-40B4-BE49-F238E27FC236}">
              <a16:creationId xmlns:a16="http://schemas.microsoft.com/office/drawing/2014/main" id="{FC95D4F7-DAAB-4967-8EAE-7BDB87565E7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399" name="Cuadro de texto 541">
          <a:extLst>
            <a:ext uri="{FF2B5EF4-FFF2-40B4-BE49-F238E27FC236}">
              <a16:creationId xmlns:a16="http://schemas.microsoft.com/office/drawing/2014/main" id="{F7EB64F2-5EC0-4823-AA11-F7D06CADFF5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00" name="Cuadro de texto 542">
          <a:extLst>
            <a:ext uri="{FF2B5EF4-FFF2-40B4-BE49-F238E27FC236}">
              <a16:creationId xmlns:a16="http://schemas.microsoft.com/office/drawing/2014/main" id="{8ACF7A03-C477-4E41-8274-A6398671AC4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01" name="Cuadro de texto 543">
          <a:extLst>
            <a:ext uri="{FF2B5EF4-FFF2-40B4-BE49-F238E27FC236}">
              <a16:creationId xmlns:a16="http://schemas.microsoft.com/office/drawing/2014/main" id="{1F2DBEDA-85C1-4A33-BEBA-5FD095CCB0D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02" name="Cuadro de texto 544">
          <a:extLst>
            <a:ext uri="{FF2B5EF4-FFF2-40B4-BE49-F238E27FC236}">
              <a16:creationId xmlns:a16="http://schemas.microsoft.com/office/drawing/2014/main" id="{F123999F-AD0F-46B5-BB09-88055AF9C61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03" name="Cuadro de texto 545">
          <a:extLst>
            <a:ext uri="{FF2B5EF4-FFF2-40B4-BE49-F238E27FC236}">
              <a16:creationId xmlns:a16="http://schemas.microsoft.com/office/drawing/2014/main" id="{3A44D6D5-B064-44E0-9F44-67120053EF3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04" name="Cuadro de texto 546">
          <a:extLst>
            <a:ext uri="{FF2B5EF4-FFF2-40B4-BE49-F238E27FC236}">
              <a16:creationId xmlns:a16="http://schemas.microsoft.com/office/drawing/2014/main" id="{2324122C-60F4-4B88-8192-8D6614F0EC1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05" name="Cuadro de texto 547">
          <a:extLst>
            <a:ext uri="{FF2B5EF4-FFF2-40B4-BE49-F238E27FC236}">
              <a16:creationId xmlns:a16="http://schemas.microsoft.com/office/drawing/2014/main" id="{CFAE1F7E-39B3-401F-B9AF-B5B8E8BB49A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06" name="Cuadro de texto 548">
          <a:extLst>
            <a:ext uri="{FF2B5EF4-FFF2-40B4-BE49-F238E27FC236}">
              <a16:creationId xmlns:a16="http://schemas.microsoft.com/office/drawing/2014/main" id="{D862B53F-7CD4-40CE-A25E-4A3CAC7A1E7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07" name="Cuadro de texto 549">
          <a:extLst>
            <a:ext uri="{FF2B5EF4-FFF2-40B4-BE49-F238E27FC236}">
              <a16:creationId xmlns:a16="http://schemas.microsoft.com/office/drawing/2014/main" id="{05BEBF90-8B24-47B4-A22A-9B83634F482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08" name="Cuadro de texto 550">
          <a:extLst>
            <a:ext uri="{FF2B5EF4-FFF2-40B4-BE49-F238E27FC236}">
              <a16:creationId xmlns:a16="http://schemas.microsoft.com/office/drawing/2014/main" id="{635868C9-8100-4A44-A9DC-93862827E05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09" name="Cuadro de texto 551">
          <a:extLst>
            <a:ext uri="{FF2B5EF4-FFF2-40B4-BE49-F238E27FC236}">
              <a16:creationId xmlns:a16="http://schemas.microsoft.com/office/drawing/2014/main" id="{38E7F84E-A082-46C2-AD2B-EF07D644FF0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10" name="Cuadro de texto 552">
          <a:extLst>
            <a:ext uri="{FF2B5EF4-FFF2-40B4-BE49-F238E27FC236}">
              <a16:creationId xmlns:a16="http://schemas.microsoft.com/office/drawing/2014/main" id="{7E7E7268-E74A-4DCF-810D-4D77516D39A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11" name="Cuadro de texto 553">
          <a:extLst>
            <a:ext uri="{FF2B5EF4-FFF2-40B4-BE49-F238E27FC236}">
              <a16:creationId xmlns:a16="http://schemas.microsoft.com/office/drawing/2014/main" id="{C34DC51E-A88A-4DEE-AD0E-0598FB8BADA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12" name="Cuadro de texto 554">
          <a:extLst>
            <a:ext uri="{FF2B5EF4-FFF2-40B4-BE49-F238E27FC236}">
              <a16:creationId xmlns:a16="http://schemas.microsoft.com/office/drawing/2014/main" id="{499C79F6-48CE-4642-825E-28C4C6BC595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13" name="Cuadro de texto 555">
          <a:extLst>
            <a:ext uri="{FF2B5EF4-FFF2-40B4-BE49-F238E27FC236}">
              <a16:creationId xmlns:a16="http://schemas.microsoft.com/office/drawing/2014/main" id="{4B45BDB4-7C15-4951-9658-231FFC2BD2C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14" name="Cuadro de texto 556">
          <a:extLst>
            <a:ext uri="{FF2B5EF4-FFF2-40B4-BE49-F238E27FC236}">
              <a16:creationId xmlns:a16="http://schemas.microsoft.com/office/drawing/2014/main" id="{6A04EDAC-0728-4030-AC86-9CAC31F516A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15" name="Cuadro de texto 557">
          <a:extLst>
            <a:ext uri="{FF2B5EF4-FFF2-40B4-BE49-F238E27FC236}">
              <a16:creationId xmlns:a16="http://schemas.microsoft.com/office/drawing/2014/main" id="{99DC0570-D470-43D6-942D-AA07199806A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16" name="Cuadro de texto 558">
          <a:extLst>
            <a:ext uri="{FF2B5EF4-FFF2-40B4-BE49-F238E27FC236}">
              <a16:creationId xmlns:a16="http://schemas.microsoft.com/office/drawing/2014/main" id="{23FBF623-C6F5-4833-8885-EB340068E74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17" name="Cuadro de texto 559">
          <a:extLst>
            <a:ext uri="{FF2B5EF4-FFF2-40B4-BE49-F238E27FC236}">
              <a16:creationId xmlns:a16="http://schemas.microsoft.com/office/drawing/2014/main" id="{2C3B775C-1251-4BB5-ABAF-A2429D5E80D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18" name="Cuadro de texto 560">
          <a:extLst>
            <a:ext uri="{FF2B5EF4-FFF2-40B4-BE49-F238E27FC236}">
              <a16:creationId xmlns:a16="http://schemas.microsoft.com/office/drawing/2014/main" id="{2EC180BC-4C19-4F4F-9B01-C7A3C8EA256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19" name="Cuadro de texto 561">
          <a:extLst>
            <a:ext uri="{FF2B5EF4-FFF2-40B4-BE49-F238E27FC236}">
              <a16:creationId xmlns:a16="http://schemas.microsoft.com/office/drawing/2014/main" id="{1266A833-67D8-4A9A-9989-C479B65F463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20" name="Cuadro de texto 562">
          <a:extLst>
            <a:ext uri="{FF2B5EF4-FFF2-40B4-BE49-F238E27FC236}">
              <a16:creationId xmlns:a16="http://schemas.microsoft.com/office/drawing/2014/main" id="{F0F11889-3F74-4AC9-A355-067A5745BC4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21" name="Cuadro de texto 563">
          <a:extLst>
            <a:ext uri="{FF2B5EF4-FFF2-40B4-BE49-F238E27FC236}">
              <a16:creationId xmlns:a16="http://schemas.microsoft.com/office/drawing/2014/main" id="{D56D8F9C-C437-4B82-82BB-D42DCA7C2AB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22" name="Cuadro de texto 564">
          <a:extLst>
            <a:ext uri="{FF2B5EF4-FFF2-40B4-BE49-F238E27FC236}">
              <a16:creationId xmlns:a16="http://schemas.microsoft.com/office/drawing/2014/main" id="{4B2DC34A-87CE-442C-8284-45BA5B58D29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23" name="Cuadro de texto 565">
          <a:extLst>
            <a:ext uri="{FF2B5EF4-FFF2-40B4-BE49-F238E27FC236}">
              <a16:creationId xmlns:a16="http://schemas.microsoft.com/office/drawing/2014/main" id="{DA9479EB-BEC5-4461-8A40-3897C78E1AC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24" name="Cuadro de texto 566">
          <a:extLst>
            <a:ext uri="{FF2B5EF4-FFF2-40B4-BE49-F238E27FC236}">
              <a16:creationId xmlns:a16="http://schemas.microsoft.com/office/drawing/2014/main" id="{70D2E2AA-C78E-4CAD-8F36-AF8E8263E7B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25" name="Cuadro de texto 567">
          <a:extLst>
            <a:ext uri="{FF2B5EF4-FFF2-40B4-BE49-F238E27FC236}">
              <a16:creationId xmlns:a16="http://schemas.microsoft.com/office/drawing/2014/main" id="{2585AE3F-34A1-4B74-9FD4-BD11E935A90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26" name="Cuadro de texto 568">
          <a:extLst>
            <a:ext uri="{FF2B5EF4-FFF2-40B4-BE49-F238E27FC236}">
              <a16:creationId xmlns:a16="http://schemas.microsoft.com/office/drawing/2014/main" id="{15B84CE0-6CA0-4A5C-80D6-D51CBB7F149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27" name="Cuadro de texto 569">
          <a:extLst>
            <a:ext uri="{FF2B5EF4-FFF2-40B4-BE49-F238E27FC236}">
              <a16:creationId xmlns:a16="http://schemas.microsoft.com/office/drawing/2014/main" id="{11E648BB-35F6-4150-9536-EF122F7D9C9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28" name="Cuadro de texto 570">
          <a:extLst>
            <a:ext uri="{FF2B5EF4-FFF2-40B4-BE49-F238E27FC236}">
              <a16:creationId xmlns:a16="http://schemas.microsoft.com/office/drawing/2014/main" id="{740C50E6-8D80-4F6D-BC03-16EBDDCE65B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29" name="Cuadro de texto 571">
          <a:extLst>
            <a:ext uri="{FF2B5EF4-FFF2-40B4-BE49-F238E27FC236}">
              <a16:creationId xmlns:a16="http://schemas.microsoft.com/office/drawing/2014/main" id="{A17790A5-CF4C-4EC8-87DF-2E1CC972E76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30" name="Cuadro de texto 572">
          <a:extLst>
            <a:ext uri="{FF2B5EF4-FFF2-40B4-BE49-F238E27FC236}">
              <a16:creationId xmlns:a16="http://schemas.microsoft.com/office/drawing/2014/main" id="{87047365-1984-4B2C-8CB9-8DC64D0868D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31" name="Cuadro de texto 573">
          <a:extLst>
            <a:ext uri="{FF2B5EF4-FFF2-40B4-BE49-F238E27FC236}">
              <a16:creationId xmlns:a16="http://schemas.microsoft.com/office/drawing/2014/main" id="{A4436154-48B3-4C84-B96C-7644F7F032D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432" name="Cuadro de texto 574">
          <a:extLst>
            <a:ext uri="{FF2B5EF4-FFF2-40B4-BE49-F238E27FC236}">
              <a16:creationId xmlns:a16="http://schemas.microsoft.com/office/drawing/2014/main" id="{7263367F-C9C0-4356-A9B7-5A6995D256D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433" name="Cuadro de texto 575">
          <a:extLst>
            <a:ext uri="{FF2B5EF4-FFF2-40B4-BE49-F238E27FC236}">
              <a16:creationId xmlns:a16="http://schemas.microsoft.com/office/drawing/2014/main" id="{9ACA541A-8108-4E9B-8741-5A63ADE1305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434" name="Cuadro de texto 576">
          <a:extLst>
            <a:ext uri="{FF2B5EF4-FFF2-40B4-BE49-F238E27FC236}">
              <a16:creationId xmlns:a16="http://schemas.microsoft.com/office/drawing/2014/main" id="{A97DB23B-F5BE-4C8C-B5FD-CF139A4BD51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435" name="Cuadro de texto 577">
          <a:extLst>
            <a:ext uri="{FF2B5EF4-FFF2-40B4-BE49-F238E27FC236}">
              <a16:creationId xmlns:a16="http://schemas.microsoft.com/office/drawing/2014/main" id="{04BB7486-9278-4ED4-A874-E1AB97C517D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436" name="Cuadro de texto 578">
          <a:extLst>
            <a:ext uri="{FF2B5EF4-FFF2-40B4-BE49-F238E27FC236}">
              <a16:creationId xmlns:a16="http://schemas.microsoft.com/office/drawing/2014/main" id="{05BD79F0-807E-4D4B-9E69-C5E5A6A8EC7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4437" name="Cuadro de texto 579">
          <a:extLst>
            <a:ext uri="{FF2B5EF4-FFF2-40B4-BE49-F238E27FC236}">
              <a16:creationId xmlns:a16="http://schemas.microsoft.com/office/drawing/2014/main" id="{4C4EDD41-D8A8-4919-A30C-B993CD0DCA42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438" name="Cuadro de texto 580">
          <a:extLst>
            <a:ext uri="{FF2B5EF4-FFF2-40B4-BE49-F238E27FC236}">
              <a16:creationId xmlns:a16="http://schemas.microsoft.com/office/drawing/2014/main" id="{D1A8C620-9892-4B86-BBB3-2E9F32607C6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439" name="Cuadro de texto 581">
          <a:extLst>
            <a:ext uri="{FF2B5EF4-FFF2-40B4-BE49-F238E27FC236}">
              <a16:creationId xmlns:a16="http://schemas.microsoft.com/office/drawing/2014/main" id="{76E53747-8746-49E0-841A-4E4AEAA4F24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440" name="Cuadro de texto 582">
          <a:extLst>
            <a:ext uri="{FF2B5EF4-FFF2-40B4-BE49-F238E27FC236}">
              <a16:creationId xmlns:a16="http://schemas.microsoft.com/office/drawing/2014/main" id="{C8959C91-3B83-4E0A-B6CD-1C7CC9F06D5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441" name="Cuadro de texto 583">
          <a:extLst>
            <a:ext uri="{FF2B5EF4-FFF2-40B4-BE49-F238E27FC236}">
              <a16:creationId xmlns:a16="http://schemas.microsoft.com/office/drawing/2014/main" id="{74D8E0C4-A53B-4BE4-8B44-DC48B14BD76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442" name="Cuadro de texto 584">
          <a:extLst>
            <a:ext uri="{FF2B5EF4-FFF2-40B4-BE49-F238E27FC236}">
              <a16:creationId xmlns:a16="http://schemas.microsoft.com/office/drawing/2014/main" id="{816E99AE-5258-4041-A3CF-E1C9F01B3C2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443" name="Cuadro de texto 585">
          <a:extLst>
            <a:ext uri="{FF2B5EF4-FFF2-40B4-BE49-F238E27FC236}">
              <a16:creationId xmlns:a16="http://schemas.microsoft.com/office/drawing/2014/main" id="{AC0A144E-16BC-4683-B62B-856F9E34AA6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444" name="Cuadro de texto 586">
          <a:extLst>
            <a:ext uri="{FF2B5EF4-FFF2-40B4-BE49-F238E27FC236}">
              <a16:creationId xmlns:a16="http://schemas.microsoft.com/office/drawing/2014/main" id="{2789E416-F24A-48C5-8C9E-4372566BF23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445" name="Cuadro de texto 587">
          <a:extLst>
            <a:ext uri="{FF2B5EF4-FFF2-40B4-BE49-F238E27FC236}">
              <a16:creationId xmlns:a16="http://schemas.microsoft.com/office/drawing/2014/main" id="{63C73F90-C204-410D-9A6F-A9C5D65FCC9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446" name="Cuadro de texto 588">
          <a:extLst>
            <a:ext uri="{FF2B5EF4-FFF2-40B4-BE49-F238E27FC236}">
              <a16:creationId xmlns:a16="http://schemas.microsoft.com/office/drawing/2014/main" id="{580516B7-91FB-404B-A9C4-887A8AEAB12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447" name="Cuadro de texto 589">
          <a:extLst>
            <a:ext uri="{FF2B5EF4-FFF2-40B4-BE49-F238E27FC236}">
              <a16:creationId xmlns:a16="http://schemas.microsoft.com/office/drawing/2014/main" id="{BE78B824-3AC0-4DC4-9D6B-FED63E35EC1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448" name="Cuadro de texto 590">
          <a:extLst>
            <a:ext uri="{FF2B5EF4-FFF2-40B4-BE49-F238E27FC236}">
              <a16:creationId xmlns:a16="http://schemas.microsoft.com/office/drawing/2014/main" id="{C018BD19-9741-4CB0-B7B8-C5241944F7B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449" name="Cuadro de texto 591">
          <a:extLst>
            <a:ext uri="{FF2B5EF4-FFF2-40B4-BE49-F238E27FC236}">
              <a16:creationId xmlns:a16="http://schemas.microsoft.com/office/drawing/2014/main" id="{E98FFFB9-F4C1-4FC3-8711-0AF58F0DDD5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4450" name="Cuadro de texto 592">
          <a:extLst>
            <a:ext uri="{FF2B5EF4-FFF2-40B4-BE49-F238E27FC236}">
              <a16:creationId xmlns:a16="http://schemas.microsoft.com/office/drawing/2014/main" id="{D2A492B8-79F6-420F-955C-94FECBEE8CA4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451" name="Cuadro de texto 593">
          <a:extLst>
            <a:ext uri="{FF2B5EF4-FFF2-40B4-BE49-F238E27FC236}">
              <a16:creationId xmlns:a16="http://schemas.microsoft.com/office/drawing/2014/main" id="{52928D65-59B8-4C0A-810D-C7F33E5D859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452" name="Cuadro de texto 594">
          <a:extLst>
            <a:ext uri="{FF2B5EF4-FFF2-40B4-BE49-F238E27FC236}">
              <a16:creationId xmlns:a16="http://schemas.microsoft.com/office/drawing/2014/main" id="{F039F817-B709-43DC-967A-2FF6099F9F7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453" name="Cuadro de texto 595">
          <a:extLst>
            <a:ext uri="{FF2B5EF4-FFF2-40B4-BE49-F238E27FC236}">
              <a16:creationId xmlns:a16="http://schemas.microsoft.com/office/drawing/2014/main" id="{F38D7BC2-7C91-4EC8-8AC8-77192B855F7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454" name="Cuadro de texto 596">
          <a:extLst>
            <a:ext uri="{FF2B5EF4-FFF2-40B4-BE49-F238E27FC236}">
              <a16:creationId xmlns:a16="http://schemas.microsoft.com/office/drawing/2014/main" id="{137F2196-B8F9-4FD0-9FA8-423CC64255C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455" name="Cuadro de texto 597">
          <a:extLst>
            <a:ext uri="{FF2B5EF4-FFF2-40B4-BE49-F238E27FC236}">
              <a16:creationId xmlns:a16="http://schemas.microsoft.com/office/drawing/2014/main" id="{D0858B48-F5A0-43F9-8CB1-314EBF79D20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456" name="Cuadro de texto 598">
          <a:extLst>
            <a:ext uri="{FF2B5EF4-FFF2-40B4-BE49-F238E27FC236}">
              <a16:creationId xmlns:a16="http://schemas.microsoft.com/office/drawing/2014/main" id="{8B9314B9-BC03-4311-B080-C02BE4E8C04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457" name="Cuadro de texto 599">
          <a:extLst>
            <a:ext uri="{FF2B5EF4-FFF2-40B4-BE49-F238E27FC236}">
              <a16:creationId xmlns:a16="http://schemas.microsoft.com/office/drawing/2014/main" id="{7146AED9-1C84-4AD2-B4EC-06FC5843EF3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4458" name="Cuadro de texto 600">
          <a:extLst>
            <a:ext uri="{FF2B5EF4-FFF2-40B4-BE49-F238E27FC236}">
              <a16:creationId xmlns:a16="http://schemas.microsoft.com/office/drawing/2014/main" id="{B94DACE2-AE87-4A38-89EF-FB3CF2DE9A6D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59" name="Cuadro de texto 601">
          <a:extLst>
            <a:ext uri="{FF2B5EF4-FFF2-40B4-BE49-F238E27FC236}">
              <a16:creationId xmlns:a16="http://schemas.microsoft.com/office/drawing/2014/main" id="{BEE857B3-A19C-4068-B69E-9B4B9259B31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60" name="Cuadro de texto 602">
          <a:extLst>
            <a:ext uri="{FF2B5EF4-FFF2-40B4-BE49-F238E27FC236}">
              <a16:creationId xmlns:a16="http://schemas.microsoft.com/office/drawing/2014/main" id="{6E3189B7-EA97-43B8-B772-989B4E6B07C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61" name="Cuadro de texto 603">
          <a:extLst>
            <a:ext uri="{FF2B5EF4-FFF2-40B4-BE49-F238E27FC236}">
              <a16:creationId xmlns:a16="http://schemas.microsoft.com/office/drawing/2014/main" id="{DBCA8FB2-5E43-4017-8EEE-14C1557655A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62" name="Cuadro de texto 604">
          <a:extLst>
            <a:ext uri="{FF2B5EF4-FFF2-40B4-BE49-F238E27FC236}">
              <a16:creationId xmlns:a16="http://schemas.microsoft.com/office/drawing/2014/main" id="{34081FAF-AA84-4CDF-83DA-F4A0986E61E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63" name="Cuadro de texto 605">
          <a:extLst>
            <a:ext uri="{FF2B5EF4-FFF2-40B4-BE49-F238E27FC236}">
              <a16:creationId xmlns:a16="http://schemas.microsoft.com/office/drawing/2014/main" id="{7C7F8B87-8836-4E80-823C-3F9EC67A8D6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64" name="Cuadro de texto 606">
          <a:extLst>
            <a:ext uri="{FF2B5EF4-FFF2-40B4-BE49-F238E27FC236}">
              <a16:creationId xmlns:a16="http://schemas.microsoft.com/office/drawing/2014/main" id="{CA686384-C50E-477C-B63E-1D4696CE795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65" name="Cuadro de texto 607">
          <a:extLst>
            <a:ext uri="{FF2B5EF4-FFF2-40B4-BE49-F238E27FC236}">
              <a16:creationId xmlns:a16="http://schemas.microsoft.com/office/drawing/2014/main" id="{11CCDA5C-4917-4E6C-BCFB-269BAC66D38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66" name="Cuadro de texto 608">
          <a:extLst>
            <a:ext uri="{FF2B5EF4-FFF2-40B4-BE49-F238E27FC236}">
              <a16:creationId xmlns:a16="http://schemas.microsoft.com/office/drawing/2014/main" id="{9C374650-AEE6-401A-8039-509935E9AC1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67" name="Cuadro de texto 609">
          <a:extLst>
            <a:ext uri="{FF2B5EF4-FFF2-40B4-BE49-F238E27FC236}">
              <a16:creationId xmlns:a16="http://schemas.microsoft.com/office/drawing/2014/main" id="{A9373FBF-4D44-4C3B-810C-E782F50259B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68" name="Cuadro de texto 610">
          <a:extLst>
            <a:ext uri="{FF2B5EF4-FFF2-40B4-BE49-F238E27FC236}">
              <a16:creationId xmlns:a16="http://schemas.microsoft.com/office/drawing/2014/main" id="{97ABBE4F-2EB2-452D-8431-B9D1F20AB4C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69" name="Cuadro de texto 611">
          <a:extLst>
            <a:ext uri="{FF2B5EF4-FFF2-40B4-BE49-F238E27FC236}">
              <a16:creationId xmlns:a16="http://schemas.microsoft.com/office/drawing/2014/main" id="{412DAF4F-E6AF-4BF5-9221-624A4A1A872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70" name="Cuadro de texto 612">
          <a:extLst>
            <a:ext uri="{FF2B5EF4-FFF2-40B4-BE49-F238E27FC236}">
              <a16:creationId xmlns:a16="http://schemas.microsoft.com/office/drawing/2014/main" id="{CA52A7EF-8DFC-48E3-9F5B-9C6586C9CEA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71" name="Cuadro de texto 613">
          <a:extLst>
            <a:ext uri="{FF2B5EF4-FFF2-40B4-BE49-F238E27FC236}">
              <a16:creationId xmlns:a16="http://schemas.microsoft.com/office/drawing/2014/main" id="{8B8005CD-F22A-454A-B9E1-124A6A4B2FD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72" name="Cuadro de texto 614">
          <a:extLst>
            <a:ext uri="{FF2B5EF4-FFF2-40B4-BE49-F238E27FC236}">
              <a16:creationId xmlns:a16="http://schemas.microsoft.com/office/drawing/2014/main" id="{64D41069-3C43-479D-BF8A-6231F2FBD1F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73" name="Cuadro de texto 615">
          <a:extLst>
            <a:ext uri="{FF2B5EF4-FFF2-40B4-BE49-F238E27FC236}">
              <a16:creationId xmlns:a16="http://schemas.microsoft.com/office/drawing/2014/main" id="{65F840D8-6347-4F14-830D-61A5DC30F18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74" name="Cuadro de texto 616">
          <a:extLst>
            <a:ext uri="{FF2B5EF4-FFF2-40B4-BE49-F238E27FC236}">
              <a16:creationId xmlns:a16="http://schemas.microsoft.com/office/drawing/2014/main" id="{B8C3CE7B-DBE9-45D4-817A-84C51AA2BF5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75" name="Cuadro de texto 617">
          <a:extLst>
            <a:ext uri="{FF2B5EF4-FFF2-40B4-BE49-F238E27FC236}">
              <a16:creationId xmlns:a16="http://schemas.microsoft.com/office/drawing/2014/main" id="{89EA3E16-D08B-453B-B010-203D847A0E5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76" name="Cuadro de texto 618">
          <a:extLst>
            <a:ext uri="{FF2B5EF4-FFF2-40B4-BE49-F238E27FC236}">
              <a16:creationId xmlns:a16="http://schemas.microsoft.com/office/drawing/2014/main" id="{6D067AE0-A504-44D5-9B88-53C541A6C4A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77" name="Cuadro de texto 619">
          <a:extLst>
            <a:ext uri="{FF2B5EF4-FFF2-40B4-BE49-F238E27FC236}">
              <a16:creationId xmlns:a16="http://schemas.microsoft.com/office/drawing/2014/main" id="{077CD47F-CA4D-4161-8D0C-135C21306BE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78" name="Cuadro de texto 620">
          <a:extLst>
            <a:ext uri="{FF2B5EF4-FFF2-40B4-BE49-F238E27FC236}">
              <a16:creationId xmlns:a16="http://schemas.microsoft.com/office/drawing/2014/main" id="{315F9700-CE51-47BF-8973-D8B3086E475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79" name="Cuadro de texto 621">
          <a:extLst>
            <a:ext uri="{FF2B5EF4-FFF2-40B4-BE49-F238E27FC236}">
              <a16:creationId xmlns:a16="http://schemas.microsoft.com/office/drawing/2014/main" id="{7B406D6E-784E-4948-AD0A-897BBC0BEC6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80" name="Cuadro de texto 622">
          <a:extLst>
            <a:ext uri="{FF2B5EF4-FFF2-40B4-BE49-F238E27FC236}">
              <a16:creationId xmlns:a16="http://schemas.microsoft.com/office/drawing/2014/main" id="{6DDCA207-80F1-4172-AD4A-4296D691E96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81" name="Cuadro de texto 623">
          <a:extLst>
            <a:ext uri="{FF2B5EF4-FFF2-40B4-BE49-F238E27FC236}">
              <a16:creationId xmlns:a16="http://schemas.microsoft.com/office/drawing/2014/main" id="{2304B2F0-818D-4218-9C6E-8828CC086A7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82" name="Cuadro de texto 624">
          <a:extLst>
            <a:ext uri="{FF2B5EF4-FFF2-40B4-BE49-F238E27FC236}">
              <a16:creationId xmlns:a16="http://schemas.microsoft.com/office/drawing/2014/main" id="{74BAC345-A617-4DEA-BB86-2C25D829753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4483" name="Cuadro de texto 625">
          <a:extLst>
            <a:ext uri="{FF2B5EF4-FFF2-40B4-BE49-F238E27FC236}">
              <a16:creationId xmlns:a16="http://schemas.microsoft.com/office/drawing/2014/main" id="{1E7A7485-185C-4342-BE8B-92A39747CD3C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84" name="Cuadro de texto 626">
          <a:extLst>
            <a:ext uri="{FF2B5EF4-FFF2-40B4-BE49-F238E27FC236}">
              <a16:creationId xmlns:a16="http://schemas.microsoft.com/office/drawing/2014/main" id="{CC0C6CB3-98F3-4B61-9681-360B2A87DB2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85" name="Cuadro de texto 627">
          <a:extLst>
            <a:ext uri="{FF2B5EF4-FFF2-40B4-BE49-F238E27FC236}">
              <a16:creationId xmlns:a16="http://schemas.microsoft.com/office/drawing/2014/main" id="{FA6E811C-B40E-4CBE-846A-D43D70F035F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86" name="Cuadro de texto 628">
          <a:extLst>
            <a:ext uri="{FF2B5EF4-FFF2-40B4-BE49-F238E27FC236}">
              <a16:creationId xmlns:a16="http://schemas.microsoft.com/office/drawing/2014/main" id="{735B5CD7-D245-4E8E-ADB9-1A987B559FE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87" name="Cuadro de texto 629">
          <a:extLst>
            <a:ext uri="{FF2B5EF4-FFF2-40B4-BE49-F238E27FC236}">
              <a16:creationId xmlns:a16="http://schemas.microsoft.com/office/drawing/2014/main" id="{D4FDEF2D-878A-4C1D-83C9-7B1CD0A8706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88" name="Cuadro de texto 630">
          <a:extLst>
            <a:ext uri="{FF2B5EF4-FFF2-40B4-BE49-F238E27FC236}">
              <a16:creationId xmlns:a16="http://schemas.microsoft.com/office/drawing/2014/main" id="{E36041E3-2D94-4545-B0FF-58A43EA2690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89" name="Cuadro de texto 631">
          <a:extLst>
            <a:ext uri="{FF2B5EF4-FFF2-40B4-BE49-F238E27FC236}">
              <a16:creationId xmlns:a16="http://schemas.microsoft.com/office/drawing/2014/main" id="{56926FD1-ACAB-4C57-95E1-91A35B62ACB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90" name="Cuadro de texto 632">
          <a:extLst>
            <a:ext uri="{FF2B5EF4-FFF2-40B4-BE49-F238E27FC236}">
              <a16:creationId xmlns:a16="http://schemas.microsoft.com/office/drawing/2014/main" id="{266B3DCA-249C-49BF-A0C5-318FC66116F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91" name="Cuadro de texto 633">
          <a:extLst>
            <a:ext uri="{FF2B5EF4-FFF2-40B4-BE49-F238E27FC236}">
              <a16:creationId xmlns:a16="http://schemas.microsoft.com/office/drawing/2014/main" id="{BFE7B1BF-5442-4976-BF4B-48FEF7DF626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92" name="Cuadro de texto 634">
          <a:extLst>
            <a:ext uri="{FF2B5EF4-FFF2-40B4-BE49-F238E27FC236}">
              <a16:creationId xmlns:a16="http://schemas.microsoft.com/office/drawing/2014/main" id="{E19E8AD7-3313-4172-A4D7-37C93D36908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93" name="Cuadro de texto 635">
          <a:extLst>
            <a:ext uri="{FF2B5EF4-FFF2-40B4-BE49-F238E27FC236}">
              <a16:creationId xmlns:a16="http://schemas.microsoft.com/office/drawing/2014/main" id="{AAD96BD9-A897-42E7-A53C-12721DAEAF4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94" name="Cuadro de texto 636">
          <a:extLst>
            <a:ext uri="{FF2B5EF4-FFF2-40B4-BE49-F238E27FC236}">
              <a16:creationId xmlns:a16="http://schemas.microsoft.com/office/drawing/2014/main" id="{31D9CD63-8A76-4374-873E-8FDEBEC1955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95" name="Cuadro de texto 637">
          <a:extLst>
            <a:ext uri="{FF2B5EF4-FFF2-40B4-BE49-F238E27FC236}">
              <a16:creationId xmlns:a16="http://schemas.microsoft.com/office/drawing/2014/main" id="{89B0287C-EF02-40B5-A17E-F8AEA63263A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96" name="Cuadro de texto 638">
          <a:extLst>
            <a:ext uri="{FF2B5EF4-FFF2-40B4-BE49-F238E27FC236}">
              <a16:creationId xmlns:a16="http://schemas.microsoft.com/office/drawing/2014/main" id="{DC5AF52E-B50A-4F0B-8DAB-AFBBA1F515A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97" name="Cuadro de texto 639">
          <a:extLst>
            <a:ext uri="{FF2B5EF4-FFF2-40B4-BE49-F238E27FC236}">
              <a16:creationId xmlns:a16="http://schemas.microsoft.com/office/drawing/2014/main" id="{2F47D981-FE47-459D-801F-00AA03CA348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98" name="Cuadro de texto 640">
          <a:extLst>
            <a:ext uri="{FF2B5EF4-FFF2-40B4-BE49-F238E27FC236}">
              <a16:creationId xmlns:a16="http://schemas.microsoft.com/office/drawing/2014/main" id="{FFD8D860-A16F-4575-9E7D-91A0A16A671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499" name="Cuadro de texto 641">
          <a:extLst>
            <a:ext uri="{FF2B5EF4-FFF2-40B4-BE49-F238E27FC236}">
              <a16:creationId xmlns:a16="http://schemas.microsoft.com/office/drawing/2014/main" id="{4F1D673D-3450-43A7-9DF4-137717E5DB0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00" name="Cuadro de texto 642">
          <a:extLst>
            <a:ext uri="{FF2B5EF4-FFF2-40B4-BE49-F238E27FC236}">
              <a16:creationId xmlns:a16="http://schemas.microsoft.com/office/drawing/2014/main" id="{10650DFD-04A1-407D-9F48-0F3DF7446B3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01" name="Cuadro de texto 643">
          <a:extLst>
            <a:ext uri="{FF2B5EF4-FFF2-40B4-BE49-F238E27FC236}">
              <a16:creationId xmlns:a16="http://schemas.microsoft.com/office/drawing/2014/main" id="{94BBF65A-A441-407A-9D1B-936E78D72B0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02" name="Cuadro de texto 644">
          <a:extLst>
            <a:ext uri="{FF2B5EF4-FFF2-40B4-BE49-F238E27FC236}">
              <a16:creationId xmlns:a16="http://schemas.microsoft.com/office/drawing/2014/main" id="{AB40CCA1-67FD-46C5-B859-5EA1B1276D2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03" name="Cuadro de texto 645">
          <a:extLst>
            <a:ext uri="{FF2B5EF4-FFF2-40B4-BE49-F238E27FC236}">
              <a16:creationId xmlns:a16="http://schemas.microsoft.com/office/drawing/2014/main" id="{70334AC8-297F-4C9C-AF20-5F502C6E460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04" name="Cuadro de texto 646">
          <a:extLst>
            <a:ext uri="{FF2B5EF4-FFF2-40B4-BE49-F238E27FC236}">
              <a16:creationId xmlns:a16="http://schemas.microsoft.com/office/drawing/2014/main" id="{A6D434A7-918B-4E95-8E9F-BED59E55F2A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05" name="Cuadro de texto 647">
          <a:extLst>
            <a:ext uri="{FF2B5EF4-FFF2-40B4-BE49-F238E27FC236}">
              <a16:creationId xmlns:a16="http://schemas.microsoft.com/office/drawing/2014/main" id="{7FF3E65E-E919-4CBD-A8EA-9284C996B53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06" name="Cuadro de texto 648">
          <a:extLst>
            <a:ext uri="{FF2B5EF4-FFF2-40B4-BE49-F238E27FC236}">
              <a16:creationId xmlns:a16="http://schemas.microsoft.com/office/drawing/2014/main" id="{3D5AB66F-C678-4C9C-A2C8-7824E27FB01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07" name="Cuadro de texto 649">
          <a:extLst>
            <a:ext uri="{FF2B5EF4-FFF2-40B4-BE49-F238E27FC236}">
              <a16:creationId xmlns:a16="http://schemas.microsoft.com/office/drawing/2014/main" id="{5F175774-2A37-4419-BFC8-776A95307A2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08" name="Cuadro de texto 650">
          <a:extLst>
            <a:ext uri="{FF2B5EF4-FFF2-40B4-BE49-F238E27FC236}">
              <a16:creationId xmlns:a16="http://schemas.microsoft.com/office/drawing/2014/main" id="{57754FEB-529E-4BEE-A82B-B0680E3643C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09" name="Cuadro de texto 651">
          <a:extLst>
            <a:ext uri="{FF2B5EF4-FFF2-40B4-BE49-F238E27FC236}">
              <a16:creationId xmlns:a16="http://schemas.microsoft.com/office/drawing/2014/main" id="{070AF1A4-959D-4B93-A69A-D04DE580059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10" name="Cuadro de texto 652">
          <a:extLst>
            <a:ext uri="{FF2B5EF4-FFF2-40B4-BE49-F238E27FC236}">
              <a16:creationId xmlns:a16="http://schemas.microsoft.com/office/drawing/2014/main" id="{D5128B1D-D77F-4AE1-A26F-6B7AF7B4DF7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11" name="Cuadro de texto 653">
          <a:extLst>
            <a:ext uri="{FF2B5EF4-FFF2-40B4-BE49-F238E27FC236}">
              <a16:creationId xmlns:a16="http://schemas.microsoft.com/office/drawing/2014/main" id="{5D47214D-EA05-46E1-8F19-07AC465F783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12" name="Cuadro de texto 654">
          <a:extLst>
            <a:ext uri="{FF2B5EF4-FFF2-40B4-BE49-F238E27FC236}">
              <a16:creationId xmlns:a16="http://schemas.microsoft.com/office/drawing/2014/main" id="{1F373A67-43B3-455C-ACF9-C6288D6DE2E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13" name="Cuadro de texto 655">
          <a:extLst>
            <a:ext uri="{FF2B5EF4-FFF2-40B4-BE49-F238E27FC236}">
              <a16:creationId xmlns:a16="http://schemas.microsoft.com/office/drawing/2014/main" id="{1C0D0AA6-0A0C-4C87-910F-9CF98832169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14" name="Cuadro de texto 656">
          <a:extLst>
            <a:ext uri="{FF2B5EF4-FFF2-40B4-BE49-F238E27FC236}">
              <a16:creationId xmlns:a16="http://schemas.microsoft.com/office/drawing/2014/main" id="{4BB11C72-2056-4121-8F3D-41A0D49C6E3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15" name="Cuadro de texto 657">
          <a:extLst>
            <a:ext uri="{FF2B5EF4-FFF2-40B4-BE49-F238E27FC236}">
              <a16:creationId xmlns:a16="http://schemas.microsoft.com/office/drawing/2014/main" id="{A9B2E11B-4767-44AF-B394-3EE3EAC4C06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16" name="Cuadro de texto 658">
          <a:extLst>
            <a:ext uri="{FF2B5EF4-FFF2-40B4-BE49-F238E27FC236}">
              <a16:creationId xmlns:a16="http://schemas.microsoft.com/office/drawing/2014/main" id="{F3EB3F01-BBD9-4398-ABCF-DA6431A3021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17" name="Cuadro de texto 659">
          <a:extLst>
            <a:ext uri="{FF2B5EF4-FFF2-40B4-BE49-F238E27FC236}">
              <a16:creationId xmlns:a16="http://schemas.microsoft.com/office/drawing/2014/main" id="{A847BB77-6B2A-442F-9610-4E4A4AB284F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18" name="Cuadro de texto 660">
          <a:extLst>
            <a:ext uri="{FF2B5EF4-FFF2-40B4-BE49-F238E27FC236}">
              <a16:creationId xmlns:a16="http://schemas.microsoft.com/office/drawing/2014/main" id="{9D916DD2-006E-49B3-9135-7FB613776AA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19" name="Cuadro de texto 661">
          <a:extLst>
            <a:ext uri="{FF2B5EF4-FFF2-40B4-BE49-F238E27FC236}">
              <a16:creationId xmlns:a16="http://schemas.microsoft.com/office/drawing/2014/main" id="{FC5C2150-F672-4D10-9A4B-08DD25F8579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20" name="Cuadro de texto 662">
          <a:extLst>
            <a:ext uri="{FF2B5EF4-FFF2-40B4-BE49-F238E27FC236}">
              <a16:creationId xmlns:a16="http://schemas.microsoft.com/office/drawing/2014/main" id="{87BE1F45-B723-4900-9DB9-D366AF3F749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21" name="Cuadro de texto 663">
          <a:extLst>
            <a:ext uri="{FF2B5EF4-FFF2-40B4-BE49-F238E27FC236}">
              <a16:creationId xmlns:a16="http://schemas.microsoft.com/office/drawing/2014/main" id="{D4DFE147-480B-4AF8-85FB-B5862A9F08A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22" name="Cuadro de texto 664">
          <a:extLst>
            <a:ext uri="{FF2B5EF4-FFF2-40B4-BE49-F238E27FC236}">
              <a16:creationId xmlns:a16="http://schemas.microsoft.com/office/drawing/2014/main" id="{A8E8B261-688E-48B0-A07B-E53649AAE30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23" name="Cuadro de texto 665">
          <a:extLst>
            <a:ext uri="{FF2B5EF4-FFF2-40B4-BE49-F238E27FC236}">
              <a16:creationId xmlns:a16="http://schemas.microsoft.com/office/drawing/2014/main" id="{CBF1204E-E2AF-4697-96FD-154389C7661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24" name="Cuadro de texto 666">
          <a:extLst>
            <a:ext uri="{FF2B5EF4-FFF2-40B4-BE49-F238E27FC236}">
              <a16:creationId xmlns:a16="http://schemas.microsoft.com/office/drawing/2014/main" id="{1D111892-E68F-4EC3-82F5-B490B495B84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25" name="Cuadro de texto 667">
          <a:extLst>
            <a:ext uri="{FF2B5EF4-FFF2-40B4-BE49-F238E27FC236}">
              <a16:creationId xmlns:a16="http://schemas.microsoft.com/office/drawing/2014/main" id="{8565895F-4F18-4075-A7F3-DD7E7119CB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26" name="Cuadro de texto 668">
          <a:extLst>
            <a:ext uri="{FF2B5EF4-FFF2-40B4-BE49-F238E27FC236}">
              <a16:creationId xmlns:a16="http://schemas.microsoft.com/office/drawing/2014/main" id="{AA1DD741-7A3D-41CB-8A6A-7AA735F4082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27" name="Cuadro de texto 669">
          <a:extLst>
            <a:ext uri="{FF2B5EF4-FFF2-40B4-BE49-F238E27FC236}">
              <a16:creationId xmlns:a16="http://schemas.microsoft.com/office/drawing/2014/main" id="{72967868-1C2E-4DFF-A445-1C3B417E4AA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28" name="Cuadro de texto 670">
          <a:extLst>
            <a:ext uri="{FF2B5EF4-FFF2-40B4-BE49-F238E27FC236}">
              <a16:creationId xmlns:a16="http://schemas.microsoft.com/office/drawing/2014/main" id="{18F4E13B-41CC-4F50-8E48-2A633747607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29" name="Cuadro de texto 671">
          <a:extLst>
            <a:ext uri="{FF2B5EF4-FFF2-40B4-BE49-F238E27FC236}">
              <a16:creationId xmlns:a16="http://schemas.microsoft.com/office/drawing/2014/main" id="{B2DFFF6D-68A5-4A4C-8833-CDF4750F7D2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30" name="Cuadro de texto 672">
          <a:extLst>
            <a:ext uri="{FF2B5EF4-FFF2-40B4-BE49-F238E27FC236}">
              <a16:creationId xmlns:a16="http://schemas.microsoft.com/office/drawing/2014/main" id="{9538ED85-7562-4542-9939-9FA311A682D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31" name="Cuadro de texto 673">
          <a:extLst>
            <a:ext uri="{FF2B5EF4-FFF2-40B4-BE49-F238E27FC236}">
              <a16:creationId xmlns:a16="http://schemas.microsoft.com/office/drawing/2014/main" id="{E9B774CB-205F-4B08-B769-3E9286A48A0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32" name="Cuadro de texto 674">
          <a:extLst>
            <a:ext uri="{FF2B5EF4-FFF2-40B4-BE49-F238E27FC236}">
              <a16:creationId xmlns:a16="http://schemas.microsoft.com/office/drawing/2014/main" id="{2F29387B-9CA2-40E7-85AC-F840FEDB27C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33" name="Cuadro de texto 675">
          <a:extLst>
            <a:ext uri="{FF2B5EF4-FFF2-40B4-BE49-F238E27FC236}">
              <a16:creationId xmlns:a16="http://schemas.microsoft.com/office/drawing/2014/main" id="{A81887D0-0480-4436-9F5B-18088ACA21E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34" name="Cuadro de texto 676">
          <a:extLst>
            <a:ext uri="{FF2B5EF4-FFF2-40B4-BE49-F238E27FC236}">
              <a16:creationId xmlns:a16="http://schemas.microsoft.com/office/drawing/2014/main" id="{C1B729F9-B10D-4C09-9D1E-C79F90748EE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35" name="Cuadro de texto 677">
          <a:extLst>
            <a:ext uri="{FF2B5EF4-FFF2-40B4-BE49-F238E27FC236}">
              <a16:creationId xmlns:a16="http://schemas.microsoft.com/office/drawing/2014/main" id="{41CB5670-9AC8-4C83-9EC1-602E1E5D14B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36" name="Cuadro de texto 678">
          <a:extLst>
            <a:ext uri="{FF2B5EF4-FFF2-40B4-BE49-F238E27FC236}">
              <a16:creationId xmlns:a16="http://schemas.microsoft.com/office/drawing/2014/main" id="{BD96C580-9D1C-43C5-8FFA-0DDC630DFAB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37" name="Cuadro de texto 679">
          <a:extLst>
            <a:ext uri="{FF2B5EF4-FFF2-40B4-BE49-F238E27FC236}">
              <a16:creationId xmlns:a16="http://schemas.microsoft.com/office/drawing/2014/main" id="{13F1A4B6-64AC-4B44-98B9-C2477DCDF44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38" name="Cuadro de texto 680">
          <a:extLst>
            <a:ext uri="{FF2B5EF4-FFF2-40B4-BE49-F238E27FC236}">
              <a16:creationId xmlns:a16="http://schemas.microsoft.com/office/drawing/2014/main" id="{712B2E81-2781-457E-ACC9-8A1F20B7E8E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39" name="Cuadro de texto 681">
          <a:extLst>
            <a:ext uri="{FF2B5EF4-FFF2-40B4-BE49-F238E27FC236}">
              <a16:creationId xmlns:a16="http://schemas.microsoft.com/office/drawing/2014/main" id="{7ABB1FFE-A1A6-42A6-81C4-DF6B0169CAC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40" name="Cuadro de texto 682">
          <a:extLst>
            <a:ext uri="{FF2B5EF4-FFF2-40B4-BE49-F238E27FC236}">
              <a16:creationId xmlns:a16="http://schemas.microsoft.com/office/drawing/2014/main" id="{18FC28F6-4584-4BFD-A715-3C2B74E8405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41" name="Cuadro de texto 683">
          <a:extLst>
            <a:ext uri="{FF2B5EF4-FFF2-40B4-BE49-F238E27FC236}">
              <a16:creationId xmlns:a16="http://schemas.microsoft.com/office/drawing/2014/main" id="{5484FE97-1F1D-48DD-9A41-DB00063DC83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42" name="Cuadro de texto 684">
          <a:extLst>
            <a:ext uri="{FF2B5EF4-FFF2-40B4-BE49-F238E27FC236}">
              <a16:creationId xmlns:a16="http://schemas.microsoft.com/office/drawing/2014/main" id="{52771D8D-816F-435D-B46D-68C39B80CC4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43" name="Cuadro de texto 685">
          <a:extLst>
            <a:ext uri="{FF2B5EF4-FFF2-40B4-BE49-F238E27FC236}">
              <a16:creationId xmlns:a16="http://schemas.microsoft.com/office/drawing/2014/main" id="{9AA62EC0-EACE-45A2-B1F3-9529970D378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44" name="Cuadro de texto 686">
          <a:extLst>
            <a:ext uri="{FF2B5EF4-FFF2-40B4-BE49-F238E27FC236}">
              <a16:creationId xmlns:a16="http://schemas.microsoft.com/office/drawing/2014/main" id="{247A4B4E-9C93-4475-8A85-A8215AA5FD1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45" name="Cuadro de texto 687">
          <a:extLst>
            <a:ext uri="{FF2B5EF4-FFF2-40B4-BE49-F238E27FC236}">
              <a16:creationId xmlns:a16="http://schemas.microsoft.com/office/drawing/2014/main" id="{1B0F72A2-230B-42D8-B65A-54EAA78CED7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46" name="Cuadro de texto 688">
          <a:extLst>
            <a:ext uri="{FF2B5EF4-FFF2-40B4-BE49-F238E27FC236}">
              <a16:creationId xmlns:a16="http://schemas.microsoft.com/office/drawing/2014/main" id="{C77A6D08-8D06-4F8B-87A6-0A431E39CD3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47" name="Cuadro de texto 689">
          <a:extLst>
            <a:ext uri="{FF2B5EF4-FFF2-40B4-BE49-F238E27FC236}">
              <a16:creationId xmlns:a16="http://schemas.microsoft.com/office/drawing/2014/main" id="{3E06F2E3-5D45-46E0-BD51-4FAC872E51E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48" name="Cuadro de texto 690">
          <a:extLst>
            <a:ext uri="{FF2B5EF4-FFF2-40B4-BE49-F238E27FC236}">
              <a16:creationId xmlns:a16="http://schemas.microsoft.com/office/drawing/2014/main" id="{97389F2B-4AB3-436C-94C6-62C655FAFA7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49" name="Cuadro de texto 691">
          <a:extLst>
            <a:ext uri="{FF2B5EF4-FFF2-40B4-BE49-F238E27FC236}">
              <a16:creationId xmlns:a16="http://schemas.microsoft.com/office/drawing/2014/main" id="{C031E72F-ED71-4231-9252-1551893FC80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50" name="Cuadro de texto 692">
          <a:extLst>
            <a:ext uri="{FF2B5EF4-FFF2-40B4-BE49-F238E27FC236}">
              <a16:creationId xmlns:a16="http://schemas.microsoft.com/office/drawing/2014/main" id="{BFB155EA-9D93-41B5-82B1-3002F962FA2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51" name="Cuadro de texto 693">
          <a:extLst>
            <a:ext uri="{FF2B5EF4-FFF2-40B4-BE49-F238E27FC236}">
              <a16:creationId xmlns:a16="http://schemas.microsoft.com/office/drawing/2014/main" id="{BCB53A9D-53AB-48BE-AC93-C1E0A97F9AC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52" name="Cuadro de texto 694">
          <a:extLst>
            <a:ext uri="{FF2B5EF4-FFF2-40B4-BE49-F238E27FC236}">
              <a16:creationId xmlns:a16="http://schemas.microsoft.com/office/drawing/2014/main" id="{0BC9056B-59DE-4A9E-84B5-93CC753C98B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53" name="Cuadro de texto 695">
          <a:extLst>
            <a:ext uri="{FF2B5EF4-FFF2-40B4-BE49-F238E27FC236}">
              <a16:creationId xmlns:a16="http://schemas.microsoft.com/office/drawing/2014/main" id="{5375B6C2-7ED1-4CAB-A9D1-8C482936D6D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54" name="Cuadro de texto 696">
          <a:extLst>
            <a:ext uri="{FF2B5EF4-FFF2-40B4-BE49-F238E27FC236}">
              <a16:creationId xmlns:a16="http://schemas.microsoft.com/office/drawing/2014/main" id="{F41F2340-ACF8-46ED-A535-375B1CF5AFF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55" name="Cuadro de texto 697">
          <a:extLst>
            <a:ext uri="{FF2B5EF4-FFF2-40B4-BE49-F238E27FC236}">
              <a16:creationId xmlns:a16="http://schemas.microsoft.com/office/drawing/2014/main" id="{A7A0C7AE-B875-4620-AD72-7E87B796F52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556" name="Cuadro de texto 698">
          <a:extLst>
            <a:ext uri="{FF2B5EF4-FFF2-40B4-BE49-F238E27FC236}">
              <a16:creationId xmlns:a16="http://schemas.microsoft.com/office/drawing/2014/main" id="{FB93E683-C297-466A-95D2-2F5C69B2B2E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557" name="Cuadro de texto 699">
          <a:extLst>
            <a:ext uri="{FF2B5EF4-FFF2-40B4-BE49-F238E27FC236}">
              <a16:creationId xmlns:a16="http://schemas.microsoft.com/office/drawing/2014/main" id="{5516BFCF-5016-419F-91C9-9D3499AF1B2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558" name="Cuadro de texto 700">
          <a:extLst>
            <a:ext uri="{FF2B5EF4-FFF2-40B4-BE49-F238E27FC236}">
              <a16:creationId xmlns:a16="http://schemas.microsoft.com/office/drawing/2014/main" id="{DF78CCA9-9B47-465D-A930-E2FC176A41B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559" name="Cuadro de texto 701">
          <a:extLst>
            <a:ext uri="{FF2B5EF4-FFF2-40B4-BE49-F238E27FC236}">
              <a16:creationId xmlns:a16="http://schemas.microsoft.com/office/drawing/2014/main" id="{35F9451B-C8A6-4AF5-9AA5-F0A93817B89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560" name="Cuadro de texto 702">
          <a:extLst>
            <a:ext uri="{FF2B5EF4-FFF2-40B4-BE49-F238E27FC236}">
              <a16:creationId xmlns:a16="http://schemas.microsoft.com/office/drawing/2014/main" id="{1AB9FB01-E6A3-4D4E-9F99-9ADB8017773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4561" name="Cuadro de texto 703">
          <a:extLst>
            <a:ext uri="{FF2B5EF4-FFF2-40B4-BE49-F238E27FC236}">
              <a16:creationId xmlns:a16="http://schemas.microsoft.com/office/drawing/2014/main" id="{23A938BB-8DC3-41AD-AD78-7B588DAC2107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562" name="Cuadro de texto 704">
          <a:extLst>
            <a:ext uri="{FF2B5EF4-FFF2-40B4-BE49-F238E27FC236}">
              <a16:creationId xmlns:a16="http://schemas.microsoft.com/office/drawing/2014/main" id="{BD9CB923-D326-4E64-8931-73E74C84DE1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563" name="Cuadro de texto 705">
          <a:extLst>
            <a:ext uri="{FF2B5EF4-FFF2-40B4-BE49-F238E27FC236}">
              <a16:creationId xmlns:a16="http://schemas.microsoft.com/office/drawing/2014/main" id="{9E7A2F0A-E188-49E0-9762-37D863882CA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564" name="Cuadro de texto 706">
          <a:extLst>
            <a:ext uri="{FF2B5EF4-FFF2-40B4-BE49-F238E27FC236}">
              <a16:creationId xmlns:a16="http://schemas.microsoft.com/office/drawing/2014/main" id="{1A677514-7BFE-48A8-B004-79F35719D5C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565" name="Cuadro de texto 707">
          <a:extLst>
            <a:ext uri="{FF2B5EF4-FFF2-40B4-BE49-F238E27FC236}">
              <a16:creationId xmlns:a16="http://schemas.microsoft.com/office/drawing/2014/main" id="{5ACF7438-A848-4489-88C4-D8841A10B52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566" name="Cuadro de texto 708">
          <a:extLst>
            <a:ext uri="{FF2B5EF4-FFF2-40B4-BE49-F238E27FC236}">
              <a16:creationId xmlns:a16="http://schemas.microsoft.com/office/drawing/2014/main" id="{9457F55A-2252-41DC-A87D-DCB42D335CB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567" name="Cuadro de texto 709">
          <a:extLst>
            <a:ext uri="{FF2B5EF4-FFF2-40B4-BE49-F238E27FC236}">
              <a16:creationId xmlns:a16="http://schemas.microsoft.com/office/drawing/2014/main" id="{37F0E499-3967-4C38-9174-CAECC212F6F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568" name="Cuadro de texto 710">
          <a:extLst>
            <a:ext uri="{FF2B5EF4-FFF2-40B4-BE49-F238E27FC236}">
              <a16:creationId xmlns:a16="http://schemas.microsoft.com/office/drawing/2014/main" id="{411A5532-A20F-42CC-8A9D-7B5BCFEA500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569" name="Cuadro de texto 711">
          <a:extLst>
            <a:ext uri="{FF2B5EF4-FFF2-40B4-BE49-F238E27FC236}">
              <a16:creationId xmlns:a16="http://schemas.microsoft.com/office/drawing/2014/main" id="{7F5BD868-D2A8-4149-964F-49FC0BC5869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570" name="Cuadro de texto 712">
          <a:extLst>
            <a:ext uri="{FF2B5EF4-FFF2-40B4-BE49-F238E27FC236}">
              <a16:creationId xmlns:a16="http://schemas.microsoft.com/office/drawing/2014/main" id="{44FDD595-6457-41F4-8CDA-6526369B637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571" name="Cuadro de texto 713">
          <a:extLst>
            <a:ext uri="{FF2B5EF4-FFF2-40B4-BE49-F238E27FC236}">
              <a16:creationId xmlns:a16="http://schemas.microsoft.com/office/drawing/2014/main" id="{E77DB9AC-4527-48BA-8938-5CE75DFAC2A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572" name="Cuadro de texto 714">
          <a:extLst>
            <a:ext uri="{FF2B5EF4-FFF2-40B4-BE49-F238E27FC236}">
              <a16:creationId xmlns:a16="http://schemas.microsoft.com/office/drawing/2014/main" id="{3D3C2888-47AD-4190-BFE9-9B35F28350B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573" name="Cuadro de texto 715">
          <a:extLst>
            <a:ext uri="{FF2B5EF4-FFF2-40B4-BE49-F238E27FC236}">
              <a16:creationId xmlns:a16="http://schemas.microsoft.com/office/drawing/2014/main" id="{161F2111-7891-4997-B3B1-9F9AF8832F5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4574" name="Cuadro de texto 716">
          <a:extLst>
            <a:ext uri="{FF2B5EF4-FFF2-40B4-BE49-F238E27FC236}">
              <a16:creationId xmlns:a16="http://schemas.microsoft.com/office/drawing/2014/main" id="{B7460895-42C7-4E53-8577-5FCC2E5579B1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575" name="Cuadro de texto 717">
          <a:extLst>
            <a:ext uri="{FF2B5EF4-FFF2-40B4-BE49-F238E27FC236}">
              <a16:creationId xmlns:a16="http://schemas.microsoft.com/office/drawing/2014/main" id="{021DC8AC-4BEE-4455-91A3-605A3A908FF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576" name="Cuadro de texto 718">
          <a:extLst>
            <a:ext uri="{FF2B5EF4-FFF2-40B4-BE49-F238E27FC236}">
              <a16:creationId xmlns:a16="http://schemas.microsoft.com/office/drawing/2014/main" id="{DEE7C195-861F-47A0-AECF-D41FE28D3F0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577" name="Cuadro de texto 719">
          <a:extLst>
            <a:ext uri="{FF2B5EF4-FFF2-40B4-BE49-F238E27FC236}">
              <a16:creationId xmlns:a16="http://schemas.microsoft.com/office/drawing/2014/main" id="{92A19D5F-13B0-4338-961C-EC484084DE5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578" name="Cuadro de texto 720">
          <a:extLst>
            <a:ext uri="{FF2B5EF4-FFF2-40B4-BE49-F238E27FC236}">
              <a16:creationId xmlns:a16="http://schemas.microsoft.com/office/drawing/2014/main" id="{846B0BAE-6A07-4AB9-9638-06086F5EAA9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579" name="Cuadro de texto 721">
          <a:extLst>
            <a:ext uri="{FF2B5EF4-FFF2-40B4-BE49-F238E27FC236}">
              <a16:creationId xmlns:a16="http://schemas.microsoft.com/office/drawing/2014/main" id="{9F0D50FD-6307-4848-BC3B-311F7CA03426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580" name="Cuadro de texto 722">
          <a:extLst>
            <a:ext uri="{FF2B5EF4-FFF2-40B4-BE49-F238E27FC236}">
              <a16:creationId xmlns:a16="http://schemas.microsoft.com/office/drawing/2014/main" id="{6DFF0381-AAE9-4E81-8115-B074C801237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581" name="Cuadro de texto 723">
          <a:extLst>
            <a:ext uri="{FF2B5EF4-FFF2-40B4-BE49-F238E27FC236}">
              <a16:creationId xmlns:a16="http://schemas.microsoft.com/office/drawing/2014/main" id="{EE4D73F9-0C54-47A9-B93A-8ACF4B38CA5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4582" name="Cuadro de texto 724">
          <a:extLst>
            <a:ext uri="{FF2B5EF4-FFF2-40B4-BE49-F238E27FC236}">
              <a16:creationId xmlns:a16="http://schemas.microsoft.com/office/drawing/2014/main" id="{4C65B2AC-8172-4563-9EA9-FE666829C4E3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83" name="Cuadro de texto 725">
          <a:extLst>
            <a:ext uri="{FF2B5EF4-FFF2-40B4-BE49-F238E27FC236}">
              <a16:creationId xmlns:a16="http://schemas.microsoft.com/office/drawing/2014/main" id="{2393A84E-C21B-4641-B62C-4F07BBF74C6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84" name="Cuadro de texto 726">
          <a:extLst>
            <a:ext uri="{FF2B5EF4-FFF2-40B4-BE49-F238E27FC236}">
              <a16:creationId xmlns:a16="http://schemas.microsoft.com/office/drawing/2014/main" id="{597253B8-6A57-4DF5-8396-28C4D067D59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85" name="Cuadro de texto 727">
          <a:extLst>
            <a:ext uri="{FF2B5EF4-FFF2-40B4-BE49-F238E27FC236}">
              <a16:creationId xmlns:a16="http://schemas.microsoft.com/office/drawing/2014/main" id="{9AD3902F-250E-4883-A2DF-84E960E425A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86" name="Cuadro de texto 728">
          <a:extLst>
            <a:ext uri="{FF2B5EF4-FFF2-40B4-BE49-F238E27FC236}">
              <a16:creationId xmlns:a16="http://schemas.microsoft.com/office/drawing/2014/main" id="{08C57DB3-80C1-45B5-ABC0-EDD4C504E83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87" name="Cuadro de texto 729">
          <a:extLst>
            <a:ext uri="{FF2B5EF4-FFF2-40B4-BE49-F238E27FC236}">
              <a16:creationId xmlns:a16="http://schemas.microsoft.com/office/drawing/2014/main" id="{137930F3-B8A4-40E6-AF55-7637C9080E3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88" name="Cuadro de texto 730">
          <a:extLst>
            <a:ext uri="{FF2B5EF4-FFF2-40B4-BE49-F238E27FC236}">
              <a16:creationId xmlns:a16="http://schemas.microsoft.com/office/drawing/2014/main" id="{1AB44B38-8383-4E05-9A2B-1E97269BBEE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89" name="Cuadro de texto 731">
          <a:extLst>
            <a:ext uri="{FF2B5EF4-FFF2-40B4-BE49-F238E27FC236}">
              <a16:creationId xmlns:a16="http://schemas.microsoft.com/office/drawing/2014/main" id="{9DBBF3D0-6FE3-4EC0-907D-597E288C37C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90" name="Cuadro de texto 732">
          <a:extLst>
            <a:ext uri="{FF2B5EF4-FFF2-40B4-BE49-F238E27FC236}">
              <a16:creationId xmlns:a16="http://schemas.microsoft.com/office/drawing/2014/main" id="{C2B9A671-96CD-459C-88A7-09317158BE0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91" name="Cuadro de texto 733">
          <a:extLst>
            <a:ext uri="{FF2B5EF4-FFF2-40B4-BE49-F238E27FC236}">
              <a16:creationId xmlns:a16="http://schemas.microsoft.com/office/drawing/2014/main" id="{444E2670-0A4C-4521-B9BA-7926044AA31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92" name="Cuadro de texto 734">
          <a:extLst>
            <a:ext uri="{FF2B5EF4-FFF2-40B4-BE49-F238E27FC236}">
              <a16:creationId xmlns:a16="http://schemas.microsoft.com/office/drawing/2014/main" id="{C0130539-C309-41D9-98BD-ABFE6133ABB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93" name="Cuadro de texto 735">
          <a:extLst>
            <a:ext uri="{FF2B5EF4-FFF2-40B4-BE49-F238E27FC236}">
              <a16:creationId xmlns:a16="http://schemas.microsoft.com/office/drawing/2014/main" id="{28D6FF4A-9747-450C-9846-95D943EFF8D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94" name="Cuadro de texto 736">
          <a:extLst>
            <a:ext uri="{FF2B5EF4-FFF2-40B4-BE49-F238E27FC236}">
              <a16:creationId xmlns:a16="http://schemas.microsoft.com/office/drawing/2014/main" id="{F787D232-0D93-4F21-B5AF-CCA6742CB68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95" name="Cuadro de texto 737">
          <a:extLst>
            <a:ext uri="{FF2B5EF4-FFF2-40B4-BE49-F238E27FC236}">
              <a16:creationId xmlns:a16="http://schemas.microsoft.com/office/drawing/2014/main" id="{AF478232-396B-45DA-BFC0-2338CC7FC80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96" name="Cuadro de texto 738">
          <a:extLst>
            <a:ext uri="{FF2B5EF4-FFF2-40B4-BE49-F238E27FC236}">
              <a16:creationId xmlns:a16="http://schemas.microsoft.com/office/drawing/2014/main" id="{AB9254F3-21EA-43B3-A824-44A3A7AB2DE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97" name="Cuadro de texto 739">
          <a:extLst>
            <a:ext uri="{FF2B5EF4-FFF2-40B4-BE49-F238E27FC236}">
              <a16:creationId xmlns:a16="http://schemas.microsoft.com/office/drawing/2014/main" id="{A618BA2A-CA26-4B9A-BBDF-3250CF00867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98" name="Cuadro de texto 740">
          <a:extLst>
            <a:ext uri="{FF2B5EF4-FFF2-40B4-BE49-F238E27FC236}">
              <a16:creationId xmlns:a16="http://schemas.microsoft.com/office/drawing/2014/main" id="{A2CF04EF-A057-4020-88F3-EDD9E0E70E6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599" name="Cuadro de texto 741">
          <a:extLst>
            <a:ext uri="{FF2B5EF4-FFF2-40B4-BE49-F238E27FC236}">
              <a16:creationId xmlns:a16="http://schemas.microsoft.com/office/drawing/2014/main" id="{F73386A5-706F-46F3-A4A6-B2E426B32A0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00" name="Cuadro de texto 742">
          <a:extLst>
            <a:ext uri="{FF2B5EF4-FFF2-40B4-BE49-F238E27FC236}">
              <a16:creationId xmlns:a16="http://schemas.microsoft.com/office/drawing/2014/main" id="{FAA7EBBB-A0B7-4554-BC12-91AF575C1B2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01" name="Cuadro de texto 743">
          <a:extLst>
            <a:ext uri="{FF2B5EF4-FFF2-40B4-BE49-F238E27FC236}">
              <a16:creationId xmlns:a16="http://schemas.microsoft.com/office/drawing/2014/main" id="{DDA54813-259F-4EFD-A7C5-789E4CD5213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02" name="Cuadro de texto 744">
          <a:extLst>
            <a:ext uri="{FF2B5EF4-FFF2-40B4-BE49-F238E27FC236}">
              <a16:creationId xmlns:a16="http://schemas.microsoft.com/office/drawing/2014/main" id="{0DCAB7B9-C110-415B-88EE-4C30183E322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03" name="Cuadro de texto 745">
          <a:extLst>
            <a:ext uri="{FF2B5EF4-FFF2-40B4-BE49-F238E27FC236}">
              <a16:creationId xmlns:a16="http://schemas.microsoft.com/office/drawing/2014/main" id="{9088E23A-3F7A-4652-8CAF-4B6D3A8E948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04" name="Cuadro de texto 746">
          <a:extLst>
            <a:ext uri="{FF2B5EF4-FFF2-40B4-BE49-F238E27FC236}">
              <a16:creationId xmlns:a16="http://schemas.microsoft.com/office/drawing/2014/main" id="{45B01F5D-0EA9-4FCA-A935-3E18D37F6F3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05" name="Cuadro de texto 747">
          <a:extLst>
            <a:ext uri="{FF2B5EF4-FFF2-40B4-BE49-F238E27FC236}">
              <a16:creationId xmlns:a16="http://schemas.microsoft.com/office/drawing/2014/main" id="{11D4EA00-6EBD-4835-B65F-545C5008ABA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06" name="Cuadro de texto 748">
          <a:extLst>
            <a:ext uri="{FF2B5EF4-FFF2-40B4-BE49-F238E27FC236}">
              <a16:creationId xmlns:a16="http://schemas.microsoft.com/office/drawing/2014/main" id="{1D2ECD98-B44C-4B47-AD6B-50A47D713BC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4607" name="Cuadro de texto 749">
          <a:extLst>
            <a:ext uri="{FF2B5EF4-FFF2-40B4-BE49-F238E27FC236}">
              <a16:creationId xmlns:a16="http://schemas.microsoft.com/office/drawing/2014/main" id="{38860BB4-5D27-46F9-AAC0-AC62EC792B91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08" name="Cuadro de texto 750">
          <a:extLst>
            <a:ext uri="{FF2B5EF4-FFF2-40B4-BE49-F238E27FC236}">
              <a16:creationId xmlns:a16="http://schemas.microsoft.com/office/drawing/2014/main" id="{E8A2BE9A-790F-486C-BC51-D0AF23DF5E8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09" name="Cuadro de texto 751">
          <a:extLst>
            <a:ext uri="{FF2B5EF4-FFF2-40B4-BE49-F238E27FC236}">
              <a16:creationId xmlns:a16="http://schemas.microsoft.com/office/drawing/2014/main" id="{23BDA5E7-D0C5-4C34-B019-E095E8ACEAD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10" name="Cuadro de texto 752">
          <a:extLst>
            <a:ext uri="{FF2B5EF4-FFF2-40B4-BE49-F238E27FC236}">
              <a16:creationId xmlns:a16="http://schemas.microsoft.com/office/drawing/2014/main" id="{2EDD413F-81C3-495F-B3AB-F60D23D28AA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11" name="Cuadro de texto 753">
          <a:extLst>
            <a:ext uri="{FF2B5EF4-FFF2-40B4-BE49-F238E27FC236}">
              <a16:creationId xmlns:a16="http://schemas.microsoft.com/office/drawing/2014/main" id="{CCE98C86-897A-44A4-8876-5BAE0AD684C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12" name="Cuadro de texto 754">
          <a:extLst>
            <a:ext uri="{FF2B5EF4-FFF2-40B4-BE49-F238E27FC236}">
              <a16:creationId xmlns:a16="http://schemas.microsoft.com/office/drawing/2014/main" id="{A270984F-5E7F-4EBC-975E-A022115503F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13" name="Cuadro de texto 755">
          <a:extLst>
            <a:ext uri="{FF2B5EF4-FFF2-40B4-BE49-F238E27FC236}">
              <a16:creationId xmlns:a16="http://schemas.microsoft.com/office/drawing/2014/main" id="{25BEF49F-DECD-4A6C-BD09-7800862B485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14" name="Cuadro de texto 756">
          <a:extLst>
            <a:ext uri="{FF2B5EF4-FFF2-40B4-BE49-F238E27FC236}">
              <a16:creationId xmlns:a16="http://schemas.microsoft.com/office/drawing/2014/main" id="{17ADD8CD-08FB-4B5A-AB16-D1DC44246D6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15" name="Cuadro de texto 757">
          <a:extLst>
            <a:ext uri="{FF2B5EF4-FFF2-40B4-BE49-F238E27FC236}">
              <a16:creationId xmlns:a16="http://schemas.microsoft.com/office/drawing/2014/main" id="{F016EFA7-58B3-46C7-8EC3-A115272BAB0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16" name="Cuadro de texto 758">
          <a:extLst>
            <a:ext uri="{FF2B5EF4-FFF2-40B4-BE49-F238E27FC236}">
              <a16:creationId xmlns:a16="http://schemas.microsoft.com/office/drawing/2014/main" id="{DFBD52BF-9CD7-4CCA-80ED-B3A4967690B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17" name="Cuadro de texto 759">
          <a:extLst>
            <a:ext uri="{FF2B5EF4-FFF2-40B4-BE49-F238E27FC236}">
              <a16:creationId xmlns:a16="http://schemas.microsoft.com/office/drawing/2014/main" id="{4F7613DD-FC43-48F8-BAEE-A0220A1D198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18" name="Cuadro de texto 760">
          <a:extLst>
            <a:ext uri="{FF2B5EF4-FFF2-40B4-BE49-F238E27FC236}">
              <a16:creationId xmlns:a16="http://schemas.microsoft.com/office/drawing/2014/main" id="{67933218-E6DA-4113-9F24-79502C6F6DA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19" name="Cuadro de texto 761">
          <a:extLst>
            <a:ext uri="{FF2B5EF4-FFF2-40B4-BE49-F238E27FC236}">
              <a16:creationId xmlns:a16="http://schemas.microsoft.com/office/drawing/2014/main" id="{BB077363-5FCA-4376-96EA-9DD5A90A3E2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20" name="Cuadro de texto 762">
          <a:extLst>
            <a:ext uri="{FF2B5EF4-FFF2-40B4-BE49-F238E27FC236}">
              <a16:creationId xmlns:a16="http://schemas.microsoft.com/office/drawing/2014/main" id="{28923179-F7C9-4639-B8FC-045AFD0CA19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21" name="Cuadro de texto 763">
          <a:extLst>
            <a:ext uri="{FF2B5EF4-FFF2-40B4-BE49-F238E27FC236}">
              <a16:creationId xmlns:a16="http://schemas.microsoft.com/office/drawing/2014/main" id="{C9F0E1D6-168A-4EDF-A195-5E653C2522B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22" name="Cuadro de texto 764">
          <a:extLst>
            <a:ext uri="{FF2B5EF4-FFF2-40B4-BE49-F238E27FC236}">
              <a16:creationId xmlns:a16="http://schemas.microsoft.com/office/drawing/2014/main" id="{6E7A5B08-0288-4420-972D-633005C5987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23" name="Cuadro de texto 765">
          <a:extLst>
            <a:ext uri="{FF2B5EF4-FFF2-40B4-BE49-F238E27FC236}">
              <a16:creationId xmlns:a16="http://schemas.microsoft.com/office/drawing/2014/main" id="{F1A3CE1D-5750-450C-97CB-C3DA8B71D9A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24" name="Cuadro de texto 766">
          <a:extLst>
            <a:ext uri="{FF2B5EF4-FFF2-40B4-BE49-F238E27FC236}">
              <a16:creationId xmlns:a16="http://schemas.microsoft.com/office/drawing/2014/main" id="{C3A3807D-0F76-4FFD-894C-535357512B6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25" name="Cuadro de texto 767">
          <a:extLst>
            <a:ext uri="{FF2B5EF4-FFF2-40B4-BE49-F238E27FC236}">
              <a16:creationId xmlns:a16="http://schemas.microsoft.com/office/drawing/2014/main" id="{2661A66B-DD65-4915-9521-2588EAB3425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26" name="Cuadro de texto 768">
          <a:extLst>
            <a:ext uri="{FF2B5EF4-FFF2-40B4-BE49-F238E27FC236}">
              <a16:creationId xmlns:a16="http://schemas.microsoft.com/office/drawing/2014/main" id="{4AD7275F-1C62-4F3F-8B3D-4F743D9795E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27" name="Cuadro de texto 769">
          <a:extLst>
            <a:ext uri="{FF2B5EF4-FFF2-40B4-BE49-F238E27FC236}">
              <a16:creationId xmlns:a16="http://schemas.microsoft.com/office/drawing/2014/main" id="{BB7868D6-7155-4554-B856-77F72A2CA37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28" name="Cuadro de texto 770">
          <a:extLst>
            <a:ext uri="{FF2B5EF4-FFF2-40B4-BE49-F238E27FC236}">
              <a16:creationId xmlns:a16="http://schemas.microsoft.com/office/drawing/2014/main" id="{E43F246D-B1A1-4735-A4CF-BDAAB31D1FA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29" name="Cuadro de texto 771">
          <a:extLst>
            <a:ext uri="{FF2B5EF4-FFF2-40B4-BE49-F238E27FC236}">
              <a16:creationId xmlns:a16="http://schemas.microsoft.com/office/drawing/2014/main" id="{13D44044-388F-4B1D-B7E0-DFD4EAFCF86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30" name="Cuadro de texto 772">
          <a:extLst>
            <a:ext uri="{FF2B5EF4-FFF2-40B4-BE49-F238E27FC236}">
              <a16:creationId xmlns:a16="http://schemas.microsoft.com/office/drawing/2014/main" id="{5EA57467-FB9F-4AC2-933A-1A8DE7B9517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31" name="Cuadro de texto 773">
          <a:extLst>
            <a:ext uri="{FF2B5EF4-FFF2-40B4-BE49-F238E27FC236}">
              <a16:creationId xmlns:a16="http://schemas.microsoft.com/office/drawing/2014/main" id="{3B197806-04E2-49FC-9319-E20A2685D2F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32" name="Cuadro de texto 774">
          <a:extLst>
            <a:ext uri="{FF2B5EF4-FFF2-40B4-BE49-F238E27FC236}">
              <a16:creationId xmlns:a16="http://schemas.microsoft.com/office/drawing/2014/main" id="{348DAF2F-D650-4B30-AE22-A169DC7308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33" name="Cuadro de texto 775">
          <a:extLst>
            <a:ext uri="{FF2B5EF4-FFF2-40B4-BE49-F238E27FC236}">
              <a16:creationId xmlns:a16="http://schemas.microsoft.com/office/drawing/2014/main" id="{C76E0452-A83D-4E88-A01F-2AEE45048B1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34" name="Cuadro de texto 776">
          <a:extLst>
            <a:ext uri="{FF2B5EF4-FFF2-40B4-BE49-F238E27FC236}">
              <a16:creationId xmlns:a16="http://schemas.microsoft.com/office/drawing/2014/main" id="{27820C43-0B14-4085-8129-7AF6806D3F0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35" name="Cuadro de texto 777">
          <a:extLst>
            <a:ext uri="{FF2B5EF4-FFF2-40B4-BE49-F238E27FC236}">
              <a16:creationId xmlns:a16="http://schemas.microsoft.com/office/drawing/2014/main" id="{4276355B-08D9-45DE-9653-38AEF22EE6C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36" name="Cuadro de texto 778">
          <a:extLst>
            <a:ext uri="{FF2B5EF4-FFF2-40B4-BE49-F238E27FC236}">
              <a16:creationId xmlns:a16="http://schemas.microsoft.com/office/drawing/2014/main" id="{07517F98-4602-4C53-9884-7779F0B9980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37" name="Cuadro de texto 779">
          <a:extLst>
            <a:ext uri="{FF2B5EF4-FFF2-40B4-BE49-F238E27FC236}">
              <a16:creationId xmlns:a16="http://schemas.microsoft.com/office/drawing/2014/main" id="{18DA6090-DE41-42DD-A40D-28F573D347E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38" name="Cuadro de texto 780">
          <a:extLst>
            <a:ext uri="{FF2B5EF4-FFF2-40B4-BE49-F238E27FC236}">
              <a16:creationId xmlns:a16="http://schemas.microsoft.com/office/drawing/2014/main" id="{D2415DA7-9435-4D41-9793-16A5B679C9D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39" name="Cuadro de texto 781">
          <a:extLst>
            <a:ext uri="{FF2B5EF4-FFF2-40B4-BE49-F238E27FC236}">
              <a16:creationId xmlns:a16="http://schemas.microsoft.com/office/drawing/2014/main" id="{C06BA0B9-D979-4584-8F3A-9E71ADCA844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40" name="Cuadro de texto 782">
          <a:extLst>
            <a:ext uri="{FF2B5EF4-FFF2-40B4-BE49-F238E27FC236}">
              <a16:creationId xmlns:a16="http://schemas.microsoft.com/office/drawing/2014/main" id="{17D1D231-17D8-4BF8-A453-DD0027FB9FD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41" name="Cuadro de texto 783">
          <a:extLst>
            <a:ext uri="{FF2B5EF4-FFF2-40B4-BE49-F238E27FC236}">
              <a16:creationId xmlns:a16="http://schemas.microsoft.com/office/drawing/2014/main" id="{A3FA31D5-4FB5-470A-9161-F31B5F551E9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42" name="Cuadro de texto 784">
          <a:extLst>
            <a:ext uri="{FF2B5EF4-FFF2-40B4-BE49-F238E27FC236}">
              <a16:creationId xmlns:a16="http://schemas.microsoft.com/office/drawing/2014/main" id="{C714B226-7325-4229-8628-F96762D62E7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43" name="Cuadro de texto 785">
          <a:extLst>
            <a:ext uri="{FF2B5EF4-FFF2-40B4-BE49-F238E27FC236}">
              <a16:creationId xmlns:a16="http://schemas.microsoft.com/office/drawing/2014/main" id="{789DA4D6-9CEE-4E10-9DE7-0F56F0F395E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44" name="Cuadro de texto 786">
          <a:extLst>
            <a:ext uri="{FF2B5EF4-FFF2-40B4-BE49-F238E27FC236}">
              <a16:creationId xmlns:a16="http://schemas.microsoft.com/office/drawing/2014/main" id="{87E9EF48-A422-4767-A87C-60F5CBF063B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45" name="Cuadro de texto 787">
          <a:extLst>
            <a:ext uri="{FF2B5EF4-FFF2-40B4-BE49-F238E27FC236}">
              <a16:creationId xmlns:a16="http://schemas.microsoft.com/office/drawing/2014/main" id="{5E2713A7-628D-4A30-8856-CC14DF37E40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46" name="Cuadro de texto 788">
          <a:extLst>
            <a:ext uri="{FF2B5EF4-FFF2-40B4-BE49-F238E27FC236}">
              <a16:creationId xmlns:a16="http://schemas.microsoft.com/office/drawing/2014/main" id="{31F81EF9-007B-46DE-9E42-1FDD252CC37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47" name="Cuadro de texto 789">
          <a:extLst>
            <a:ext uri="{FF2B5EF4-FFF2-40B4-BE49-F238E27FC236}">
              <a16:creationId xmlns:a16="http://schemas.microsoft.com/office/drawing/2014/main" id="{222E3503-F000-4E2C-892C-BD01397961B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48" name="Cuadro de texto 790">
          <a:extLst>
            <a:ext uri="{FF2B5EF4-FFF2-40B4-BE49-F238E27FC236}">
              <a16:creationId xmlns:a16="http://schemas.microsoft.com/office/drawing/2014/main" id="{C3A521C1-E17E-4009-AF1B-D4F50323E80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49" name="Cuadro de texto 791">
          <a:extLst>
            <a:ext uri="{FF2B5EF4-FFF2-40B4-BE49-F238E27FC236}">
              <a16:creationId xmlns:a16="http://schemas.microsoft.com/office/drawing/2014/main" id="{32AB67A5-5473-44A5-AA42-74F8F58A74D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50" name="Cuadro de texto 792">
          <a:extLst>
            <a:ext uri="{FF2B5EF4-FFF2-40B4-BE49-F238E27FC236}">
              <a16:creationId xmlns:a16="http://schemas.microsoft.com/office/drawing/2014/main" id="{1BA317BD-FE18-40A4-B8DA-DD4CFE6F73D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51" name="Cuadro de texto 793">
          <a:extLst>
            <a:ext uri="{FF2B5EF4-FFF2-40B4-BE49-F238E27FC236}">
              <a16:creationId xmlns:a16="http://schemas.microsoft.com/office/drawing/2014/main" id="{E1A00945-3BA4-4AD6-9C97-ECD46F28905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52" name="Cuadro de texto 794">
          <a:extLst>
            <a:ext uri="{FF2B5EF4-FFF2-40B4-BE49-F238E27FC236}">
              <a16:creationId xmlns:a16="http://schemas.microsoft.com/office/drawing/2014/main" id="{8D8544C3-F80F-4FF8-81EF-F75F9123C2F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53" name="Cuadro de texto 795">
          <a:extLst>
            <a:ext uri="{FF2B5EF4-FFF2-40B4-BE49-F238E27FC236}">
              <a16:creationId xmlns:a16="http://schemas.microsoft.com/office/drawing/2014/main" id="{4D27BCD5-D8B4-4216-993E-92343432EB5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54" name="Cuadro de texto 796">
          <a:extLst>
            <a:ext uri="{FF2B5EF4-FFF2-40B4-BE49-F238E27FC236}">
              <a16:creationId xmlns:a16="http://schemas.microsoft.com/office/drawing/2014/main" id="{81F1BAC3-B36F-4E13-83A9-68425667C45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55" name="Cuadro de texto 797">
          <a:extLst>
            <a:ext uri="{FF2B5EF4-FFF2-40B4-BE49-F238E27FC236}">
              <a16:creationId xmlns:a16="http://schemas.microsoft.com/office/drawing/2014/main" id="{3B2431BE-F233-48BD-8EB8-E38BCA6EAC0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56" name="Cuadro de texto 798">
          <a:extLst>
            <a:ext uri="{FF2B5EF4-FFF2-40B4-BE49-F238E27FC236}">
              <a16:creationId xmlns:a16="http://schemas.microsoft.com/office/drawing/2014/main" id="{B212D98A-F502-4D66-AB03-8E19FBC82A3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57" name="Cuadro de texto 799">
          <a:extLst>
            <a:ext uri="{FF2B5EF4-FFF2-40B4-BE49-F238E27FC236}">
              <a16:creationId xmlns:a16="http://schemas.microsoft.com/office/drawing/2014/main" id="{7C4468E2-E49E-46BE-8148-C0A333807FB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58" name="Cuadro de texto 800">
          <a:extLst>
            <a:ext uri="{FF2B5EF4-FFF2-40B4-BE49-F238E27FC236}">
              <a16:creationId xmlns:a16="http://schemas.microsoft.com/office/drawing/2014/main" id="{3A9F074E-C5A1-4CD3-842F-6E430707A9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59" name="Cuadro de texto 801">
          <a:extLst>
            <a:ext uri="{FF2B5EF4-FFF2-40B4-BE49-F238E27FC236}">
              <a16:creationId xmlns:a16="http://schemas.microsoft.com/office/drawing/2014/main" id="{B39BE2D3-22DC-44E8-A428-323751C847B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60" name="Cuadro de texto 802">
          <a:extLst>
            <a:ext uri="{FF2B5EF4-FFF2-40B4-BE49-F238E27FC236}">
              <a16:creationId xmlns:a16="http://schemas.microsoft.com/office/drawing/2014/main" id="{ED4481ED-45AD-4536-85E7-F53E776F40F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61" name="Cuadro de texto 803">
          <a:extLst>
            <a:ext uri="{FF2B5EF4-FFF2-40B4-BE49-F238E27FC236}">
              <a16:creationId xmlns:a16="http://schemas.microsoft.com/office/drawing/2014/main" id="{8E1AB420-4C9E-41A3-9E6C-29EE12E7206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62" name="Cuadro de texto 804">
          <a:extLst>
            <a:ext uri="{FF2B5EF4-FFF2-40B4-BE49-F238E27FC236}">
              <a16:creationId xmlns:a16="http://schemas.microsoft.com/office/drawing/2014/main" id="{8AAA9717-94C6-4933-88DA-F199D6565FD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63" name="Cuadro de texto 805">
          <a:extLst>
            <a:ext uri="{FF2B5EF4-FFF2-40B4-BE49-F238E27FC236}">
              <a16:creationId xmlns:a16="http://schemas.microsoft.com/office/drawing/2014/main" id="{FA78ED29-B218-4EE4-B23E-58B22BA406D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64" name="Cuadro de texto 806">
          <a:extLst>
            <a:ext uri="{FF2B5EF4-FFF2-40B4-BE49-F238E27FC236}">
              <a16:creationId xmlns:a16="http://schemas.microsoft.com/office/drawing/2014/main" id="{82E34F90-0399-4209-95D4-1D19F46AEA6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65" name="Cuadro de texto 807">
          <a:extLst>
            <a:ext uri="{FF2B5EF4-FFF2-40B4-BE49-F238E27FC236}">
              <a16:creationId xmlns:a16="http://schemas.microsoft.com/office/drawing/2014/main" id="{BE2802F8-B3CD-46DB-9457-C179930F960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66" name="Cuadro de texto 808">
          <a:extLst>
            <a:ext uri="{FF2B5EF4-FFF2-40B4-BE49-F238E27FC236}">
              <a16:creationId xmlns:a16="http://schemas.microsoft.com/office/drawing/2014/main" id="{7F9C2C5A-996F-4FCE-9EF6-BB1D5F3041B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67" name="Cuadro de texto 809">
          <a:extLst>
            <a:ext uri="{FF2B5EF4-FFF2-40B4-BE49-F238E27FC236}">
              <a16:creationId xmlns:a16="http://schemas.microsoft.com/office/drawing/2014/main" id="{BDD4FD1D-1650-420B-AA22-841B6FFEBD9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68" name="Cuadro de texto 810">
          <a:extLst>
            <a:ext uri="{FF2B5EF4-FFF2-40B4-BE49-F238E27FC236}">
              <a16:creationId xmlns:a16="http://schemas.microsoft.com/office/drawing/2014/main" id="{11C88629-54FE-4723-8A34-9B7A539180B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69" name="Cuadro de texto 811">
          <a:extLst>
            <a:ext uri="{FF2B5EF4-FFF2-40B4-BE49-F238E27FC236}">
              <a16:creationId xmlns:a16="http://schemas.microsoft.com/office/drawing/2014/main" id="{F36B8AC2-31CB-4DEB-86C7-4D2BAB042D0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70" name="Cuadro de texto 812">
          <a:extLst>
            <a:ext uri="{FF2B5EF4-FFF2-40B4-BE49-F238E27FC236}">
              <a16:creationId xmlns:a16="http://schemas.microsoft.com/office/drawing/2014/main" id="{7AAA29AD-3794-4A24-A354-1FEB831E839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71" name="Cuadro de texto 813">
          <a:extLst>
            <a:ext uri="{FF2B5EF4-FFF2-40B4-BE49-F238E27FC236}">
              <a16:creationId xmlns:a16="http://schemas.microsoft.com/office/drawing/2014/main" id="{4003490A-941E-4AA7-A093-AB27C26382F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72" name="Cuadro de texto 814">
          <a:extLst>
            <a:ext uri="{FF2B5EF4-FFF2-40B4-BE49-F238E27FC236}">
              <a16:creationId xmlns:a16="http://schemas.microsoft.com/office/drawing/2014/main" id="{D603D531-D561-4329-9211-3550E36E62A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73" name="Cuadro de texto 815">
          <a:extLst>
            <a:ext uri="{FF2B5EF4-FFF2-40B4-BE49-F238E27FC236}">
              <a16:creationId xmlns:a16="http://schemas.microsoft.com/office/drawing/2014/main" id="{C2186886-6BAB-44B6-85C6-CD53847BF70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74" name="Cuadro de texto 816">
          <a:extLst>
            <a:ext uri="{FF2B5EF4-FFF2-40B4-BE49-F238E27FC236}">
              <a16:creationId xmlns:a16="http://schemas.microsoft.com/office/drawing/2014/main" id="{09720755-1CD6-4811-81C2-14102F01AFB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75" name="Cuadro de texto 817">
          <a:extLst>
            <a:ext uri="{FF2B5EF4-FFF2-40B4-BE49-F238E27FC236}">
              <a16:creationId xmlns:a16="http://schemas.microsoft.com/office/drawing/2014/main" id="{27C7B8CD-92EB-4CE7-8EC8-8554A67F54A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76" name="Cuadro de texto 818">
          <a:extLst>
            <a:ext uri="{FF2B5EF4-FFF2-40B4-BE49-F238E27FC236}">
              <a16:creationId xmlns:a16="http://schemas.microsoft.com/office/drawing/2014/main" id="{78F61177-A477-4A20-BB51-368AC308D73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77" name="Cuadro de texto 819">
          <a:extLst>
            <a:ext uri="{FF2B5EF4-FFF2-40B4-BE49-F238E27FC236}">
              <a16:creationId xmlns:a16="http://schemas.microsoft.com/office/drawing/2014/main" id="{4F6AC640-CAF0-42D6-BAD4-EB5763D300E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78" name="Cuadro de texto 820">
          <a:extLst>
            <a:ext uri="{FF2B5EF4-FFF2-40B4-BE49-F238E27FC236}">
              <a16:creationId xmlns:a16="http://schemas.microsoft.com/office/drawing/2014/main" id="{B291BFB1-12EE-4B44-9084-E8C8BD316C3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679" name="Cuadro de texto 821">
          <a:extLst>
            <a:ext uri="{FF2B5EF4-FFF2-40B4-BE49-F238E27FC236}">
              <a16:creationId xmlns:a16="http://schemas.microsoft.com/office/drawing/2014/main" id="{1951DE70-5547-4D66-A069-EFCEB13B003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680" name="Cuadro de texto 822">
          <a:extLst>
            <a:ext uri="{FF2B5EF4-FFF2-40B4-BE49-F238E27FC236}">
              <a16:creationId xmlns:a16="http://schemas.microsoft.com/office/drawing/2014/main" id="{440150DA-BA05-4411-BDAB-E295F1032FFC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681" name="Cuadro de texto 823">
          <a:extLst>
            <a:ext uri="{FF2B5EF4-FFF2-40B4-BE49-F238E27FC236}">
              <a16:creationId xmlns:a16="http://schemas.microsoft.com/office/drawing/2014/main" id="{624EB25B-1EEB-4279-922C-0738C686013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682" name="Cuadro de texto 824">
          <a:extLst>
            <a:ext uri="{FF2B5EF4-FFF2-40B4-BE49-F238E27FC236}">
              <a16:creationId xmlns:a16="http://schemas.microsoft.com/office/drawing/2014/main" id="{DF9380B7-535C-426F-AB61-4B7646D2313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683" name="Cuadro de texto 825">
          <a:extLst>
            <a:ext uri="{FF2B5EF4-FFF2-40B4-BE49-F238E27FC236}">
              <a16:creationId xmlns:a16="http://schemas.microsoft.com/office/drawing/2014/main" id="{CE9719E6-F39B-4A24-BCA4-7562856060C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684" name="Cuadro de texto 826">
          <a:extLst>
            <a:ext uri="{FF2B5EF4-FFF2-40B4-BE49-F238E27FC236}">
              <a16:creationId xmlns:a16="http://schemas.microsoft.com/office/drawing/2014/main" id="{E46735B0-8341-45DB-95AA-673B2EEC9C0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4685" name="Cuadro de texto 827">
          <a:extLst>
            <a:ext uri="{FF2B5EF4-FFF2-40B4-BE49-F238E27FC236}">
              <a16:creationId xmlns:a16="http://schemas.microsoft.com/office/drawing/2014/main" id="{D9A02F80-1174-468D-889C-2214652DCD3D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686" name="Cuadro de texto 828">
          <a:extLst>
            <a:ext uri="{FF2B5EF4-FFF2-40B4-BE49-F238E27FC236}">
              <a16:creationId xmlns:a16="http://schemas.microsoft.com/office/drawing/2014/main" id="{CC8D3AD1-D925-4834-9662-DFFD9C5377C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687" name="Cuadro de texto 829">
          <a:extLst>
            <a:ext uri="{FF2B5EF4-FFF2-40B4-BE49-F238E27FC236}">
              <a16:creationId xmlns:a16="http://schemas.microsoft.com/office/drawing/2014/main" id="{4AAA9D37-380B-431A-8ACA-4AD68B2D4A3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688" name="Cuadro de texto 830">
          <a:extLst>
            <a:ext uri="{FF2B5EF4-FFF2-40B4-BE49-F238E27FC236}">
              <a16:creationId xmlns:a16="http://schemas.microsoft.com/office/drawing/2014/main" id="{10BDDC08-2122-481B-A855-EF4F7568542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689" name="Cuadro de texto 831">
          <a:extLst>
            <a:ext uri="{FF2B5EF4-FFF2-40B4-BE49-F238E27FC236}">
              <a16:creationId xmlns:a16="http://schemas.microsoft.com/office/drawing/2014/main" id="{67EC4EF4-D3AF-489D-B9D6-A2B46F541DE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690" name="Cuadro de texto 832">
          <a:extLst>
            <a:ext uri="{FF2B5EF4-FFF2-40B4-BE49-F238E27FC236}">
              <a16:creationId xmlns:a16="http://schemas.microsoft.com/office/drawing/2014/main" id="{E9178EEF-ADD7-4EC8-9DBC-A0588F9D4226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691" name="Cuadro de texto 833">
          <a:extLst>
            <a:ext uri="{FF2B5EF4-FFF2-40B4-BE49-F238E27FC236}">
              <a16:creationId xmlns:a16="http://schemas.microsoft.com/office/drawing/2014/main" id="{6140B229-8F1C-4FBE-84BA-B2AF7538A45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692" name="Cuadro de texto 834">
          <a:extLst>
            <a:ext uri="{FF2B5EF4-FFF2-40B4-BE49-F238E27FC236}">
              <a16:creationId xmlns:a16="http://schemas.microsoft.com/office/drawing/2014/main" id="{E293B107-8512-41F3-8FDA-0033D421F7DC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693" name="Cuadro de texto 835">
          <a:extLst>
            <a:ext uri="{FF2B5EF4-FFF2-40B4-BE49-F238E27FC236}">
              <a16:creationId xmlns:a16="http://schemas.microsoft.com/office/drawing/2014/main" id="{B35A1823-9112-45A1-9184-4C1070B0D316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694" name="Cuadro de texto 836">
          <a:extLst>
            <a:ext uri="{FF2B5EF4-FFF2-40B4-BE49-F238E27FC236}">
              <a16:creationId xmlns:a16="http://schemas.microsoft.com/office/drawing/2014/main" id="{0FB03AF3-2741-4EB0-82FB-822633FF9B4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695" name="Cuadro de texto 837">
          <a:extLst>
            <a:ext uri="{FF2B5EF4-FFF2-40B4-BE49-F238E27FC236}">
              <a16:creationId xmlns:a16="http://schemas.microsoft.com/office/drawing/2014/main" id="{5E7DFB61-B195-4695-B721-F7A24A303B6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696" name="Cuadro de texto 838">
          <a:extLst>
            <a:ext uri="{FF2B5EF4-FFF2-40B4-BE49-F238E27FC236}">
              <a16:creationId xmlns:a16="http://schemas.microsoft.com/office/drawing/2014/main" id="{6C15BA25-655F-4DAE-AC5A-EDE67A941EF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697" name="Cuadro de texto 839">
          <a:extLst>
            <a:ext uri="{FF2B5EF4-FFF2-40B4-BE49-F238E27FC236}">
              <a16:creationId xmlns:a16="http://schemas.microsoft.com/office/drawing/2014/main" id="{04435549-2569-4856-9F1B-7DBCFA2651F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4698" name="Cuadro de texto 840">
          <a:extLst>
            <a:ext uri="{FF2B5EF4-FFF2-40B4-BE49-F238E27FC236}">
              <a16:creationId xmlns:a16="http://schemas.microsoft.com/office/drawing/2014/main" id="{0784ED5B-167F-480D-B99D-CA932CA655FA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699" name="Cuadro de texto 841">
          <a:extLst>
            <a:ext uri="{FF2B5EF4-FFF2-40B4-BE49-F238E27FC236}">
              <a16:creationId xmlns:a16="http://schemas.microsoft.com/office/drawing/2014/main" id="{319CCB1C-96A8-40F2-883A-C3EBD26E0B7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700" name="Cuadro de texto 842">
          <a:extLst>
            <a:ext uri="{FF2B5EF4-FFF2-40B4-BE49-F238E27FC236}">
              <a16:creationId xmlns:a16="http://schemas.microsoft.com/office/drawing/2014/main" id="{761B2597-4732-473E-B18D-2F84B4BE359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701" name="Cuadro de texto 843">
          <a:extLst>
            <a:ext uri="{FF2B5EF4-FFF2-40B4-BE49-F238E27FC236}">
              <a16:creationId xmlns:a16="http://schemas.microsoft.com/office/drawing/2014/main" id="{06D91BFB-3707-439B-A602-490ACFE1925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702" name="Cuadro de texto 844">
          <a:extLst>
            <a:ext uri="{FF2B5EF4-FFF2-40B4-BE49-F238E27FC236}">
              <a16:creationId xmlns:a16="http://schemas.microsoft.com/office/drawing/2014/main" id="{F3C10C48-761C-4F9C-816D-945CC71FD6A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703" name="Cuadro de texto 845">
          <a:extLst>
            <a:ext uri="{FF2B5EF4-FFF2-40B4-BE49-F238E27FC236}">
              <a16:creationId xmlns:a16="http://schemas.microsoft.com/office/drawing/2014/main" id="{3999FD87-3D97-45DD-AA76-67AF1B7E8D0E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704" name="Cuadro de texto 846">
          <a:extLst>
            <a:ext uri="{FF2B5EF4-FFF2-40B4-BE49-F238E27FC236}">
              <a16:creationId xmlns:a16="http://schemas.microsoft.com/office/drawing/2014/main" id="{573BD888-DF6F-4024-8B2E-F69865EE10B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705" name="Cuadro de texto 847">
          <a:extLst>
            <a:ext uri="{FF2B5EF4-FFF2-40B4-BE49-F238E27FC236}">
              <a16:creationId xmlns:a16="http://schemas.microsoft.com/office/drawing/2014/main" id="{5634276F-2581-43EE-8521-3080B2A558A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4706" name="Cuadro de texto 848">
          <a:extLst>
            <a:ext uri="{FF2B5EF4-FFF2-40B4-BE49-F238E27FC236}">
              <a16:creationId xmlns:a16="http://schemas.microsoft.com/office/drawing/2014/main" id="{CBB6C97C-19CA-4562-8A0D-D59D468106EA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07" name="Cuadro de texto 849">
          <a:extLst>
            <a:ext uri="{FF2B5EF4-FFF2-40B4-BE49-F238E27FC236}">
              <a16:creationId xmlns:a16="http://schemas.microsoft.com/office/drawing/2014/main" id="{467154D7-3388-4AA0-AB43-1BA0C42B2CD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08" name="Cuadro de texto 850">
          <a:extLst>
            <a:ext uri="{FF2B5EF4-FFF2-40B4-BE49-F238E27FC236}">
              <a16:creationId xmlns:a16="http://schemas.microsoft.com/office/drawing/2014/main" id="{3E4FECB7-C2CF-4E89-AFF4-484C05BE7BC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09" name="Cuadro de texto 851">
          <a:extLst>
            <a:ext uri="{FF2B5EF4-FFF2-40B4-BE49-F238E27FC236}">
              <a16:creationId xmlns:a16="http://schemas.microsoft.com/office/drawing/2014/main" id="{F71E5F7A-27A3-43D6-AAC9-07ACC28B629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10" name="Cuadro de texto 852">
          <a:extLst>
            <a:ext uri="{FF2B5EF4-FFF2-40B4-BE49-F238E27FC236}">
              <a16:creationId xmlns:a16="http://schemas.microsoft.com/office/drawing/2014/main" id="{03DDEC03-925E-47FE-AE79-6CDE138DD23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11" name="Cuadro de texto 853">
          <a:extLst>
            <a:ext uri="{FF2B5EF4-FFF2-40B4-BE49-F238E27FC236}">
              <a16:creationId xmlns:a16="http://schemas.microsoft.com/office/drawing/2014/main" id="{3B47E6BE-B44E-4CBA-B224-12C40736C6E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12" name="Cuadro de texto 854">
          <a:extLst>
            <a:ext uri="{FF2B5EF4-FFF2-40B4-BE49-F238E27FC236}">
              <a16:creationId xmlns:a16="http://schemas.microsoft.com/office/drawing/2014/main" id="{3EA3825F-42D2-437B-BFD5-3663827BF28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13" name="Cuadro de texto 855">
          <a:extLst>
            <a:ext uri="{FF2B5EF4-FFF2-40B4-BE49-F238E27FC236}">
              <a16:creationId xmlns:a16="http://schemas.microsoft.com/office/drawing/2014/main" id="{836738F4-CE8C-488A-8CA0-BC48BE7BD78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14" name="Cuadro de texto 856">
          <a:extLst>
            <a:ext uri="{FF2B5EF4-FFF2-40B4-BE49-F238E27FC236}">
              <a16:creationId xmlns:a16="http://schemas.microsoft.com/office/drawing/2014/main" id="{B925103E-D7F3-4D2B-8F3B-F41283E9BF7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15" name="Cuadro de texto 857">
          <a:extLst>
            <a:ext uri="{FF2B5EF4-FFF2-40B4-BE49-F238E27FC236}">
              <a16:creationId xmlns:a16="http://schemas.microsoft.com/office/drawing/2014/main" id="{1449DA09-F73D-4BC7-B9D7-AD2DF6D914A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16" name="Cuadro de texto 858">
          <a:extLst>
            <a:ext uri="{FF2B5EF4-FFF2-40B4-BE49-F238E27FC236}">
              <a16:creationId xmlns:a16="http://schemas.microsoft.com/office/drawing/2014/main" id="{90EEF0C7-4595-4DEA-A9D9-88F32039B01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17" name="Cuadro de texto 859">
          <a:extLst>
            <a:ext uri="{FF2B5EF4-FFF2-40B4-BE49-F238E27FC236}">
              <a16:creationId xmlns:a16="http://schemas.microsoft.com/office/drawing/2014/main" id="{6C819263-DEFC-4B27-86FB-8AF60D2A6D2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18" name="Cuadro de texto 860">
          <a:extLst>
            <a:ext uri="{FF2B5EF4-FFF2-40B4-BE49-F238E27FC236}">
              <a16:creationId xmlns:a16="http://schemas.microsoft.com/office/drawing/2014/main" id="{CE635461-4ECA-4BDB-A0EF-4A9586669DF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19" name="Cuadro de texto 861">
          <a:extLst>
            <a:ext uri="{FF2B5EF4-FFF2-40B4-BE49-F238E27FC236}">
              <a16:creationId xmlns:a16="http://schemas.microsoft.com/office/drawing/2014/main" id="{907FA8DC-8635-49DB-ABAE-B6BED2369FB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20" name="Cuadro de texto 862">
          <a:extLst>
            <a:ext uri="{FF2B5EF4-FFF2-40B4-BE49-F238E27FC236}">
              <a16:creationId xmlns:a16="http://schemas.microsoft.com/office/drawing/2014/main" id="{A0057BDD-A048-4C4B-9D74-E57B217AE24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21" name="Cuadro de texto 863">
          <a:extLst>
            <a:ext uri="{FF2B5EF4-FFF2-40B4-BE49-F238E27FC236}">
              <a16:creationId xmlns:a16="http://schemas.microsoft.com/office/drawing/2014/main" id="{687CB9AC-44E2-4762-B585-068536E7331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22" name="Cuadro de texto 864">
          <a:extLst>
            <a:ext uri="{FF2B5EF4-FFF2-40B4-BE49-F238E27FC236}">
              <a16:creationId xmlns:a16="http://schemas.microsoft.com/office/drawing/2014/main" id="{57D983AE-12A3-4041-8C98-1D3D70B4BA2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23" name="Cuadro de texto 865">
          <a:extLst>
            <a:ext uri="{FF2B5EF4-FFF2-40B4-BE49-F238E27FC236}">
              <a16:creationId xmlns:a16="http://schemas.microsoft.com/office/drawing/2014/main" id="{9B839968-C0A6-47DC-94B6-37875E4A630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24" name="Cuadro de texto 866">
          <a:extLst>
            <a:ext uri="{FF2B5EF4-FFF2-40B4-BE49-F238E27FC236}">
              <a16:creationId xmlns:a16="http://schemas.microsoft.com/office/drawing/2014/main" id="{804FF393-8106-4FB5-A9DC-50F19F0B0A1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25" name="Cuadro de texto 867">
          <a:extLst>
            <a:ext uri="{FF2B5EF4-FFF2-40B4-BE49-F238E27FC236}">
              <a16:creationId xmlns:a16="http://schemas.microsoft.com/office/drawing/2014/main" id="{64C5FE7A-AF42-49B5-A451-70A9693016D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26" name="Cuadro de texto 868">
          <a:extLst>
            <a:ext uri="{FF2B5EF4-FFF2-40B4-BE49-F238E27FC236}">
              <a16:creationId xmlns:a16="http://schemas.microsoft.com/office/drawing/2014/main" id="{E4FEF837-FF4B-4C83-9D58-7C9648F8808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27" name="Cuadro de texto 869">
          <a:extLst>
            <a:ext uri="{FF2B5EF4-FFF2-40B4-BE49-F238E27FC236}">
              <a16:creationId xmlns:a16="http://schemas.microsoft.com/office/drawing/2014/main" id="{C57EDBC4-9E79-47B5-8B95-B5DAE0EC74A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28" name="Cuadro de texto 870">
          <a:extLst>
            <a:ext uri="{FF2B5EF4-FFF2-40B4-BE49-F238E27FC236}">
              <a16:creationId xmlns:a16="http://schemas.microsoft.com/office/drawing/2014/main" id="{C7E9DDCA-F8C1-48F7-B4E0-F4CB49E69AA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29" name="Cuadro de texto 871">
          <a:extLst>
            <a:ext uri="{FF2B5EF4-FFF2-40B4-BE49-F238E27FC236}">
              <a16:creationId xmlns:a16="http://schemas.microsoft.com/office/drawing/2014/main" id="{90EC0FBE-856C-45EA-95A0-FF57E8735A7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30" name="Cuadro de texto 872">
          <a:extLst>
            <a:ext uri="{FF2B5EF4-FFF2-40B4-BE49-F238E27FC236}">
              <a16:creationId xmlns:a16="http://schemas.microsoft.com/office/drawing/2014/main" id="{A1E03682-FEA0-4D6E-A7F9-EE5A9314686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4731" name="Cuadro de texto 873">
          <a:extLst>
            <a:ext uri="{FF2B5EF4-FFF2-40B4-BE49-F238E27FC236}">
              <a16:creationId xmlns:a16="http://schemas.microsoft.com/office/drawing/2014/main" id="{EDBADB1B-1885-41B6-8B53-1891A3D00FBB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32" name="Cuadro de texto 874">
          <a:extLst>
            <a:ext uri="{FF2B5EF4-FFF2-40B4-BE49-F238E27FC236}">
              <a16:creationId xmlns:a16="http://schemas.microsoft.com/office/drawing/2014/main" id="{7FE8BF3D-2CD2-4D66-8921-6CE750B4487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33" name="Cuadro de texto 875">
          <a:extLst>
            <a:ext uri="{FF2B5EF4-FFF2-40B4-BE49-F238E27FC236}">
              <a16:creationId xmlns:a16="http://schemas.microsoft.com/office/drawing/2014/main" id="{9F086CBA-0401-4159-AF3D-33322CF4757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34" name="Cuadro de texto 876">
          <a:extLst>
            <a:ext uri="{FF2B5EF4-FFF2-40B4-BE49-F238E27FC236}">
              <a16:creationId xmlns:a16="http://schemas.microsoft.com/office/drawing/2014/main" id="{501B1ADB-F416-45BF-A8D4-CED9E036912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35" name="Cuadro de texto 877">
          <a:extLst>
            <a:ext uri="{FF2B5EF4-FFF2-40B4-BE49-F238E27FC236}">
              <a16:creationId xmlns:a16="http://schemas.microsoft.com/office/drawing/2014/main" id="{E16D13CA-A06D-411B-9330-CE4D1591836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36" name="Cuadro de texto 878">
          <a:extLst>
            <a:ext uri="{FF2B5EF4-FFF2-40B4-BE49-F238E27FC236}">
              <a16:creationId xmlns:a16="http://schemas.microsoft.com/office/drawing/2014/main" id="{E7083E78-9257-4243-A0F3-F4CC0826646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37" name="Cuadro de texto 879">
          <a:extLst>
            <a:ext uri="{FF2B5EF4-FFF2-40B4-BE49-F238E27FC236}">
              <a16:creationId xmlns:a16="http://schemas.microsoft.com/office/drawing/2014/main" id="{88D56B95-730D-4A79-B4DF-A3A90BB34AF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38" name="Cuadro de texto 880">
          <a:extLst>
            <a:ext uri="{FF2B5EF4-FFF2-40B4-BE49-F238E27FC236}">
              <a16:creationId xmlns:a16="http://schemas.microsoft.com/office/drawing/2014/main" id="{D94378E7-C5C5-4715-933B-C01548B85B6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39" name="Cuadro de texto 881">
          <a:extLst>
            <a:ext uri="{FF2B5EF4-FFF2-40B4-BE49-F238E27FC236}">
              <a16:creationId xmlns:a16="http://schemas.microsoft.com/office/drawing/2014/main" id="{C912698A-B487-4439-BA29-E1770953B82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40" name="Cuadro de texto 882">
          <a:extLst>
            <a:ext uri="{FF2B5EF4-FFF2-40B4-BE49-F238E27FC236}">
              <a16:creationId xmlns:a16="http://schemas.microsoft.com/office/drawing/2014/main" id="{E5AA7FB8-C918-49CC-BEFE-4C180538678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41" name="Cuadro de texto 883">
          <a:extLst>
            <a:ext uri="{FF2B5EF4-FFF2-40B4-BE49-F238E27FC236}">
              <a16:creationId xmlns:a16="http://schemas.microsoft.com/office/drawing/2014/main" id="{B9BBBBB8-26A6-47DC-842B-D84C739FEC6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42" name="Cuadro de texto 884">
          <a:extLst>
            <a:ext uri="{FF2B5EF4-FFF2-40B4-BE49-F238E27FC236}">
              <a16:creationId xmlns:a16="http://schemas.microsoft.com/office/drawing/2014/main" id="{A64EC9DB-B80C-4068-8231-B82F89D7F40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43" name="Cuadro de texto 885">
          <a:extLst>
            <a:ext uri="{FF2B5EF4-FFF2-40B4-BE49-F238E27FC236}">
              <a16:creationId xmlns:a16="http://schemas.microsoft.com/office/drawing/2014/main" id="{3C675201-D087-4EC4-A8F0-93217E80E39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44" name="Cuadro de texto 886">
          <a:extLst>
            <a:ext uri="{FF2B5EF4-FFF2-40B4-BE49-F238E27FC236}">
              <a16:creationId xmlns:a16="http://schemas.microsoft.com/office/drawing/2014/main" id="{53C998FF-931A-4670-A7E6-B32A043D857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45" name="Cuadro de texto 887">
          <a:extLst>
            <a:ext uri="{FF2B5EF4-FFF2-40B4-BE49-F238E27FC236}">
              <a16:creationId xmlns:a16="http://schemas.microsoft.com/office/drawing/2014/main" id="{A7AD96D0-09E7-4E27-ABCE-A6F52942317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46" name="Cuadro de texto 888">
          <a:extLst>
            <a:ext uri="{FF2B5EF4-FFF2-40B4-BE49-F238E27FC236}">
              <a16:creationId xmlns:a16="http://schemas.microsoft.com/office/drawing/2014/main" id="{08C08BBC-8469-4451-BC17-18EDED83BE1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47" name="Cuadro de texto 889">
          <a:extLst>
            <a:ext uri="{FF2B5EF4-FFF2-40B4-BE49-F238E27FC236}">
              <a16:creationId xmlns:a16="http://schemas.microsoft.com/office/drawing/2014/main" id="{D2D86953-50BD-450D-B683-78BE4A511A5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48" name="Cuadro de texto 890">
          <a:extLst>
            <a:ext uri="{FF2B5EF4-FFF2-40B4-BE49-F238E27FC236}">
              <a16:creationId xmlns:a16="http://schemas.microsoft.com/office/drawing/2014/main" id="{F60CCC0A-718F-4E0B-B8C6-73B03C3C1C8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49" name="Cuadro de texto 891">
          <a:extLst>
            <a:ext uri="{FF2B5EF4-FFF2-40B4-BE49-F238E27FC236}">
              <a16:creationId xmlns:a16="http://schemas.microsoft.com/office/drawing/2014/main" id="{E9C5871A-39B1-4F5C-8EDE-5FF318F91C2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50" name="Cuadro de texto 892">
          <a:extLst>
            <a:ext uri="{FF2B5EF4-FFF2-40B4-BE49-F238E27FC236}">
              <a16:creationId xmlns:a16="http://schemas.microsoft.com/office/drawing/2014/main" id="{48A90336-477E-4ECA-8906-359A8865AF0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51" name="Cuadro de texto 893">
          <a:extLst>
            <a:ext uri="{FF2B5EF4-FFF2-40B4-BE49-F238E27FC236}">
              <a16:creationId xmlns:a16="http://schemas.microsoft.com/office/drawing/2014/main" id="{AF456B7C-B85F-46C5-A109-059C668E307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52" name="Cuadro de texto 894">
          <a:extLst>
            <a:ext uri="{FF2B5EF4-FFF2-40B4-BE49-F238E27FC236}">
              <a16:creationId xmlns:a16="http://schemas.microsoft.com/office/drawing/2014/main" id="{EC5B63A9-55CF-4FFB-A325-FD703E4EBAD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53" name="Cuadro de texto 895">
          <a:extLst>
            <a:ext uri="{FF2B5EF4-FFF2-40B4-BE49-F238E27FC236}">
              <a16:creationId xmlns:a16="http://schemas.microsoft.com/office/drawing/2014/main" id="{FD650ACE-F995-4242-9858-32C44BA980F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54" name="Cuadro de texto 896">
          <a:extLst>
            <a:ext uri="{FF2B5EF4-FFF2-40B4-BE49-F238E27FC236}">
              <a16:creationId xmlns:a16="http://schemas.microsoft.com/office/drawing/2014/main" id="{96C6D8FC-74EB-440C-AA3B-458F807F925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55" name="Cuadro de texto 897">
          <a:extLst>
            <a:ext uri="{FF2B5EF4-FFF2-40B4-BE49-F238E27FC236}">
              <a16:creationId xmlns:a16="http://schemas.microsoft.com/office/drawing/2014/main" id="{4F8D4B26-160C-4FF2-AB7B-CFEA09550AD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56" name="Cuadro de texto 898">
          <a:extLst>
            <a:ext uri="{FF2B5EF4-FFF2-40B4-BE49-F238E27FC236}">
              <a16:creationId xmlns:a16="http://schemas.microsoft.com/office/drawing/2014/main" id="{22128D2F-D738-4E36-84D6-0F7636D72C8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57" name="Cuadro de texto 899">
          <a:extLst>
            <a:ext uri="{FF2B5EF4-FFF2-40B4-BE49-F238E27FC236}">
              <a16:creationId xmlns:a16="http://schemas.microsoft.com/office/drawing/2014/main" id="{DF23795B-B329-4847-B7D5-A79918B00F1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58" name="Cuadro de texto 900">
          <a:extLst>
            <a:ext uri="{FF2B5EF4-FFF2-40B4-BE49-F238E27FC236}">
              <a16:creationId xmlns:a16="http://schemas.microsoft.com/office/drawing/2014/main" id="{F194B8D0-87F8-4ECC-9D38-8700053C585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59" name="Cuadro de texto 901">
          <a:extLst>
            <a:ext uri="{FF2B5EF4-FFF2-40B4-BE49-F238E27FC236}">
              <a16:creationId xmlns:a16="http://schemas.microsoft.com/office/drawing/2014/main" id="{7ADE4D28-AEDE-4F2D-B51A-4164739C1C3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60" name="Cuadro de texto 902">
          <a:extLst>
            <a:ext uri="{FF2B5EF4-FFF2-40B4-BE49-F238E27FC236}">
              <a16:creationId xmlns:a16="http://schemas.microsoft.com/office/drawing/2014/main" id="{043663EF-0884-44A6-83BD-0D7CD856FAE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61" name="Cuadro de texto 903">
          <a:extLst>
            <a:ext uri="{FF2B5EF4-FFF2-40B4-BE49-F238E27FC236}">
              <a16:creationId xmlns:a16="http://schemas.microsoft.com/office/drawing/2014/main" id="{52E02E03-214D-48B4-810D-77409F4CA12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62" name="Cuadro de texto 904">
          <a:extLst>
            <a:ext uri="{FF2B5EF4-FFF2-40B4-BE49-F238E27FC236}">
              <a16:creationId xmlns:a16="http://schemas.microsoft.com/office/drawing/2014/main" id="{D37DD880-AD81-4CF8-9CC7-43B96CB77FF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63" name="Cuadro de texto 905">
          <a:extLst>
            <a:ext uri="{FF2B5EF4-FFF2-40B4-BE49-F238E27FC236}">
              <a16:creationId xmlns:a16="http://schemas.microsoft.com/office/drawing/2014/main" id="{9FD46490-3257-4AF3-8545-C2947814BB1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64" name="Cuadro de texto 906">
          <a:extLst>
            <a:ext uri="{FF2B5EF4-FFF2-40B4-BE49-F238E27FC236}">
              <a16:creationId xmlns:a16="http://schemas.microsoft.com/office/drawing/2014/main" id="{DC72AB46-4DDC-4DAD-9567-AED750DEBE3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65" name="Cuadro de texto 907">
          <a:extLst>
            <a:ext uri="{FF2B5EF4-FFF2-40B4-BE49-F238E27FC236}">
              <a16:creationId xmlns:a16="http://schemas.microsoft.com/office/drawing/2014/main" id="{0A93FBAA-3D58-408C-8238-8B9B7A6BE4F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66" name="Cuadro de texto 908">
          <a:extLst>
            <a:ext uri="{FF2B5EF4-FFF2-40B4-BE49-F238E27FC236}">
              <a16:creationId xmlns:a16="http://schemas.microsoft.com/office/drawing/2014/main" id="{9E24566B-CBF6-4FAD-8366-6965C9DB98A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67" name="Cuadro de texto 909">
          <a:extLst>
            <a:ext uri="{FF2B5EF4-FFF2-40B4-BE49-F238E27FC236}">
              <a16:creationId xmlns:a16="http://schemas.microsoft.com/office/drawing/2014/main" id="{949F5726-1559-4C3B-BF19-EC8F847E90F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68" name="Cuadro de texto 910">
          <a:extLst>
            <a:ext uri="{FF2B5EF4-FFF2-40B4-BE49-F238E27FC236}">
              <a16:creationId xmlns:a16="http://schemas.microsoft.com/office/drawing/2014/main" id="{12D8D12A-60D2-47AE-A81F-F90A85201B2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69" name="Cuadro de texto 911">
          <a:extLst>
            <a:ext uri="{FF2B5EF4-FFF2-40B4-BE49-F238E27FC236}">
              <a16:creationId xmlns:a16="http://schemas.microsoft.com/office/drawing/2014/main" id="{3221A5C1-6E87-427F-AF24-5F81762CE7C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70" name="Cuadro de texto 912">
          <a:extLst>
            <a:ext uri="{FF2B5EF4-FFF2-40B4-BE49-F238E27FC236}">
              <a16:creationId xmlns:a16="http://schemas.microsoft.com/office/drawing/2014/main" id="{DC27DF6F-3EFB-49CC-96C7-C3C7087E6C2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71" name="Cuadro de texto 913">
          <a:extLst>
            <a:ext uri="{FF2B5EF4-FFF2-40B4-BE49-F238E27FC236}">
              <a16:creationId xmlns:a16="http://schemas.microsoft.com/office/drawing/2014/main" id="{C320BB99-1905-42F2-8DFB-C1BA76335B7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72" name="Cuadro de texto 914">
          <a:extLst>
            <a:ext uri="{FF2B5EF4-FFF2-40B4-BE49-F238E27FC236}">
              <a16:creationId xmlns:a16="http://schemas.microsoft.com/office/drawing/2014/main" id="{D2B9ED55-4CFC-4730-9FF4-697AEE05C51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73" name="Cuadro de texto 915">
          <a:extLst>
            <a:ext uri="{FF2B5EF4-FFF2-40B4-BE49-F238E27FC236}">
              <a16:creationId xmlns:a16="http://schemas.microsoft.com/office/drawing/2014/main" id="{360EED84-0BFE-45E8-9DBE-95E6CDB8911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74" name="Cuadro de texto 916">
          <a:extLst>
            <a:ext uri="{FF2B5EF4-FFF2-40B4-BE49-F238E27FC236}">
              <a16:creationId xmlns:a16="http://schemas.microsoft.com/office/drawing/2014/main" id="{8F787DDD-D04F-45D5-B28E-F2CF44C4814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75" name="Cuadro de texto 917">
          <a:extLst>
            <a:ext uri="{FF2B5EF4-FFF2-40B4-BE49-F238E27FC236}">
              <a16:creationId xmlns:a16="http://schemas.microsoft.com/office/drawing/2014/main" id="{CE775C65-B6B5-4826-96AE-C3DD6D4D4FC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76" name="Cuadro de texto 918">
          <a:extLst>
            <a:ext uri="{FF2B5EF4-FFF2-40B4-BE49-F238E27FC236}">
              <a16:creationId xmlns:a16="http://schemas.microsoft.com/office/drawing/2014/main" id="{60123BE3-BF5A-40F4-AF4B-170001DD27E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77" name="Cuadro de texto 919">
          <a:extLst>
            <a:ext uri="{FF2B5EF4-FFF2-40B4-BE49-F238E27FC236}">
              <a16:creationId xmlns:a16="http://schemas.microsoft.com/office/drawing/2014/main" id="{17641BBD-EC27-438B-B650-CF1A2A74EBF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78" name="Cuadro de texto 920">
          <a:extLst>
            <a:ext uri="{FF2B5EF4-FFF2-40B4-BE49-F238E27FC236}">
              <a16:creationId xmlns:a16="http://schemas.microsoft.com/office/drawing/2014/main" id="{E403F5D8-228E-4E3F-A1B3-2CA39923A8B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79" name="Cuadro de texto 921">
          <a:extLst>
            <a:ext uri="{FF2B5EF4-FFF2-40B4-BE49-F238E27FC236}">
              <a16:creationId xmlns:a16="http://schemas.microsoft.com/office/drawing/2014/main" id="{3FE22EBC-6FE3-4F3B-80F6-548B5918DD1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80" name="Cuadro de texto 922">
          <a:extLst>
            <a:ext uri="{FF2B5EF4-FFF2-40B4-BE49-F238E27FC236}">
              <a16:creationId xmlns:a16="http://schemas.microsoft.com/office/drawing/2014/main" id="{13514D9D-E00E-44DB-A06D-6CDE13FBB9F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81" name="Cuadro de texto 923">
          <a:extLst>
            <a:ext uri="{FF2B5EF4-FFF2-40B4-BE49-F238E27FC236}">
              <a16:creationId xmlns:a16="http://schemas.microsoft.com/office/drawing/2014/main" id="{57DFA1A5-2DBD-4967-99B1-51CA6AD7FDC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82" name="Cuadro de texto 924">
          <a:extLst>
            <a:ext uri="{FF2B5EF4-FFF2-40B4-BE49-F238E27FC236}">
              <a16:creationId xmlns:a16="http://schemas.microsoft.com/office/drawing/2014/main" id="{8A743DE9-1C52-4C2D-ABBF-C6648782166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83" name="Cuadro de texto 925">
          <a:extLst>
            <a:ext uri="{FF2B5EF4-FFF2-40B4-BE49-F238E27FC236}">
              <a16:creationId xmlns:a16="http://schemas.microsoft.com/office/drawing/2014/main" id="{310AC3FA-A867-44B7-864F-461AE22C5E0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84" name="Cuadro de texto 926">
          <a:extLst>
            <a:ext uri="{FF2B5EF4-FFF2-40B4-BE49-F238E27FC236}">
              <a16:creationId xmlns:a16="http://schemas.microsoft.com/office/drawing/2014/main" id="{9BB443BD-253B-401F-A4DF-44E9528AEA6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85" name="Cuadro de texto 927">
          <a:extLst>
            <a:ext uri="{FF2B5EF4-FFF2-40B4-BE49-F238E27FC236}">
              <a16:creationId xmlns:a16="http://schemas.microsoft.com/office/drawing/2014/main" id="{0F7071DE-58FE-4558-AFC8-64AC209D7C0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86" name="Cuadro de texto 928">
          <a:extLst>
            <a:ext uri="{FF2B5EF4-FFF2-40B4-BE49-F238E27FC236}">
              <a16:creationId xmlns:a16="http://schemas.microsoft.com/office/drawing/2014/main" id="{23A2C68F-6810-4B44-A34C-3074C3F3D75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87" name="Cuadro de texto 929">
          <a:extLst>
            <a:ext uri="{FF2B5EF4-FFF2-40B4-BE49-F238E27FC236}">
              <a16:creationId xmlns:a16="http://schemas.microsoft.com/office/drawing/2014/main" id="{4702A1DA-EEB4-470D-81F0-64484F71238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88" name="Cuadro de texto 930">
          <a:extLst>
            <a:ext uri="{FF2B5EF4-FFF2-40B4-BE49-F238E27FC236}">
              <a16:creationId xmlns:a16="http://schemas.microsoft.com/office/drawing/2014/main" id="{F0E01718-0856-4B6C-BFCE-672D4678A1B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89" name="Cuadro de texto 931">
          <a:extLst>
            <a:ext uri="{FF2B5EF4-FFF2-40B4-BE49-F238E27FC236}">
              <a16:creationId xmlns:a16="http://schemas.microsoft.com/office/drawing/2014/main" id="{0B135C30-4BDC-4279-B3AE-20BD8C70564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90" name="Cuadro de texto 932">
          <a:extLst>
            <a:ext uri="{FF2B5EF4-FFF2-40B4-BE49-F238E27FC236}">
              <a16:creationId xmlns:a16="http://schemas.microsoft.com/office/drawing/2014/main" id="{6CB43709-2193-402D-88FD-02BC6E7AFDA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91" name="Cuadro de texto 933">
          <a:extLst>
            <a:ext uri="{FF2B5EF4-FFF2-40B4-BE49-F238E27FC236}">
              <a16:creationId xmlns:a16="http://schemas.microsoft.com/office/drawing/2014/main" id="{13A5B4C6-2A90-4463-9A1E-EF44CFFBA86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92" name="Cuadro de texto 934">
          <a:extLst>
            <a:ext uri="{FF2B5EF4-FFF2-40B4-BE49-F238E27FC236}">
              <a16:creationId xmlns:a16="http://schemas.microsoft.com/office/drawing/2014/main" id="{436122AD-7329-4872-A4CE-75FBC60825C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93" name="Cuadro de texto 935">
          <a:extLst>
            <a:ext uri="{FF2B5EF4-FFF2-40B4-BE49-F238E27FC236}">
              <a16:creationId xmlns:a16="http://schemas.microsoft.com/office/drawing/2014/main" id="{B1523CE4-54A4-498D-8BCB-BFC19DB6476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94" name="Cuadro de texto 936">
          <a:extLst>
            <a:ext uri="{FF2B5EF4-FFF2-40B4-BE49-F238E27FC236}">
              <a16:creationId xmlns:a16="http://schemas.microsoft.com/office/drawing/2014/main" id="{831D0D91-6415-4DC2-B3A7-C99D19316E2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95" name="Cuadro de texto 937">
          <a:extLst>
            <a:ext uri="{FF2B5EF4-FFF2-40B4-BE49-F238E27FC236}">
              <a16:creationId xmlns:a16="http://schemas.microsoft.com/office/drawing/2014/main" id="{D49CA181-BB7D-4D5E-8B14-4FD839595B9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96" name="Cuadro de texto 938">
          <a:extLst>
            <a:ext uri="{FF2B5EF4-FFF2-40B4-BE49-F238E27FC236}">
              <a16:creationId xmlns:a16="http://schemas.microsoft.com/office/drawing/2014/main" id="{4B0A082D-911A-474B-942B-3CBCA708858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97" name="Cuadro de texto 939">
          <a:extLst>
            <a:ext uri="{FF2B5EF4-FFF2-40B4-BE49-F238E27FC236}">
              <a16:creationId xmlns:a16="http://schemas.microsoft.com/office/drawing/2014/main" id="{1AB8D065-E376-45EF-8768-05CF480113B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98" name="Cuadro de texto 940">
          <a:extLst>
            <a:ext uri="{FF2B5EF4-FFF2-40B4-BE49-F238E27FC236}">
              <a16:creationId xmlns:a16="http://schemas.microsoft.com/office/drawing/2014/main" id="{A8F88FC6-10A7-4B9B-A3A7-CE23C0D5C30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799" name="Cuadro de texto 941">
          <a:extLst>
            <a:ext uri="{FF2B5EF4-FFF2-40B4-BE49-F238E27FC236}">
              <a16:creationId xmlns:a16="http://schemas.microsoft.com/office/drawing/2014/main" id="{61A55FEF-E010-4DC6-A0CF-1B9D032145B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800" name="Cuadro de texto 942">
          <a:extLst>
            <a:ext uri="{FF2B5EF4-FFF2-40B4-BE49-F238E27FC236}">
              <a16:creationId xmlns:a16="http://schemas.microsoft.com/office/drawing/2014/main" id="{884D92FE-0C43-4AC4-8110-D5867D0B601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801" name="Cuadro de texto 943">
          <a:extLst>
            <a:ext uri="{FF2B5EF4-FFF2-40B4-BE49-F238E27FC236}">
              <a16:creationId xmlns:a16="http://schemas.microsoft.com/office/drawing/2014/main" id="{08172A67-F43B-4F88-A5B3-2117DA84E41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802" name="Cuadro de texto 944">
          <a:extLst>
            <a:ext uri="{FF2B5EF4-FFF2-40B4-BE49-F238E27FC236}">
              <a16:creationId xmlns:a16="http://schemas.microsoft.com/office/drawing/2014/main" id="{15251CAD-90B7-4270-97D0-7033B276B77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803" name="Cuadro de texto 945">
          <a:extLst>
            <a:ext uri="{FF2B5EF4-FFF2-40B4-BE49-F238E27FC236}">
              <a16:creationId xmlns:a16="http://schemas.microsoft.com/office/drawing/2014/main" id="{75F859C5-841B-41A9-851F-E5EAB2AC459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804" name="Cuadro de texto 946">
          <a:extLst>
            <a:ext uri="{FF2B5EF4-FFF2-40B4-BE49-F238E27FC236}">
              <a16:creationId xmlns:a16="http://schemas.microsoft.com/office/drawing/2014/main" id="{D9057938-45DF-4794-BD34-1224874DA93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805" name="Cuadro de texto 947">
          <a:extLst>
            <a:ext uri="{FF2B5EF4-FFF2-40B4-BE49-F238E27FC236}">
              <a16:creationId xmlns:a16="http://schemas.microsoft.com/office/drawing/2014/main" id="{65B75B1D-3877-485B-9285-1C0CEF572CC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806" name="Cuadro de texto 948">
          <a:extLst>
            <a:ext uri="{FF2B5EF4-FFF2-40B4-BE49-F238E27FC236}">
              <a16:creationId xmlns:a16="http://schemas.microsoft.com/office/drawing/2014/main" id="{A559DD35-10B2-4409-B0F0-3D6466C9DD2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807" name="Cuadro de texto 949">
          <a:extLst>
            <a:ext uri="{FF2B5EF4-FFF2-40B4-BE49-F238E27FC236}">
              <a16:creationId xmlns:a16="http://schemas.microsoft.com/office/drawing/2014/main" id="{5204B78B-880B-416A-AD2B-6733C8DFBE2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808" name="Cuadro de texto 950">
          <a:extLst>
            <a:ext uri="{FF2B5EF4-FFF2-40B4-BE49-F238E27FC236}">
              <a16:creationId xmlns:a16="http://schemas.microsoft.com/office/drawing/2014/main" id="{16857A4E-2619-423C-81FB-44BF791836F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4809" name="Cuadro de texto 951">
          <a:extLst>
            <a:ext uri="{FF2B5EF4-FFF2-40B4-BE49-F238E27FC236}">
              <a16:creationId xmlns:a16="http://schemas.microsoft.com/office/drawing/2014/main" id="{9A56EA67-E8E6-4B46-9664-C29217D391FB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810" name="Cuadro de texto 952">
          <a:extLst>
            <a:ext uri="{FF2B5EF4-FFF2-40B4-BE49-F238E27FC236}">
              <a16:creationId xmlns:a16="http://schemas.microsoft.com/office/drawing/2014/main" id="{4C311490-1715-4CF1-BF45-FAED9E88429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811" name="Cuadro de texto 953">
          <a:extLst>
            <a:ext uri="{FF2B5EF4-FFF2-40B4-BE49-F238E27FC236}">
              <a16:creationId xmlns:a16="http://schemas.microsoft.com/office/drawing/2014/main" id="{4A224989-A1DA-490E-AB22-31A91526391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812" name="Cuadro de texto 954">
          <a:extLst>
            <a:ext uri="{FF2B5EF4-FFF2-40B4-BE49-F238E27FC236}">
              <a16:creationId xmlns:a16="http://schemas.microsoft.com/office/drawing/2014/main" id="{E0EE749A-1E43-4746-A643-5965DB632D2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813" name="Cuadro de texto 955">
          <a:extLst>
            <a:ext uri="{FF2B5EF4-FFF2-40B4-BE49-F238E27FC236}">
              <a16:creationId xmlns:a16="http://schemas.microsoft.com/office/drawing/2014/main" id="{640C222A-54B6-40EB-91F7-28E75533E52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814" name="Cuadro de texto 956">
          <a:extLst>
            <a:ext uri="{FF2B5EF4-FFF2-40B4-BE49-F238E27FC236}">
              <a16:creationId xmlns:a16="http://schemas.microsoft.com/office/drawing/2014/main" id="{39CDDF6C-5549-4FA3-864E-B4E2827FDA5E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815" name="Cuadro de texto 957">
          <a:extLst>
            <a:ext uri="{FF2B5EF4-FFF2-40B4-BE49-F238E27FC236}">
              <a16:creationId xmlns:a16="http://schemas.microsoft.com/office/drawing/2014/main" id="{8C1E2AFE-CCA6-46E7-BFD4-2C365D4B6B4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816" name="Cuadro de texto 958">
          <a:extLst>
            <a:ext uri="{FF2B5EF4-FFF2-40B4-BE49-F238E27FC236}">
              <a16:creationId xmlns:a16="http://schemas.microsoft.com/office/drawing/2014/main" id="{353EB4A5-2858-4A67-B9F9-FC2835203C7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817" name="Cuadro de texto 959">
          <a:extLst>
            <a:ext uri="{FF2B5EF4-FFF2-40B4-BE49-F238E27FC236}">
              <a16:creationId xmlns:a16="http://schemas.microsoft.com/office/drawing/2014/main" id="{9C21FB1D-CDBB-4795-A5F0-785BAD0D0CC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818" name="Cuadro de texto 960">
          <a:extLst>
            <a:ext uri="{FF2B5EF4-FFF2-40B4-BE49-F238E27FC236}">
              <a16:creationId xmlns:a16="http://schemas.microsoft.com/office/drawing/2014/main" id="{FCE02868-57A1-42C3-9032-4C26CE2AC1D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819" name="Cuadro de texto 961">
          <a:extLst>
            <a:ext uri="{FF2B5EF4-FFF2-40B4-BE49-F238E27FC236}">
              <a16:creationId xmlns:a16="http://schemas.microsoft.com/office/drawing/2014/main" id="{45952A52-19AC-499D-AE47-F68171C55DF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820" name="Cuadro de texto 962">
          <a:extLst>
            <a:ext uri="{FF2B5EF4-FFF2-40B4-BE49-F238E27FC236}">
              <a16:creationId xmlns:a16="http://schemas.microsoft.com/office/drawing/2014/main" id="{66E28717-4869-4DA6-8692-C360F62F1A9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821" name="Cuadro de texto 963">
          <a:extLst>
            <a:ext uri="{FF2B5EF4-FFF2-40B4-BE49-F238E27FC236}">
              <a16:creationId xmlns:a16="http://schemas.microsoft.com/office/drawing/2014/main" id="{2A1185F2-37E8-42C9-9F4E-830D565C1F7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4822" name="Cuadro de texto 964">
          <a:extLst>
            <a:ext uri="{FF2B5EF4-FFF2-40B4-BE49-F238E27FC236}">
              <a16:creationId xmlns:a16="http://schemas.microsoft.com/office/drawing/2014/main" id="{EA9D5DF0-E2E3-49E6-99EA-9E4C19FC0F62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823" name="Cuadro de texto 965">
          <a:extLst>
            <a:ext uri="{FF2B5EF4-FFF2-40B4-BE49-F238E27FC236}">
              <a16:creationId xmlns:a16="http://schemas.microsoft.com/office/drawing/2014/main" id="{1ACE8E46-71D4-43BB-81B0-791AA13D18C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824" name="Cuadro de texto 966">
          <a:extLst>
            <a:ext uri="{FF2B5EF4-FFF2-40B4-BE49-F238E27FC236}">
              <a16:creationId xmlns:a16="http://schemas.microsoft.com/office/drawing/2014/main" id="{61200A9A-95BA-437A-9ACA-3F326917EB0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825" name="Cuadro de texto 967">
          <a:extLst>
            <a:ext uri="{FF2B5EF4-FFF2-40B4-BE49-F238E27FC236}">
              <a16:creationId xmlns:a16="http://schemas.microsoft.com/office/drawing/2014/main" id="{D59DBA00-6D45-4B95-BDF7-7EBA91F7A34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826" name="Cuadro de texto 968">
          <a:extLst>
            <a:ext uri="{FF2B5EF4-FFF2-40B4-BE49-F238E27FC236}">
              <a16:creationId xmlns:a16="http://schemas.microsoft.com/office/drawing/2014/main" id="{C42C3229-D4D3-4D17-B827-3053B529115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827" name="Cuadro de texto 969">
          <a:extLst>
            <a:ext uri="{FF2B5EF4-FFF2-40B4-BE49-F238E27FC236}">
              <a16:creationId xmlns:a16="http://schemas.microsoft.com/office/drawing/2014/main" id="{989FD605-3C20-4FED-9FD8-72604947660C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828" name="Cuadro de texto 970">
          <a:extLst>
            <a:ext uri="{FF2B5EF4-FFF2-40B4-BE49-F238E27FC236}">
              <a16:creationId xmlns:a16="http://schemas.microsoft.com/office/drawing/2014/main" id="{23F01B1A-2B71-491B-A2BA-A5B006E901F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829" name="Cuadro de texto 971">
          <a:extLst>
            <a:ext uri="{FF2B5EF4-FFF2-40B4-BE49-F238E27FC236}">
              <a16:creationId xmlns:a16="http://schemas.microsoft.com/office/drawing/2014/main" id="{BE410803-A462-4DDF-8985-97B6B653940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4830" name="Cuadro de texto 972">
          <a:extLst>
            <a:ext uri="{FF2B5EF4-FFF2-40B4-BE49-F238E27FC236}">
              <a16:creationId xmlns:a16="http://schemas.microsoft.com/office/drawing/2014/main" id="{1535890D-7D62-44C9-8EEB-CB8CCE17D383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831" name="Cuadro de texto 973">
          <a:extLst>
            <a:ext uri="{FF2B5EF4-FFF2-40B4-BE49-F238E27FC236}">
              <a16:creationId xmlns:a16="http://schemas.microsoft.com/office/drawing/2014/main" id="{C107C2D1-24C5-4026-90F0-3B9A4C9FA02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832" name="Cuadro de texto 974">
          <a:extLst>
            <a:ext uri="{FF2B5EF4-FFF2-40B4-BE49-F238E27FC236}">
              <a16:creationId xmlns:a16="http://schemas.microsoft.com/office/drawing/2014/main" id="{6367D9E3-D104-491A-AC7B-A51B8F1F938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833" name="Cuadro de texto 975">
          <a:extLst>
            <a:ext uri="{FF2B5EF4-FFF2-40B4-BE49-F238E27FC236}">
              <a16:creationId xmlns:a16="http://schemas.microsoft.com/office/drawing/2014/main" id="{3C50DC6B-0407-4C11-B969-B2C217FF548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834" name="Cuadro de texto 976">
          <a:extLst>
            <a:ext uri="{FF2B5EF4-FFF2-40B4-BE49-F238E27FC236}">
              <a16:creationId xmlns:a16="http://schemas.microsoft.com/office/drawing/2014/main" id="{97BB9258-78B7-4136-BE0D-22A4AA2C320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835" name="Cuadro de texto 977">
          <a:extLst>
            <a:ext uri="{FF2B5EF4-FFF2-40B4-BE49-F238E27FC236}">
              <a16:creationId xmlns:a16="http://schemas.microsoft.com/office/drawing/2014/main" id="{E9A79F64-A739-4834-AE41-08F5F79C89C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836" name="Cuadro de texto 978">
          <a:extLst>
            <a:ext uri="{FF2B5EF4-FFF2-40B4-BE49-F238E27FC236}">
              <a16:creationId xmlns:a16="http://schemas.microsoft.com/office/drawing/2014/main" id="{3D4DFC2D-30C0-44C5-8B61-6DFF1F1B4C8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837" name="Cuadro de texto 979">
          <a:extLst>
            <a:ext uri="{FF2B5EF4-FFF2-40B4-BE49-F238E27FC236}">
              <a16:creationId xmlns:a16="http://schemas.microsoft.com/office/drawing/2014/main" id="{73540AC6-83E2-4DB2-8D1E-6C487E0277C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838" name="Cuadro de texto 980">
          <a:extLst>
            <a:ext uri="{FF2B5EF4-FFF2-40B4-BE49-F238E27FC236}">
              <a16:creationId xmlns:a16="http://schemas.microsoft.com/office/drawing/2014/main" id="{58827C76-E456-4605-92A2-E5A760D1F83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839" name="Cuadro de texto 981">
          <a:extLst>
            <a:ext uri="{FF2B5EF4-FFF2-40B4-BE49-F238E27FC236}">
              <a16:creationId xmlns:a16="http://schemas.microsoft.com/office/drawing/2014/main" id="{B7FD2207-2E9C-40D4-A95D-C339EDC7808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840" name="Cuadro de texto 982">
          <a:extLst>
            <a:ext uri="{FF2B5EF4-FFF2-40B4-BE49-F238E27FC236}">
              <a16:creationId xmlns:a16="http://schemas.microsoft.com/office/drawing/2014/main" id="{DF21B048-AE64-4B8C-AEE6-8B22EB49FF0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841" name="Cuadro de texto 983">
          <a:extLst>
            <a:ext uri="{FF2B5EF4-FFF2-40B4-BE49-F238E27FC236}">
              <a16:creationId xmlns:a16="http://schemas.microsoft.com/office/drawing/2014/main" id="{D2B42E98-C84C-43FC-A4E7-8D736DDA021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842" name="Cuadro de texto 984">
          <a:extLst>
            <a:ext uri="{FF2B5EF4-FFF2-40B4-BE49-F238E27FC236}">
              <a16:creationId xmlns:a16="http://schemas.microsoft.com/office/drawing/2014/main" id="{BDBF0293-B1F2-4439-B510-911AF724A44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843" name="Cuadro de texto 985">
          <a:extLst>
            <a:ext uri="{FF2B5EF4-FFF2-40B4-BE49-F238E27FC236}">
              <a16:creationId xmlns:a16="http://schemas.microsoft.com/office/drawing/2014/main" id="{0B909185-42F1-4BDD-927E-5B04C420E83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844" name="Cuadro de texto 986">
          <a:extLst>
            <a:ext uri="{FF2B5EF4-FFF2-40B4-BE49-F238E27FC236}">
              <a16:creationId xmlns:a16="http://schemas.microsoft.com/office/drawing/2014/main" id="{586295D9-41BF-4B21-B40C-1855EF68FEE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845" name="Cuadro de texto 987">
          <a:extLst>
            <a:ext uri="{FF2B5EF4-FFF2-40B4-BE49-F238E27FC236}">
              <a16:creationId xmlns:a16="http://schemas.microsoft.com/office/drawing/2014/main" id="{97AE1DEE-50A2-4636-AC53-284DEC42597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846" name="Cuadro de texto 988">
          <a:extLst>
            <a:ext uri="{FF2B5EF4-FFF2-40B4-BE49-F238E27FC236}">
              <a16:creationId xmlns:a16="http://schemas.microsoft.com/office/drawing/2014/main" id="{BFA1A827-E6C5-4ED2-B59C-B561DA251B8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847" name="Cuadro de texto 989">
          <a:extLst>
            <a:ext uri="{FF2B5EF4-FFF2-40B4-BE49-F238E27FC236}">
              <a16:creationId xmlns:a16="http://schemas.microsoft.com/office/drawing/2014/main" id="{A1CB3187-AC33-46F0-BA53-7A31A3F5433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848" name="Cuadro de texto 990">
          <a:extLst>
            <a:ext uri="{FF2B5EF4-FFF2-40B4-BE49-F238E27FC236}">
              <a16:creationId xmlns:a16="http://schemas.microsoft.com/office/drawing/2014/main" id="{298073B3-5615-4F62-942C-46585B9982F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849" name="Cuadro de texto 991">
          <a:extLst>
            <a:ext uri="{FF2B5EF4-FFF2-40B4-BE49-F238E27FC236}">
              <a16:creationId xmlns:a16="http://schemas.microsoft.com/office/drawing/2014/main" id="{BBFA6C76-41B5-4D3A-BBD3-71BCE72CC8A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850" name="Cuadro de texto 992">
          <a:extLst>
            <a:ext uri="{FF2B5EF4-FFF2-40B4-BE49-F238E27FC236}">
              <a16:creationId xmlns:a16="http://schemas.microsoft.com/office/drawing/2014/main" id="{F029C878-4441-487E-909A-28A2445C4F5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851" name="Cuadro de texto 993">
          <a:extLst>
            <a:ext uri="{FF2B5EF4-FFF2-40B4-BE49-F238E27FC236}">
              <a16:creationId xmlns:a16="http://schemas.microsoft.com/office/drawing/2014/main" id="{832508FF-06C8-403E-B9F7-112EC705EC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852" name="Cuadro de texto 994">
          <a:extLst>
            <a:ext uri="{FF2B5EF4-FFF2-40B4-BE49-F238E27FC236}">
              <a16:creationId xmlns:a16="http://schemas.microsoft.com/office/drawing/2014/main" id="{57E3273C-427D-4038-BA18-A3AE622546D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853" name="Cuadro de texto 995">
          <a:extLst>
            <a:ext uri="{FF2B5EF4-FFF2-40B4-BE49-F238E27FC236}">
              <a16:creationId xmlns:a16="http://schemas.microsoft.com/office/drawing/2014/main" id="{4ABCC56B-FC8C-483A-B57A-09B11A9E9B5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4854" name="Cuadro de texto 996">
          <a:extLst>
            <a:ext uri="{FF2B5EF4-FFF2-40B4-BE49-F238E27FC236}">
              <a16:creationId xmlns:a16="http://schemas.microsoft.com/office/drawing/2014/main" id="{1D11A4FC-5479-4470-9006-19F62849301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4855" name="Cuadro de texto 997">
          <a:extLst>
            <a:ext uri="{FF2B5EF4-FFF2-40B4-BE49-F238E27FC236}">
              <a16:creationId xmlns:a16="http://schemas.microsoft.com/office/drawing/2014/main" id="{20D29724-192A-4042-83BC-F2BCC4DF487E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856" name="Cuadro de texto 999">
          <a:extLst>
            <a:ext uri="{FF2B5EF4-FFF2-40B4-BE49-F238E27FC236}">
              <a16:creationId xmlns:a16="http://schemas.microsoft.com/office/drawing/2014/main" id="{03BD9F9A-7095-42B4-BC67-DE0D75D85C41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857" name="Cuadro de texto 1000">
          <a:extLst>
            <a:ext uri="{FF2B5EF4-FFF2-40B4-BE49-F238E27FC236}">
              <a16:creationId xmlns:a16="http://schemas.microsoft.com/office/drawing/2014/main" id="{2C12374F-79BE-49A8-BB8F-FD5E3713ECA3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858" name="Cuadro de texto 1001">
          <a:extLst>
            <a:ext uri="{FF2B5EF4-FFF2-40B4-BE49-F238E27FC236}">
              <a16:creationId xmlns:a16="http://schemas.microsoft.com/office/drawing/2014/main" id="{3CAA6454-0BB3-4A7F-B6EB-D5FCC8CB490D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859" name="Cuadro de texto 1002">
          <a:extLst>
            <a:ext uri="{FF2B5EF4-FFF2-40B4-BE49-F238E27FC236}">
              <a16:creationId xmlns:a16="http://schemas.microsoft.com/office/drawing/2014/main" id="{E3CE369B-1C73-49DB-9BE9-06CE3193C3A0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860" name="Cuadro de texto 1003">
          <a:extLst>
            <a:ext uri="{FF2B5EF4-FFF2-40B4-BE49-F238E27FC236}">
              <a16:creationId xmlns:a16="http://schemas.microsoft.com/office/drawing/2014/main" id="{D2D532E4-83B9-4400-A9E5-C51C768ED82B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861" name="Cuadro de texto 1004">
          <a:extLst>
            <a:ext uri="{FF2B5EF4-FFF2-40B4-BE49-F238E27FC236}">
              <a16:creationId xmlns:a16="http://schemas.microsoft.com/office/drawing/2014/main" id="{3AFFF6F7-3CA7-4FA7-9DD6-001C64D1E3D6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862" name="Cuadro de texto 1005">
          <a:extLst>
            <a:ext uri="{FF2B5EF4-FFF2-40B4-BE49-F238E27FC236}">
              <a16:creationId xmlns:a16="http://schemas.microsoft.com/office/drawing/2014/main" id="{3177F644-9BD8-4DFA-9A5A-98DFFCAE547D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863" name="Cuadro de texto 1006">
          <a:extLst>
            <a:ext uri="{FF2B5EF4-FFF2-40B4-BE49-F238E27FC236}">
              <a16:creationId xmlns:a16="http://schemas.microsoft.com/office/drawing/2014/main" id="{79F2E5BC-98BD-47CA-B798-C73709DF27D5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864" name="Cuadro de texto 1007">
          <a:extLst>
            <a:ext uri="{FF2B5EF4-FFF2-40B4-BE49-F238E27FC236}">
              <a16:creationId xmlns:a16="http://schemas.microsoft.com/office/drawing/2014/main" id="{D941505D-2742-42A3-804E-865547A94087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865" name="Cuadro de texto 1008">
          <a:extLst>
            <a:ext uri="{FF2B5EF4-FFF2-40B4-BE49-F238E27FC236}">
              <a16:creationId xmlns:a16="http://schemas.microsoft.com/office/drawing/2014/main" id="{DE350F86-A2E1-4ECA-B0FB-343CC74299E5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866" name="Cuadro de texto 1009">
          <a:extLst>
            <a:ext uri="{FF2B5EF4-FFF2-40B4-BE49-F238E27FC236}">
              <a16:creationId xmlns:a16="http://schemas.microsoft.com/office/drawing/2014/main" id="{78DCC137-8C1D-4F78-867D-80EC7F17CFDB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867" name="Cuadro de texto 1010">
          <a:extLst>
            <a:ext uri="{FF2B5EF4-FFF2-40B4-BE49-F238E27FC236}">
              <a16:creationId xmlns:a16="http://schemas.microsoft.com/office/drawing/2014/main" id="{AFFEC382-22BC-453F-B576-D765FB5DB15E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868" name="Cuadro de texto 1011">
          <a:extLst>
            <a:ext uri="{FF2B5EF4-FFF2-40B4-BE49-F238E27FC236}">
              <a16:creationId xmlns:a16="http://schemas.microsoft.com/office/drawing/2014/main" id="{FB6EE7E7-283F-43DB-899C-2FD27E88457F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869" name="Cuadro de texto 1012">
          <a:extLst>
            <a:ext uri="{FF2B5EF4-FFF2-40B4-BE49-F238E27FC236}">
              <a16:creationId xmlns:a16="http://schemas.microsoft.com/office/drawing/2014/main" id="{9A54704A-B642-46F3-9FA3-16B97A33CCCA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870" name="Cuadro de texto 1013">
          <a:extLst>
            <a:ext uri="{FF2B5EF4-FFF2-40B4-BE49-F238E27FC236}">
              <a16:creationId xmlns:a16="http://schemas.microsoft.com/office/drawing/2014/main" id="{D621B532-A498-4A5F-8CE0-1E1DBA3CBEC0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871" name="Cuadro de texto 1014">
          <a:extLst>
            <a:ext uri="{FF2B5EF4-FFF2-40B4-BE49-F238E27FC236}">
              <a16:creationId xmlns:a16="http://schemas.microsoft.com/office/drawing/2014/main" id="{99EED062-B1BA-4DA6-8838-D7AA5A283283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872" name="Cuadro de texto 1015">
          <a:extLst>
            <a:ext uri="{FF2B5EF4-FFF2-40B4-BE49-F238E27FC236}">
              <a16:creationId xmlns:a16="http://schemas.microsoft.com/office/drawing/2014/main" id="{92415017-149E-4455-B186-C6ED87FDEB03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873" name="Cuadro de texto 1016">
          <a:extLst>
            <a:ext uri="{FF2B5EF4-FFF2-40B4-BE49-F238E27FC236}">
              <a16:creationId xmlns:a16="http://schemas.microsoft.com/office/drawing/2014/main" id="{265165AB-0A17-4E4D-9870-3E2DCAB8B52D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874" name="Cuadro de texto 1017">
          <a:extLst>
            <a:ext uri="{FF2B5EF4-FFF2-40B4-BE49-F238E27FC236}">
              <a16:creationId xmlns:a16="http://schemas.microsoft.com/office/drawing/2014/main" id="{7736D7D6-C363-45CE-ADB1-9C7379FE033F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875" name="Cuadro de texto 1018">
          <a:extLst>
            <a:ext uri="{FF2B5EF4-FFF2-40B4-BE49-F238E27FC236}">
              <a16:creationId xmlns:a16="http://schemas.microsoft.com/office/drawing/2014/main" id="{49E2D19E-0187-426B-B0D7-5C066126E3C0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876" name="Cuadro de texto 1019">
          <a:extLst>
            <a:ext uri="{FF2B5EF4-FFF2-40B4-BE49-F238E27FC236}">
              <a16:creationId xmlns:a16="http://schemas.microsoft.com/office/drawing/2014/main" id="{FF8DA509-B8A3-44CB-B45A-E26976EA869B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877" name="Cuadro de texto 1020">
          <a:extLst>
            <a:ext uri="{FF2B5EF4-FFF2-40B4-BE49-F238E27FC236}">
              <a16:creationId xmlns:a16="http://schemas.microsoft.com/office/drawing/2014/main" id="{4073B6E2-2537-47C2-BB62-13FCB6A27767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878" name="Cuadro de texto 1021">
          <a:extLst>
            <a:ext uri="{FF2B5EF4-FFF2-40B4-BE49-F238E27FC236}">
              <a16:creationId xmlns:a16="http://schemas.microsoft.com/office/drawing/2014/main" id="{9AC04549-07BB-409A-A37D-4D502C826892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879" name="Cuadro de texto 1022">
          <a:extLst>
            <a:ext uri="{FF2B5EF4-FFF2-40B4-BE49-F238E27FC236}">
              <a16:creationId xmlns:a16="http://schemas.microsoft.com/office/drawing/2014/main" id="{F167212B-09E5-4F9F-937E-7134BCBCB6F4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880" name="Cuadro de texto 1023">
          <a:extLst>
            <a:ext uri="{FF2B5EF4-FFF2-40B4-BE49-F238E27FC236}">
              <a16:creationId xmlns:a16="http://schemas.microsoft.com/office/drawing/2014/main" id="{AE093642-8B6E-4453-BAFE-ACE13609C2C3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881" name="Cuadro de texto 1024">
          <a:extLst>
            <a:ext uri="{FF2B5EF4-FFF2-40B4-BE49-F238E27FC236}">
              <a16:creationId xmlns:a16="http://schemas.microsoft.com/office/drawing/2014/main" id="{79D949C7-C60F-43F4-81CA-F870349F9FDE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882" name="Cuadro de texto 1025">
          <a:extLst>
            <a:ext uri="{FF2B5EF4-FFF2-40B4-BE49-F238E27FC236}">
              <a16:creationId xmlns:a16="http://schemas.microsoft.com/office/drawing/2014/main" id="{4C3EE87C-7806-4C4C-A3A0-D0A6B4C061B0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883" name="Cuadro de texto 1026">
          <a:extLst>
            <a:ext uri="{FF2B5EF4-FFF2-40B4-BE49-F238E27FC236}">
              <a16:creationId xmlns:a16="http://schemas.microsoft.com/office/drawing/2014/main" id="{E62803A2-7A36-4594-88E9-88DDC64992D6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884" name="Cuadro de texto 1027">
          <a:extLst>
            <a:ext uri="{FF2B5EF4-FFF2-40B4-BE49-F238E27FC236}">
              <a16:creationId xmlns:a16="http://schemas.microsoft.com/office/drawing/2014/main" id="{071F7886-DF6C-480A-9F42-7EFE4F9078C9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885" name="Cuadro de texto 1028">
          <a:extLst>
            <a:ext uri="{FF2B5EF4-FFF2-40B4-BE49-F238E27FC236}">
              <a16:creationId xmlns:a16="http://schemas.microsoft.com/office/drawing/2014/main" id="{41A0D811-DD3D-4676-B2F7-9F4AE4AA84B9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886" name="Cuadro de texto 1029">
          <a:extLst>
            <a:ext uri="{FF2B5EF4-FFF2-40B4-BE49-F238E27FC236}">
              <a16:creationId xmlns:a16="http://schemas.microsoft.com/office/drawing/2014/main" id="{46C9A492-2332-4C95-9F94-735E25794A55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887" name="Cuadro de texto 1030">
          <a:extLst>
            <a:ext uri="{FF2B5EF4-FFF2-40B4-BE49-F238E27FC236}">
              <a16:creationId xmlns:a16="http://schemas.microsoft.com/office/drawing/2014/main" id="{EEAF91B5-F75E-4D46-96FB-96C6CF2C25C8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888" name="Cuadro de texto 1031">
          <a:extLst>
            <a:ext uri="{FF2B5EF4-FFF2-40B4-BE49-F238E27FC236}">
              <a16:creationId xmlns:a16="http://schemas.microsoft.com/office/drawing/2014/main" id="{95940241-8C77-4279-8424-88DD722A472A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889" name="Cuadro de texto 1032">
          <a:extLst>
            <a:ext uri="{FF2B5EF4-FFF2-40B4-BE49-F238E27FC236}">
              <a16:creationId xmlns:a16="http://schemas.microsoft.com/office/drawing/2014/main" id="{A624AF06-05F9-41F0-9607-91CB58FADEAA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890" name="Cuadro de texto 1033">
          <a:extLst>
            <a:ext uri="{FF2B5EF4-FFF2-40B4-BE49-F238E27FC236}">
              <a16:creationId xmlns:a16="http://schemas.microsoft.com/office/drawing/2014/main" id="{5A34E5B1-6409-4B6E-98AF-9BF7282D0C44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891" name="Cuadro de texto 1034">
          <a:extLst>
            <a:ext uri="{FF2B5EF4-FFF2-40B4-BE49-F238E27FC236}">
              <a16:creationId xmlns:a16="http://schemas.microsoft.com/office/drawing/2014/main" id="{8BF8CB9A-2470-4E81-8703-1834FB34DCB5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892" name="Cuadro de texto 1035">
          <a:extLst>
            <a:ext uri="{FF2B5EF4-FFF2-40B4-BE49-F238E27FC236}">
              <a16:creationId xmlns:a16="http://schemas.microsoft.com/office/drawing/2014/main" id="{AA921501-A3D8-4264-B09C-F77EB4952F61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893" name="Cuadro de texto 1036">
          <a:extLst>
            <a:ext uri="{FF2B5EF4-FFF2-40B4-BE49-F238E27FC236}">
              <a16:creationId xmlns:a16="http://schemas.microsoft.com/office/drawing/2014/main" id="{754133AD-B946-41CE-AEB0-F1410F5112BD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894" name="Cuadro de texto 1037">
          <a:extLst>
            <a:ext uri="{FF2B5EF4-FFF2-40B4-BE49-F238E27FC236}">
              <a16:creationId xmlns:a16="http://schemas.microsoft.com/office/drawing/2014/main" id="{E612256C-8590-4BE4-B729-FC283A573E92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895" name="Cuadro de texto 1038">
          <a:extLst>
            <a:ext uri="{FF2B5EF4-FFF2-40B4-BE49-F238E27FC236}">
              <a16:creationId xmlns:a16="http://schemas.microsoft.com/office/drawing/2014/main" id="{BA0DE9E3-FC85-45EE-9BFE-28B8FE9D04C3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896" name="Cuadro de texto 1039">
          <a:extLst>
            <a:ext uri="{FF2B5EF4-FFF2-40B4-BE49-F238E27FC236}">
              <a16:creationId xmlns:a16="http://schemas.microsoft.com/office/drawing/2014/main" id="{202419AF-B1DF-4B6F-BF84-4D6BF26692E1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897" name="Cuadro de texto 1040">
          <a:extLst>
            <a:ext uri="{FF2B5EF4-FFF2-40B4-BE49-F238E27FC236}">
              <a16:creationId xmlns:a16="http://schemas.microsoft.com/office/drawing/2014/main" id="{D16B592D-0B69-4B70-9B63-D2A7A86941DC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898" name="Cuadro de texto 1041">
          <a:extLst>
            <a:ext uri="{FF2B5EF4-FFF2-40B4-BE49-F238E27FC236}">
              <a16:creationId xmlns:a16="http://schemas.microsoft.com/office/drawing/2014/main" id="{8610976D-8A62-4308-A47E-F20E5BE3F362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899" name="Cuadro de texto 1042">
          <a:extLst>
            <a:ext uri="{FF2B5EF4-FFF2-40B4-BE49-F238E27FC236}">
              <a16:creationId xmlns:a16="http://schemas.microsoft.com/office/drawing/2014/main" id="{EA3C2164-0185-4F06-A6F8-061060213D45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900" name="Cuadro de texto 1043">
          <a:extLst>
            <a:ext uri="{FF2B5EF4-FFF2-40B4-BE49-F238E27FC236}">
              <a16:creationId xmlns:a16="http://schemas.microsoft.com/office/drawing/2014/main" id="{FA1FECDA-81AF-41BD-89D4-E6DF73D091FA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901" name="Cuadro de texto 1044">
          <a:extLst>
            <a:ext uri="{FF2B5EF4-FFF2-40B4-BE49-F238E27FC236}">
              <a16:creationId xmlns:a16="http://schemas.microsoft.com/office/drawing/2014/main" id="{97E969E8-2BE9-4DB9-B3AA-E5DDA9C17658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902" name="Cuadro de texto 1045">
          <a:extLst>
            <a:ext uri="{FF2B5EF4-FFF2-40B4-BE49-F238E27FC236}">
              <a16:creationId xmlns:a16="http://schemas.microsoft.com/office/drawing/2014/main" id="{59976D35-83D5-4821-A226-58546E371B1C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903" name="Cuadro de texto 1046">
          <a:extLst>
            <a:ext uri="{FF2B5EF4-FFF2-40B4-BE49-F238E27FC236}">
              <a16:creationId xmlns:a16="http://schemas.microsoft.com/office/drawing/2014/main" id="{E8165E54-F6A9-435E-81B1-E5B4301D9305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904" name="Cuadro de texto 1047">
          <a:extLst>
            <a:ext uri="{FF2B5EF4-FFF2-40B4-BE49-F238E27FC236}">
              <a16:creationId xmlns:a16="http://schemas.microsoft.com/office/drawing/2014/main" id="{50334183-C6F2-4466-9240-0BB69D47F462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905" name="Cuadro de texto 1048">
          <a:extLst>
            <a:ext uri="{FF2B5EF4-FFF2-40B4-BE49-F238E27FC236}">
              <a16:creationId xmlns:a16="http://schemas.microsoft.com/office/drawing/2014/main" id="{3DC510E9-6582-488E-A767-92FF404260AE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906" name="Cuadro de texto 1049">
          <a:extLst>
            <a:ext uri="{FF2B5EF4-FFF2-40B4-BE49-F238E27FC236}">
              <a16:creationId xmlns:a16="http://schemas.microsoft.com/office/drawing/2014/main" id="{7FD958D0-E629-463F-9FFF-284946FEB8AC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907" name="Cuadro de texto 1050">
          <a:extLst>
            <a:ext uri="{FF2B5EF4-FFF2-40B4-BE49-F238E27FC236}">
              <a16:creationId xmlns:a16="http://schemas.microsoft.com/office/drawing/2014/main" id="{FB3538A3-1C08-49A3-B44B-0736056F48CF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908" name="Cuadro de texto 1051">
          <a:extLst>
            <a:ext uri="{FF2B5EF4-FFF2-40B4-BE49-F238E27FC236}">
              <a16:creationId xmlns:a16="http://schemas.microsoft.com/office/drawing/2014/main" id="{D461663E-9420-43A0-84F5-9B0697E7046A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909" name="Cuadro de texto 1052">
          <a:extLst>
            <a:ext uri="{FF2B5EF4-FFF2-40B4-BE49-F238E27FC236}">
              <a16:creationId xmlns:a16="http://schemas.microsoft.com/office/drawing/2014/main" id="{5067158A-85C5-484F-B66F-330DA71DA433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910" name="Cuadro de texto 1053">
          <a:extLst>
            <a:ext uri="{FF2B5EF4-FFF2-40B4-BE49-F238E27FC236}">
              <a16:creationId xmlns:a16="http://schemas.microsoft.com/office/drawing/2014/main" id="{BEC05A45-90A6-4CCD-BF65-D23BD0B09785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911" name="Cuadro de texto 1054">
          <a:extLst>
            <a:ext uri="{FF2B5EF4-FFF2-40B4-BE49-F238E27FC236}">
              <a16:creationId xmlns:a16="http://schemas.microsoft.com/office/drawing/2014/main" id="{A2504D05-28F1-4283-926D-441C85CA23FF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912" name="Cuadro de texto 1055">
          <a:extLst>
            <a:ext uri="{FF2B5EF4-FFF2-40B4-BE49-F238E27FC236}">
              <a16:creationId xmlns:a16="http://schemas.microsoft.com/office/drawing/2014/main" id="{91E87AC7-3F6E-4497-B217-6DF76A4D1023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913" name="Cuadro de texto 1056">
          <a:extLst>
            <a:ext uri="{FF2B5EF4-FFF2-40B4-BE49-F238E27FC236}">
              <a16:creationId xmlns:a16="http://schemas.microsoft.com/office/drawing/2014/main" id="{9144FDCC-DA48-41AF-BE48-537FA8459780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914" name="Cuadro de texto 1057">
          <a:extLst>
            <a:ext uri="{FF2B5EF4-FFF2-40B4-BE49-F238E27FC236}">
              <a16:creationId xmlns:a16="http://schemas.microsoft.com/office/drawing/2014/main" id="{5815CAE0-BD95-4124-836D-04ADB30C45F1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915" name="Cuadro de texto 1058">
          <a:extLst>
            <a:ext uri="{FF2B5EF4-FFF2-40B4-BE49-F238E27FC236}">
              <a16:creationId xmlns:a16="http://schemas.microsoft.com/office/drawing/2014/main" id="{524EABE0-E35D-44ED-9FF0-B4EC2E641573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916" name="Cuadro de texto 1059">
          <a:extLst>
            <a:ext uri="{FF2B5EF4-FFF2-40B4-BE49-F238E27FC236}">
              <a16:creationId xmlns:a16="http://schemas.microsoft.com/office/drawing/2014/main" id="{CFA32D09-144B-44A3-A58B-BF183FCCEB12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917" name="Cuadro de texto 1060">
          <a:extLst>
            <a:ext uri="{FF2B5EF4-FFF2-40B4-BE49-F238E27FC236}">
              <a16:creationId xmlns:a16="http://schemas.microsoft.com/office/drawing/2014/main" id="{E05DBCF0-B8B1-431A-8FE6-3BA8DF1512D5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918" name="Cuadro de texto 1061">
          <a:extLst>
            <a:ext uri="{FF2B5EF4-FFF2-40B4-BE49-F238E27FC236}">
              <a16:creationId xmlns:a16="http://schemas.microsoft.com/office/drawing/2014/main" id="{CE332E30-3B19-41C6-B628-69C6795D3E54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919" name="Cuadro de texto 1062">
          <a:extLst>
            <a:ext uri="{FF2B5EF4-FFF2-40B4-BE49-F238E27FC236}">
              <a16:creationId xmlns:a16="http://schemas.microsoft.com/office/drawing/2014/main" id="{2DFF2F72-59E4-42CF-BB26-B3DE36B1F5B9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920" name="Cuadro de texto 1063">
          <a:extLst>
            <a:ext uri="{FF2B5EF4-FFF2-40B4-BE49-F238E27FC236}">
              <a16:creationId xmlns:a16="http://schemas.microsoft.com/office/drawing/2014/main" id="{EF526895-C24A-4C9A-A9DA-04E98BBCD8D5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921" name="Cuadro de texto 1064">
          <a:extLst>
            <a:ext uri="{FF2B5EF4-FFF2-40B4-BE49-F238E27FC236}">
              <a16:creationId xmlns:a16="http://schemas.microsoft.com/office/drawing/2014/main" id="{DE0C23AB-0E6C-49CD-870E-217E8909E848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922" name="Cuadro de texto 1065">
          <a:extLst>
            <a:ext uri="{FF2B5EF4-FFF2-40B4-BE49-F238E27FC236}">
              <a16:creationId xmlns:a16="http://schemas.microsoft.com/office/drawing/2014/main" id="{59574508-FA95-4B96-B555-3C431C5AEB81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923" name="Cuadro de texto 1066">
          <a:extLst>
            <a:ext uri="{FF2B5EF4-FFF2-40B4-BE49-F238E27FC236}">
              <a16:creationId xmlns:a16="http://schemas.microsoft.com/office/drawing/2014/main" id="{C5B278F5-C021-4689-B647-B8B3995BE0EA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924" name="Cuadro de texto 1067">
          <a:extLst>
            <a:ext uri="{FF2B5EF4-FFF2-40B4-BE49-F238E27FC236}">
              <a16:creationId xmlns:a16="http://schemas.microsoft.com/office/drawing/2014/main" id="{88E32DBB-B877-4AF3-B87D-C4B907D209DA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925" name="Cuadro de texto 1068">
          <a:extLst>
            <a:ext uri="{FF2B5EF4-FFF2-40B4-BE49-F238E27FC236}">
              <a16:creationId xmlns:a16="http://schemas.microsoft.com/office/drawing/2014/main" id="{C5846E0B-FE53-4554-8199-077CBBA5F30B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926" name="Cuadro de texto 1069">
          <a:extLst>
            <a:ext uri="{FF2B5EF4-FFF2-40B4-BE49-F238E27FC236}">
              <a16:creationId xmlns:a16="http://schemas.microsoft.com/office/drawing/2014/main" id="{79E24EEA-C6CA-4253-B292-B887183D64C6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4927" name="Cuadro de texto 1070">
          <a:extLst>
            <a:ext uri="{FF2B5EF4-FFF2-40B4-BE49-F238E27FC236}">
              <a16:creationId xmlns:a16="http://schemas.microsoft.com/office/drawing/2014/main" id="{B10F19DF-277B-4EAE-B840-50B2DF57F7AC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928" name="Cuadro de texto 1298">
          <a:extLst>
            <a:ext uri="{FF2B5EF4-FFF2-40B4-BE49-F238E27FC236}">
              <a16:creationId xmlns:a16="http://schemas.microsoft.com/office/drawing/2014/main" id="{9B6CA41E-64AB-4B21-A8F1-C4AFEEF08DE7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929" name="Cuadro de texto 1299">
          <a:extLst>
            <a:ext uri="{FF2B5EF4-FFF2-40B4-BE49-F238E27FC236}">
              <a16:creationId xmlns:a16="http://schemas.microsoft.com/office/drawing/2014/main" id="{212549EC-E6FB-4617-A1F7-54484563272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930" name="Cuadro de texto 1300">
          <a:extLst>
            <a:ext uri="{FF2B5EF4-FFF2-40B4-BE49-F238E27FC236}">
              <a16:creationId xmlns:a16="http://schemas.microsoft.com/office/drawing/2014/main" id="{222214F0-CD9C-488F-A222-6F92FC7E914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931" name="Cuadro de texto 1301">
          <a:extLst>
            <a:ext uri="{FF2B5EF4-FFF2-40B4-BE49-F238E27FC236}">
              <a16:creationId xmlns:a16="http://schemas.microsoft.com/office/drawing/2014/main" id="{D409664E-F58E-458E-A384-4E702742F02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932" name="Cuadro de texto 1302">
          <a:extLst>
            <a:ext uri="{FF2B5EF4-FFF2-40B4-BE49-F238E27FC236}">
              <a16:creationId xmlns:a16="http://schemas.microsoft.com/office/drawing/2014/main" id="{D3EC1DAA-B0AB-4DD6-842E-A089138765F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4933" name="Cuadro de texto 1303">
          <a:extLst>
            <a:ext uri="{FF2B5EF4-FFF2-40B4-BE49-F238E27FC236}">
              <a16:creationId xmlns:a16="http://schemas.microsoft.com/office/drawing/2014/main" id="{3FE358DA-C903-4E22-9D14-4C64C557651A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934" name="Cuadro de texto 1304">
          <a:extLst>
            <a:ext uri="{FF2B5EF4-FFF2-40B4-BE49-F238E27FC236}">
              <a16:creationId xmlns:a16="http://schemas.microsoft.com/office/drawing/2014/main" id="{88E721BD-004D-4E69-9992-20F47150F95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935" name="Cuadro de texto 1305">
          <a:extLst>
            <a:ext uri="{FF2B5EF4-FFF2-40B4-BE49-F238E27FC236}">
              <a16:creationId xmlns:a16="http://schemas.microsoft.com/office/drawing/2014/main" id="{AA460CF8-E1C2-44DB-B777-7501290915F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936" name="Cuadro de texto 1306">
          <a:extLst>
            <a:ext uri="{FF2B5EF4-FFF2-40B4-BE49-F238E27FC236}">
              <a16:creationId xmlns:a16="http://schemas.microsoft.com/office/drawing/2014/main" id="{DABA06B3-372F-4BF0-B9D0-F02CBD6D2AF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937" name="Cuadro de texto 1307">
          <a:extLst>
            <a:ext uri="{FF2B5EF4-FFF2-40B4-BE49-F238E27FC236}">
              <a16:creationId xmlns:a16="http://schemas.microsoft.com/office/drawing/2014/main" id="{A19A28C3-6328-45EA-BC5A-4473F923F8B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938" name="Cuadro de texto 1308">
          <a:extLst>
            <a:ext uri="{FF2B5EF4-FFF2-40B4-BE49-F238E27FC236}">
              <a16:creationId xmlns:a16="http://schemas.microsoft.com/office/drawing/2014/main" id="{4CAEB0EB-55A7-4DD1-9715-FE94E18E851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939" name="Cuadro de texto 1309">
          <a:extLst>
            <a:ext uri="{FF2B5EF4-FFF2-40B4-BE49-F238E27FC236}">
              <a16:creationId xmlns:a16="http://schemas.microsoft.com/office/drawing/2014/main" id="{82104476-498E-45F5-BF57-43191572310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940" name="Cuadro de texto 1310">
          <a:extLst>
            <a:ext uri="{FF2B5EF4-FFF2-40B4-BE49-F238E27FC236}">
              <a16:creationId xmlns:a16="http://schemas.microsoft.com/office/drawing/2014/main" id="{8B4F19BC-50FE-49B9-97DC-DDCC7F275A58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941" name="Cuadro de texto 1311">
          <a:extLst>
            <a:ext uri="{FF2B5EF4-FFF2-40B4-BE49-F238E27FC236}">
              <a16:creationId xmlns:a16="http://schemas.microsoft.com/office/drawing/2014/main" id="{2F19142A-6FFB-41F8-9EB5-8915C2F2D9C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942" name="Cuadro de texto 1312">
          <a:extLst>
            <a:ext uri="{FF2B5EF4-FFF2-40B4-BE49-F238E27FC236}">
              <a16:creationId xmlns:a16="http://schemas.microsoft.com/office/drawing/2014/main" id="{D3F4E4E8-174F-4722-9D65-CB490A582EE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943" name="Cuadro de texto 1313">
          <a:extLst>
            <a:ext uri="{FF2B5EF4-FFF2-40B4-BE49-F238E27FC236}">
              <a16:creationId xmlns:a16="http://schemas.microsoft.com/office/drawing/2014/main" id="{0CF04656-D66E-433D-884A-402A09ECAF2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944" name="Cuadro de texto 1314">
          <a:extLst>
            <a:ext uri="{FF2B5EF4-FFF2-40B4-BE49-F238E27FC236}">
              <a16:creationId xmlns:a16="http://schemas.microsoft.com/office/drawing/2014/main" id="{A7EB802D-E605-4B10-BDEB-1374E2EA64A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945" name="Cuadro de texto 1315">
          <a:extLst>
            <a:ext uri="{FF2B5EF4-FFF2-40B4-BE49-F238E27FC236}">
              <a16:creationId xmlns:a16="http://schemas.microsoft.com/office/drawing/2014/main" id="{550F7D58-FAC1-4259-BED0-7E7227231D4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4946" name="Cuadro de texto 1316">
          <a:extLst>
            <a:ext uri="{FF2B5EF4-FFF2-40B4-BE49-F238E27FC236}">
              <a16:creationId xmlns:a16="http://schemas.microsoft.com/office/drawing/2014/main" id="{F68CF960-4841-449E-B5AE-E2CDCFE51EEB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947" name="Cuadro de texto 1317">
          <a:extLst>
            <a:ext uri="{FF2B5EF4-FFF2-40B4-BE49-F238E27FC236}">
              <a16:creationId xmlns:a16="http://schemas.microsoft.com/office/drawing/2014/main" id="{78063F92-FDE7-4722-8BCC-F6040DA66B2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948" name="Cuadro de texto 1318">
          <a:extLst>
            <a:ext uri="{FF2B5EF4-FFF2-40B4-BE49-F238E27FC236}">
              <a16:creationId xmlns:a16="http://schemas.microsoft.com/office/drawing/2014/main" id="{01F80BEE-9512-4230-BFC4-E74D484A2F0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949" name="Cuadro de texto 1319">
          <a:extLst>
            <a:ext uri="{FF2B5EF4-FFF2-40B4-BE49-F238E27FC236}">
              <a16:creationId xmlns:a16="http://schemas.microsoft.com/office/drawing/2014/main" id="{480AD307-0520-4205-BF0A-CE890FB7DC8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950" name="Cuadro de texto 1320">
          <a:extLst>
            <a:ext uri="{FF2B5EF4-FFF2-40B4-BE49-F238E27FC236}">
              <a16:creationId xmlns:a16="http://schemas.microsoft.com/office/drawing/2014/main" id="{87D94C7B-53EB-451F-BFA7-DFA10A6862E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951" name="Cuadro de texto 1321">
          <a:extLst>
            <a:ext uri="{FF2B5EF4-FFF2-40B4-BE49-F238E27FC236}">
              <a16:creationId xmlns:a16="http://schemas.microsoft.com/office/drawing/2014/main" id="{80ECF39D-D8EA-4891-B403-01357ABD8BC8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952" name="Cuadro de texto 1322">
          <a:extLst>
            <a:ext uri="{FF2B5EF4-FFF2-40B4-BE49-F238E27FC236}">
              <a16:creationId xmlns:a16="http://schemas.microsoft.com/office/drawing/2014/main" id="{02843246-F8BD-4508-BE7D-FDA7A5C9F31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953" name="Cuadro de texto 1323">
          <a:extLst>
            <a:ext uri="{FF2B5EF4-FFF2-40B4-BE49-F238E27FC236}">
              <a16:creationId xmlns:a16="http://schemas.microsoft.com/office/drawing/2014/main" id="{3DF4FBA2-50B1-46B0-8E80-35E17F9FE9C9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4954" name="Cuadro de texto 1324">
          <a:extLst>
            <a:ext uri="{FF2B5EF4-FFF2-40B4-BE49-F238E27FC236}">
              <a16:creationId xmlns:a16="http://schemas.microsoft.com/office/drawing/2014/main" id="{FF17F14D-341E-467D-AF24-AAACC210E27B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4955" name="Cuadro de texto 1325">
          <a:extLst>
            <a:ext uri="{FF2B5EF4-FFF2-40B4-BE49-F238E27FC236}">
              <a16:creationId xmlns:a16="http://schemas.microsoft.com/office/drawing/2014/main" id="{958860C2-8276-40E1-90D3-8D9746954DBD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956" name="Cuadro de texto 1326">
          <a:extLst>
            <a:ext uri="{FF2B5EF4-FFF2-40B4-BE49-F238E27FC236}">
              <a16:creationId xmlns:a16="http://schemas.microsoft.com/office/drawing/2014/main" id="{AEFC7F79-9A93-4157-9AE0-6DCD56487F0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957" name="Cuadro de texto 1327">
          <a:extLst>
            <a:ext uri="{FF2B5EF4-FFF2-40B4-BE49-F238E27FC236}">
              <a16:creationId xmlns:a16="http://schemas.microsoft.com/office/drawing/2014/main" id="{2DAEEB51-1ED4-4F90-95CD-F5F0899A0BB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958" name="Cuadro de texto 1328">
          <a:extLst>
            <a:ext uri="{FF2B5EF4-FFF2-40B4-BE49-F238E27FC236}">
              <a16:creationId xmlns:a16="http://schemas.microsoft.com/office/drawing/2014/main" id="{77F45352-CE46-403B-BF00-BFC08425DBF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959" name="Cuadro de texto 1329">
          <a:extLst>
            <a:ext uri="{FF2B5EF4-FFF2-40B4-BE49-F238E27FC236}">
              <a16:creationId xmlns:a16="http://schemas.microsoft.com/office/drawing/2014/main" id="{F6A99315-B971-4593-922E-AC1D5B166F9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960" name="Cuadro de texto 1330">
          <a:extLst>
            <a:ext uri="{FF2B5EF4-FFF2-40B4-BE49-F238E27FC236}">
              <a16:creationId xmlns:a16="http://schemas.microsoft.com/office/drawing/2014/main" id="{2742B287-196B-4152-8B78-F9EE7514D05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4961" name="Cuadro de texto 1331">
          <a:extLst>
            <a:ext uri="{FF2B5EF4-FFF2-40B4-BE49-F238E27FC236}">
              <a16:creationId xmlns:a16="http://schemas.microsoft.com/office/drawing/2014/main" id="{76207971-99A8-4F6C-94A4-44EC3956FC89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962" name="Cuadro de texto 1332">
          <a:extLst>
            <a:ext uri="{FF2B5EF4-FFF2-40B4-BE49-F238E27FC236}">
              <a16:creationId xmlns:a16="http://schemas.microsoft.com/office/drawing/2014/main" id="{550932D1-AF29-4195-958A-7EF6B9E4916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963" name="Cuadro de texto 1333">
          <a:extLst>
            <a:ext uri="{FF2B5EF4-FFF2-40B4-BE49-F238E27FC236}">
              <a16:creationId xmlns:a16="http://schemas.microsoft.com/office/drawing/2014/main" id="{E0B112C4-9F49-4F71-8064-A1B06674C21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964" name="Cuadro de texto 1334">
          <a:extLst>
            <a:ext uri="{FF2B5EF4-FFF2-40B4-BE49-F238E27FC236}">
              <a16:creationId xmlns:a16="http://schemas.microsoft.com/office/drawing/2014/main" id="{40FB58F6-3967-4962-8DF1-F15F8294230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965" name="Cuadro de texto 1335">
          <a:extLst>
            <a:ext uri="{FF2B5EF4-FFF2-40B4-BE49-F238E27FC236}">
              <a16:creationId xmlns:a16="http://schemas.microsoft.com/office/drawing/2014/main" id="{E38C8005-F61A-41FA-AC12-28FE8C4185D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966" name="Cuadro de texto 1336">
          <a:extLst>
            <a:ext uri="{FF2B5EF4-FFF2-40B4-BE49-F238E27FC236}">
              <a16:creationId xmlns:a16="http://schemas.microsoft.com/office/drawing/2014/main" id="{38A000CE-F7F1-4742-9500-3904D74A2B0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967" name="Cuadro de texto 1337">
          <a:extLst>
            <a:ext uri="{FF2B5EF4-FFF2-40B4-BE49-F238E27FC236}">
              <a16:creationId xmlns:a16="http://schemas.microsoft.com/office/drawing/2014/main" id="{B1D718EC-E3BA-4525-8798-66AAEE46AA5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968" name="Cuadro de texto 1338">
          <a:extLst>
            <a:ext uri="{FF2B5EF4-FFF2-40B4-BE49-F238E27FC236}">
              <a16:creationId xmlns:a16="http://schemas.microsoft.com/office/drawing/2014/main" id="{2A8991F1-31DC-44FC-809A-FE0D864DFAA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969" name="Cuadro de texto 1339">
          <a:extLst>
            <a:ext uri="{FF2B5EF4-FFF2-40B4-BE49-F238E27FC236}">
              <a16:creationId xmlns:a16="http://schemas.microsoft.com/office/drawing/2014/main" id="{F67D265F-4717-49F1-8144-1A003BC414A6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970" name="Cuadro de texto 1340">
          <a:extLst>
            <a:ext uri="{FF2B5EF4-FFF2-40B4-BE49-F238E27FC236}">
              <a16:creationId xmlns:a16="http://schemas.microsoft.com/office/drawing/2014/main" id="{78784959-3F5B-47FF-9C58-5A03D5DBF6F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971" name="Cuadro de texto 1341">
          <a:extLst>
            <a:ext uri="{FF2B5EF4-FFF2-40B4-BE49-F238E27FC236}">
              <a16:creationId xmlns:a16="http://schemas.microsoft.com/office/drawing/2014/main" id="{6990DE71-77F7-47D7-B27C-B59DA1444C5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972" name="Cuadro de texto 1342">
          <a:extLst>
            <a:ext uri="{FF2B5EF4-FFF2-40B4-BE49-F238E27FC236}">
              <a16:creationId xmlns:a16="http://schemas.microsoft.com/office/drawing/2014/main" id="{EE9EBF17-513F-4014-B8A3-FEF27E17660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973" name="Cuadro de texto 1343">
          <a:extLst>
            <a:ext uri="{FF2B5EF4-FFF2-40B4-BE49-F238E27FC236}">
              <a16:creationId xmlns:a16="http://schemas.microsoft.com/office/drawing/2014/main" id="{E5E836A8-263E-491F-80AB-D69DFF2CBB1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4974" name="Cuadro de texto 1344">
          <a:extLst>
            <a:ext uri="{FF2B5EF4-FFF2-40B4-BE49-F238E27FC236}">
              <a16:creationId xmlns:a16="http://schemas.microsoft.com/office/drawing/2014/main" id="{1C3E7FBB-E0D6-439E-B0CB-7B341A78C378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975" name="Cuadro de texto 1345">
          <a:extLst>
            <a:ext uri="{FF2B5EF4-FFF2-40B4-BE49-F238E27FC236}">
              <a16:creationId xmlns:a16="http://schemas.microsoft.com/office/drawing/2014/main" id="{FB6583F8-2EC7-433D-8806-334A4B7618D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976" name="Cuadro de texto 1346">
          <a:extLst>
            <a:ext uri="{FF2B5EF4-FFF2-40B4-BE49-F238E27FC236}">
              <a16:creationId xmlns:a16="http://schemas.microsoft.com/office/drawing/2014/main" id="{426E793D-6E4D-4BAD-92C8-114B26C937B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977" name="Cuadro de texto 1347">
          <a:extLst>
            <a:ext uri="{FF2B5EF4-FFF2-40B4-BE49-F238E27FC236}">
              <a16:creationId xmlns:a16="http://schemas.microsoft.com/office/drawing/2014/main" id="{BF116EA1-2279-482E-A353-F3CBB4AC3D5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978" name="Cuadro de texto 1348">
          <a:extLst>
            <a:ext uri="{FF2B5EF4-FFF2-40B4-BE49-F238E27FC236}">
              <a16:creationId xmlns:a16="http://schemas.microsoft.com/office/drawing/2014/main" id="{71D78B9A-39FD-4FB2-B119-B0ECA66C809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979" name="Cuadro de texto 1349">
          <a:extLst>
            <a:ext uri="{FF2B5EF4-FFF2-40B4-BE49-F238E27FC236}">
              <a16:creationId xmlns:a16="http://schemas.microsoft.com/office/drawing/2014/main" id="{5CC16A10-6C7C-40D2-AE04-E12006C0D6F6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980" name="Cuadro de texto 1350">
          <a:extLst>
            <a:ext uri="{FF2B5EF4-FFF2-40B4-BE49-F238E27FC236}">
              <a16:creationId xmlns:a16="http://schemas.microsoft.com/office/drawing/2014/main" id="{51185B9D-E0FC-471F-9E9F-B63E3CD04AC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981" name="Cuadro de texto 1351">
          <a:extLst>
            <a:ext uri="{FF2B5EF4-FFF2-40B4-BE49-F238E27FC236}">
              <a16:creationId xmlns:a16="http://schemas.microsoft.com/office/drawing/2014/main" id="{B60DBA46-57A7-464B-945B-AE7D9727EA8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4982" name="Cuadro de texto 1352">
          <a:extLst>
            <a:ext uri="{FF2B5EF4-FFF2-40B4-BE49-F238E27FC236}">
              <a16:creationId xmlns:a16="http://schemas.microsoft.com/office/drawing/2014/main" id="{B5F0F290-1452-4674-AA09-C90636C274BE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4983" name="Cuadro de texto 1353">
          <a:extLst>
            <a:ext uri="{FF2B5EF4-FFF2-40B4-BE49-F238E27FC236}">
              <a16:creationId xmlns:a16="http://schemas.microsoft.com/office/drawing/2014/main" id="{C39BFD19-C079-4B46-8199-D043A65EF07A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984" name="Cuadro de texto 1354">
          <a:extLst>
            <a:ext uri="{FF2B5EF4-FFF2-40B4-BE49-F238E27FC236}">
              <a16:creationId xmlns:a16="http://schemas.microsoft.com/office/drawing/2014/main" id="{967A0811-7A6F-477D-9D1A-764983C25D6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985" name="Cuadro de texto 1355">
          <a:extLst>
            <a:ext uri="{FF2B5EF4-FFF2-40B4-BE49-F238E27FC236}">
              <a16:creationId xmlns:a16="http://schemas.microsoft.com/office/drawing/2014/main" id="{42074B40-42FD-4A64-A9F2-3BA40C209AF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986" name="Cuadro de texto 1356">
          <a:extLst>
            <a:ext uri="{FF2B5EF4-FFF2-40B4-BE49-F238E27FC236}">
              <a16:creationId xmlns:a16="http://schemas.microsoft.com/office/drawing/2014/main" id="{969FCEE1-EC62-44BC-AE95-1023D7F26AB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987" name="Cuadro de texto 1357">
          <a:extLst>
            <a:ext uri="{FF2B5EF4-FFF2-40B4-BE49-F238E27FC236}">
              <a16:creationId xmlns:a16="http://schemas.microsoft.com/office/drawing/2014/main" id="{80B66292-C7D5-46C5-869C-329C791E580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988" name="Cuadro de texto 1358">
          <a:extLst>
            <a:ext uri="{FF2B5EF4-FFF2-40B4-BE49-F238E27FC236}">
              <a16:creationId xmlns:a16="http://schemas.microsoft.com/office/drawing/2014/main" id="{35BDE908-3763-4F23-AEA2-77F873E0327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4989" name="Cuadro de texto 1359">
          <a:extLst>
            <a:ext uri="{FF2B5EF4-FFF2-40B4-BE49-F238E27FC236}">
              <a16:creationId xmlns:a16="http://schemas.microsoft.com/office/drawing/2014/main" id="{6F715CB2-E0D0-4E4B-8CE5-99F4D7279FE3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990" name="Cuadro de texto 1360">
          <a:extLst>
            <a:ext uri="{FF2B5EF4-FFF2-40B4-BE49-F238E27FC236}">
              <a16:creationId xmlns:a16="http://schemas.microsoft.com/office/drawing/2014/main" id="{5A0489E7-771E-48AE-84B8-FC623C65631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991" name="Cuadro de texto 1361">
          <a:extLst>
            <a:ext uri="{FF2B5EF4-FFF2-40B4-BE49-F238E27FC236}">
              <a16:creationId xmlns:a16="http://schemas.microsoft.com/office/drawing/2014/main" id="{8293FB70-42B0-4739-9722-FED05037DD7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992" name="Cuadro de texto 1362">
          <a:extLst>
            <a:ext uri="{FF2B5EF4-FFF2-40B4-BE49-F238E27FC236}">
              <a16:creationId xmlns:a16="http://schemas.microsoft.com/office/drawing/2014/main" id="{8EED704B-8351-4780-9778-B9318CDFFFF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993" name="Cuadro de texto 1363">
          <a:extLst>
            <a:ext uri="{FF2B5EF4-FFF2-40B4-BE49-F238E27FC236}">
              <a16:creationId xmlns:a16="http://schemas.microsoft.com/office/drawing/2014/main" id="{1BA87863-CD8C-4316-AEAE-E8423218D3E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994" name="Cuadro de texto 1364">
          <a:extLst>
            <a:ext uri="{FF2B5EF4-FFF2-40B4-BE49-F238E27FC236}">
              <a16:creationId xmlns:a16="http://schemas.microsoft.com/office/drawing/2014/main" id="{A189500A-FA48-4C3C-9C17-59FB4E2F6C6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995" name="Cuadro de texto 1365">
          <a:extLst>
            <a:ext uri="{FF2B5EF4-FFF2-40B4-BE49-F238E27FC236}">
              <a16:creationId xmlns:a16="http://schemas.microsoft.com/office/drawing/2014/main" id="{43A02694-01A4-486C-952A-5179AE687FA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996" name="Cuadro de texto 1366">
          <a:extLst>
            <a:ext uri="{FF2B5EF4-FFF2-40B4-BE49-F238E27FC236}">
              <a16:creationId xmlns:a16="http://schemas.microsoft.com/office/drawing/2014/main" id="{DCD8F143-B1B5-43F0-87D1-32439E0071A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4997" name="Cuadro de texto 1367">
          <a:extLst>
            <a:ext uri="{FF2B5EF4-FFF2-40B4-BE49-F238E27FC236}">
              <a16:creationId xmlns:a16="http://schemas.microsoft.com/office/drawing/2014/main" id="{1BA1A883-F7AA-4301-A812-8BC50117105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998" name="Cuadro de texto 1368">
          <a:extLst>
            <a:ext uri="{FF2B5EF4-FFF2-40B4-BE49-F238E27FC236}">
              <a16:creationId xmlns:a16="http://schemas.microsoft.com/office/drawing/2014/main" id="{C0410FFC-DED0-46DF-ADD9-91EA3AC333E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4999" name="Cuadro de texto 1369">
          <a:extLst>
            <a:ext uri="{FF2B5EF4-FFF2-40B4-BE49-F238E27FC236}">
              <a16:creationId xmlns:a16="http://schemas.microsoft.com/office/drawing/2014/main" id="{A40F6DC9-0189-4D03-9DA8-3877762880B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00" name="Cuadro de texto 1370">
          <a:extLst>
            <a:ext uri="{FF2B5EF4-FFF2-40B4-BE49-F238E27FC236}">
              <a16:creationId xmlns:a16="http://schemas.microsoft.com/office/drawing/2014/main" id="{A4ECE8BC-7BE7-4E9D-82D2-C8AEF3B0BC1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01" name="Cuadro de texto 1371">
          <a:extLst>
            <a:ext uri="{FF2B5EF4-FFF2-40B4-BE49-F238E27FC236}">
              <a16:creationId xmlns:a16="http://schemas.microsoft.com/office/drawing/2014/main" id="{B2FEF392-6A97-4307-A97E-EC0E87A0936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5002" name="Cuadro de texto 1372">
          <a:extLst>
            <a:ext uri="{FF2B5EF4-FFF2-40B4-BE49-F238E27FC236}">
              <a16:creationId xmlns:a16="http://schemas.microsoft.com/office/drawing/2014/main" id="{14658B28-B663-412F-9824-5C6175A39996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03" name="Cuadro de texto 1373">
          <a:extLst>
            <a:ext uri="{FF2B5EF4-FFF2-40B4-BE49-F238E27FC236}">
              <a16:creationId xmlns:a16="http://schemas.microsoft.com/office/drawing/2014/main" id="{8268F9FF-829A-47E0-936A-A1F1133EC01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04" name="Cuadro de texto 1374">
          <a:extLst>
            <a:ext uri="{FF2B5EF4-FFF2-40B4-BE49-F238E27FC236}">
              <a16:creationId xmlns:a16="http://schemas.microsoft.com/office/drawing/2014/main" id="{80250F0E-57DE-4885-B2F1-F7E29A8B6CD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05" name="Cuadro de texto 1375">
          <a:extLst>
            <a:ext uri="{FF2B5EF4-FFF2-40B4-BE49-F238E27FC236}">
              <a16:creationId xmlns:a16="http://schemas.microsoft.com/office/drawing/2014/main" id="{89F29690-DC35-4479-ACE8-6398DD4699B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06" name="Cuadro de texto 1376">
          <a:extLst>
            <a:ext uri="{FF2B5EF4-FFF2-40B4-BE49-F238E27FC236}">
              <a16:creationId xmlns:a16="http://schemas.microsoft.com/office/drawing/2014/main" id="{4A3E76B9-E0DF-41C5-93AE-F7C58D6E830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5007" name="Cuadro de texto 1377">
          <a:extLst>
            <a:ext uri="{FF2B5EF4-FFF2-40B4-BE49-F238E27FC236}">
              <a16:creationId xmlns:a16="http://schemas.microsoft.com/office/drawing/2014/main" id="{6C495331-4C03-425A-BD4A-BE1584E58A4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08" name="Cuadro de texto 1378">
          <a:extLst>
            <a:ext uri="{FF2B5EF4-FFF2-40B4-BE49-F238E27FC236}">
              <a16:creationId xmlns:a16="http://schemas.microsoft.com/office/drawing/2014/main" id="{D2AB8D05-1695-4234-8F75-55429C70388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5009" name="Cuadro de texto 1379">
          <a:extLst>
            <a:ext uri="{FF2B5EF4-FFF2-40B4-BE49-F238E27FC236}">
              <a16:creationId xmlns:a16="http://schemas.microsoft.com/office/drawing/2014/main" id="{0AE3F4F6-BB98-484F-913F-719146A74F0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5010" name="Cuadro de texto 1380">
          <a:extLst>
            <a:ext uri="{FF2B5EF4-FFF2-40B4-BE49-F238E27FC236}">
              <a16:creationId xmlns:a16="http://schemas.microsoft.com/office/drawing/2014/main" id="{F8B5985F-E471-45CE-B688-3B6253159C59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5011" name="Cuadro de texto 1381">
          <a:extLst>
            <a:ext uri="{FF2B5EF4-FFF2-40B4-BE49-F238E27FC236}">
              <a16:creationId xmlns:a16="http://schemas.microsoft.com/office/drawing/2014/main" id="{D046EFFF-17C7-4EA6-8FFB-3CE9BDDB775A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5012" name="Cuadro de texto 1382">
          <a:extLst>
            <a:ext uri="{FF2B5EF4-FFF2-40B4-BE49-F238E27FC236}">
              <a16:creationId xmlns:a16="http://schemas.microsoft.com/office/drawing/2014/main" id="{453767DF-A84D-471B-ABC4-81E87F6E008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13" name="Cuadro de texto 1383">
          <a:extLst>
            <a:ext uri="{FF2B5EF4-FFF2-40B4-BE49-F238E27FC236}">
              <a16:creationId xmlns:a16="http://schemas.microsoft.com/office/drawing/2014/main" id="{5115C676-3FD3-4B2C-A790-F3E268EF672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14" name="Cuadro de texto 1384">
          <a:extLst>
            <a:ext uri="{FF2B5EF4-FFF2-40B4-BE49-F238E27FC236}">
              <a16:creationId xmlns:a16="http://schemas.microsoft.com/office/drawing/2014/main" id="{6A5C556C-1A80-4B25-B272-6E12CD610FC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15" name="Cuadro de texto 1385">
          <a:extLst>
            <a:ext uri="{FF2B5EF4-FFF2-40B4-BE49-F238E27FC236}">
              <a16:creationId xmlns:a16="http://schemas.microsoft.com/office/drawing/2014/main" id="{E1836951-8521-4F72-B9AD-3B8D0A4C565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16" name="Cuadro de texto 1386">
          <a:extLst>
            <a:ext uri="{FF2B5EF4-FFF2-40B4-BE49-F238E27FC236}">
              <a16:creationId xmlns:a16="http://schemas.microsoft.com/office/drawing/2014/main" id="{A6580F02-98F5-4B28-AE7D-026DCA77EA1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5017" name="Cuadro de texto 1387">
          <a:extLst>
            <a:ext uri="{FF2B5EF4-FFF2-40B4-BE49-F238E27FC236}">
              <a16:creationId xmlns:a16="http://schemas.microsoft.com/office/drawing/2014/main" id="{916F5020-3338-405B-9D3E-F57E5C1FE1C3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18" name="Cuadro de texto 1388">
          <a:extLst>
            <a:ext uri="{FF2B5EF4-FFF2-40B4-BE49-F238E27FC236}">
              <a16:creationId xmlns:a16="http://schemas.microsoft.com/office/drawing/2014/main" id="{6CE0D771-691B-4E0B-B37B-DAC47E852F3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19" name="Cuadro de texto 1389">
          <a:extLst>
            <a:ext uri="{FF2B5EF4-FFF2-40B4-BE49-F238E27FC236}">
              <a16:creationId xmlns:a16="http://schemas.microsoft.com/office/drawing/2014/main" id="{51E10778-0271-43AB-A555-03383C7E2B5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20" name="Cuadro de texto 1390">
          <a:extLst>
            <a:ext uri="{FF2B5EF4-FFF2-40B4-BE49-F238E27FC236}">
              <a16:creationId xmlns:a16="http://schemas.microsoft.com/office/drawing/2014/main" id="{BF7E8BB4-A01D-468B-B8E1-C319AF02EDE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21" name="Cuadro de texto 1391">
          <a:extLst>
            <a:ext uri="{FF2B5EF4-FFF2-40B4-BE49-F238E27FC236}">
              <a16:creationId xmlns:a16="http://schemas.microsoft.com/office/drawing/2014/main" id="{392FBC3D-ABC9-494F-9B03-B77FC58659A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5022" name="Cuadro de texto 1392">
          <a:extLst>
            <a:ext uri="{FF2B5EF4-FFF2-40B4-BE49-F238E27FC236}">
              <a16:creationId xmlns:a16="http://schemas.microsoft.com/office/drawing/2014/main" id="{05898ED8-130F-4ADD-BDCF-9BE78753F0B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23" name="Cuadro de texto 1393">
          <a:extLst>
            <a:ext uri="{FF2B5EF4-FFF2-40B4-BE49-F238E27FC236}">
              <a16:creationId xmlns:a16="http://schemas.microsoft.com/office/drawing/2014/main" id="{B6DD6705-B367-4966-8DE1-F24B23ED05D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5024" name="Cuadro de texto 1394">
          <a:extLst>
            <a:ext uri="{FF2B5EF4-FFF2-40B4-BE49-F238E27FC236}">
              <a16:creationId xmlns:a16="http://schemas.microsoft.com/office/drawing/2014/main" id="{1258B493-56EF-45AA-92E2-DE5176EF08F6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5025" name="Cuadro de texto 1395">
          <a:extLst>
            <a:ext uri="{FF2B5EF4-FFF2-40B4-BE49-F238E27FC236}">
              <a16:creationId xmlns:a16="http://schemas.microsoft.com/office/drawing/2014/main" id="{DD1D5841-94DC-49A6-9C74-794C3703B239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26" name="Cuadro de texto 1396">
          <a:extLst>
            <a:ext uri="{FF2B5EF4-FFF2-40B4-BE49-F238E27FC236}">
              <a16:creationId xmlns:a16="http://schemas.microsoft.com/office/drawing/2014/main" id="{B99EB141-3673-4413-AB38-027E9115C75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27" name="Cuadro de texto 1397">
          <a:extLst>
            <a:ext uri="{FF2B5EF4-FFF2-40B4-BE49-F238E27FC236}">
              <a16:creationId xmlns:a16="http://schemas.microsoft.com/office/drawing/2014/main" id="{7CCBC856-9702-452C-B48B-99BCE56B0B7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28" name="Cuadro de texto 1398">
          <a:extLst>
            <a:ext uri="{FF2B5EF4-FFF2-40B4-BE49-F238E27FC236}">
              <a16:creationId xmlns:a16="http://schemas.microsoft.com/office/drawing/2014/main" id="{D8C02DC8-EF0C-4E97-9AC7-48A10F725AA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29" name="Cuadro de texto 1399">
          <a:extLst>
            <a:ext uri="{FF2B5EF4-FFF2-40B4-BE49-F238E27FC236}">
              <a16:creationId xmlns:a16="http://schemas.microsoft.com/office/drawing/2014/main" id="{3B774A3E-195C-4B13-B8EC-158E6DECB7F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5030" name="Cuadro de texto 1400">
          <a:extLst>
            <a:ext uri="{FF2B5EF4-FFF2-40B4-BE49-F238E27FC236}">
              <a16:creationId xmlns:a16="http://schemas.microsoft.com/office/drawing/2014/main" id="{E9E6E086-4E9A-428D-BBD7-721D88D77FEC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31" name="Cuadro de texto 1401">
          <a:extLst>
            <a:ext uri="{FF2B5EF4-FFF2-40B4-BE49-F238E27FC236}">
              <a16:creationId xmlns:a16="http://schemas.microsoft.com/office/drawing/2014/main" id="{3836CEE8-D42A-435C-8415-8B398900A06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32" name="Cuadro de texto 1402">
          <a:extLst>
            <a:ext uri="{FF2B5EF4-FFF2-40B4-BE49-F238E27FC236}">
              <a16:creationId xmlns:a16="http://schemas.microsoft.com/office/drawing/2014/main" id="{94C28412-B0E4-4889-8A8C-8A94C5363BB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33" name="Cuadro de texto 1403">
          <a:extLst>
            <a:ext uri="{FF2B5EF4-FFF2-40B4-BE49-F238E27FC236}">
              <a16:creationId xmlns:a16="http://schemas.microsoft.com/office/drawing/2014/main" id="{85A8A356-31E8-4C1A-BC36-1E53757A138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34" name="Cuadro de texto 1404">
          <a:extLst>
            <a:ext uri="{FF2B5EF4-FFF2-40B4-BE49-F238E27FC236}">
              <a16:creationId xmlns:a16="http://schemas.microsoft.com/office/drawing/2014/main" id="{D43A21B6-60EF-4349-85EC-66ACB86382C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5035" name="Cuadro de texto 1405">
          <a:extLst>
            <a:ext uri="{FF2B5EF4-FFF2-40B4-BE49-F238E27FC236}">
              <a16:creationId xmlns:a16="http://schemas.microsoft.com/office/drawing/2014/main" id="{7BE99554-8D4F-4FDF-AB04-24E00E7107A8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36" name="Cuadro de texto 1406">
          <a:extLst>
            <a:ext uri="{FF2B5EF4-FFF2-40B4-BE49-F238E27FC236}">
              <a16:creationId xmlns:a16="http://schemas.microsoft.com/office/drawing/2014/main" id="{44186FE8-660C-4E61-BE94-5C16E944403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5037" name="Cuadro de texto 1407">
          <a:extLst>
            <a:ext uri="{FF2B5EF4-FFF2-40B4-BE49-F238E27FC236}">
              <a16:creationId xmlns:a16="http://schemas.microsoft.com/office/drawing/2014/main" id="{350EDBB6-4729-4089-9774-9CFCB2D37787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5038" name="Cuadro de texto 1408">
          <a:extLst>
            <a:ext uri="{FF2B5EF4-FFF2-40B4-BE49-F238E27FC236}">
              <a16:creationId xmlns:a16="http://schemas.microsoft.com/office/drawing/2014/main" id="{EFA582CC-D0A1-4773-9076-389FBD0755B8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5039" name="Cuadro de texto 1409">
          <a:extLst>
            <a:ext uri="{FF2B5EF4-FFF2-40B4-BE49-F238E27FC236}">
              <a16:creationId xmlns:a16="http://schemas.microsoft.com/office/drawing/2014/main" id="{B43D93B3-8F3C-433E-844F-E858A6A9EAD7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5040" name="Cuadro de texto 1410">
          <a:extLst>
            <a:ext uri="{FF2B5EF4-FFF2-40B4-BE49-F238E27FC236}">
              <a16:creationId xmlns:a16="http://schemas.microsoft.com/office/drawing/2014/main" id="{DE39DEDB-B750-48D3-B225-BC74E8F06F3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41" name="Cuadro de texto 1411">
          <a:extLst>
            <a:ext uri="{FF2B5EF4-FFF2-40B4-BE49-F238E27FC236}">
              <a16:creationId xmlns:a16="http://schemas.microsoft.com/office/drawing/2014/main" id="{3DDE584B-D505-4CC9-A3BC-2855C6E8F5F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42" name="Cuadro de texto 1412">
          <a:extLst>
            <a:ext uri="{FF2B5EF4-FFF2-40B4-BE49-F238E27FC236}">
              <a16:creationId xmlns:a16="http://schemas.microsoft.com/office/drawing/2014/main" id="{DC168E45-92F1-4F98-8F63-CC9205F71B1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43" name="Cuadro de texto 1413">
          <a:extLst>
            <a:ext uri="{FF2B5EF4-FFF2-40B4-BE49-F238E27FC236}">
              <a16:creationId xmlns:a16="http://schemas.microsoft.com/office/drawing/2014/main" id="{543357DC-6E6C-4C74-BECD-A5F7DCEAA57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44" name="Cuadro de texto 1414">
          <a:extLst>
            <a:ext uri="{FF2B5EF4-FFF2-40B4-BE49-F238E27FC236}">
              <a16:creationId xmlns:a16="http://schemas.microsoft.com/office/drawing/2014/main" id="{1D912E26-7129-4540-8B4E-15E9C9F5180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5045" name="Cuadro de texto 1415">
          <a:extLst>
            <a:ext uri="{FF2B5EF4-FFF2-40B4-BE49-F238E27FC236}">
              <a16:creationId xmlns:a16="http://schemas.microsoft.com/office/drawing/2014/main" id="{644E76C5-0E2A-430E-90DA-12268E15C15F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46" name="Cuadro de texto 1416">
          <a:extLst>
            <a:ext uri="{FF2B5EF4-FFF2-40B4-BE49-F238E27FC236}">
              <a16:creationId xmlns:a16="http://schemas.microsoft.com/office/drawing/2014/main" id="{E40A6076-876E-43B3-8EA4-2A59E59B35D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47" name="Cuadro de texto 1417">
          <a:extLst>
            <a:ext uri="{FF2B5EF4-FFF2-40B4-BE49-F238E27FC236}">
              <a16:creationId xmlns:a16="http://schemas.microsoft.com/office/drawing/2014/main" id="{F868BF61-F46A-417F-AB50-3A3F81EC0C2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48" name="Cuadro de texto 1418">
          <a:extLst>
            <a:ext uri="{FF2B5EF4-FFF2-40B4-BE49-F238E27FC236}">
              <a16:creationId xmlns:a16="http://schemas.microsoft.com/office/drawing/2014/main" id="{BD89DFE3-DD66-4F81-B797-3EC7C4D0F47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49" name="Cuadro de texto 1419">
          <a:extLst>
            <a:ext uri="{FF2B5EF4-FFF2-40B4-BE49-F238E27FC236}">
              <a16:creationId xmlns:a16="http://schemas.microsoft.com/office/drawing/2014/main" id="{5B3527EB-AF1D-48A3-83E6-7387F3A140C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5050" name="Cuadro de texto 1420">
          <a:extLst>
            <a:ext uri="{FF2B5EF4-FFF2-40B4-BE49-F238E27FC236}">
              <a16:creationId xmlns:a16="http://schemas.microsoft.com/office/drawing/2014/main" id="{FB972838-9C19-417A-BCEB-0C013E0D8025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51" name="Cuadro de texto 1421">
          <a:extLst>
            <a:ext uri="{FF2B5EF4-FFF2-40B4-BE49-F238E27FC236}">
              <a16:creationId xmlns:a16="http://schemas.microsoft.com/office/drawing/2014/main" id="{CD67D8E1-210E-4751-8808-4F26106D08F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5052" name="Cuadro de texto 1422">
          <a:extLst>
            <a:ext uri="{FF2B5EF4-FFF2-40B4-BE49-F238E27FC236}">
              <a16:creationId xmlns:a16="http://schemas.microsoft.com/office/drawing/2014/main" id="{AB53E609-3DA6-4E11-BC0A-D5AFFAB9853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5053" name="Cuadro de texto 1423">
          <a:extLst>
            <a:ext uri="{FF2B5EF4-FFF2-40B4-BE49-F238E27FC236}">
              <a16:creationId xmlns:a16="http://schemas.microsoft.com/office/drawing/2014/main" id="{91064B3B-204D-4218-ACFE-BDD40AD50DA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54" name="Cuadro de texto 1424">
          <a:extLst>
            <a:ext uri="{FF2B5EF4-FFF2-40B4-BE49-F238E27FC236}">
              <a16:creationId xmlns:a16="http://schemas.microsoft.com/office/drawing/2014/main" id="{05CEEA58-FAD9-4FD7-9520-A3EA42329C1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55" name="Cuadro de texto 1425">
          <a:extLst>
            <a:ext uri="{FF2B5EF4-FFF2-40B4-BE49-F238E27FC236}">
              <a16:creationId xmlns:a16="http://schemas.microsoft.com/office/drawing/2014/main" id="{B2E8E9EE-CE75-4181-A4A4-FFD306BC950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56" name="Cuadro de texto 1426">
          <a:extLst>
            <a:ext uri="{FF2B5EF4-FFF2-40B4-BE49-F238E27FC236}">
              <a16:creationId xmlns:a16="http://schemas.microsoft.com/office/drawing/2014/main" id="{FBBA8273-C446-4B8F-AD8B-6A345DD7B14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57" name="Cuadro de texto 1427">
          <a:extLst>
            <a:ext uri="{FF2B5EF4-FFF2-40B4-BE49-F238E27FC236}">
              <a16:creationId xmlns:a16="http://schemas.microsoft.com/office/drawing/2014/main" id="{0886B86C-3C13-40C3-957C-B158A1516AF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5058" name="Cuadro de texto 1428">
          <a:extLst>
            <a:ext uri="{FF2B5EF4-FFF2-40B4-BE49-F238E27FC236}">
              <a16:creationId xmlns:a16="http://schemas.microsoft.com/office/drawing/2014/main" id="{3A722C42-4038-48CE-A6D9-4FA60963C9B4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59" name="Cuadro de texto 1429">
          <a:extLst>
            <a:ext uri="{FF2B5EF4-FFF2-40B4-BE49-F238E27FC236}">
              <a16:creationId xmlns:a16="http://schemas.microsoft.com/office/drawing/2014/main" id="{91F31AF7-B4B4-485F-A1DF-D87B1F49DDC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60" name="Cuadro de texto 1430">
          <a:extLst>
            <a:ext uri="{FF2B5EF4-FFF2-40B4-BE49-F238E27FC236}">
              <a16:creationId xmlns:a16="http://schemas.microsoft.com/office/drawing/2014/main" id="{F6659BB1-E76A-4420-9D6C-3B5B51DEA65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61" name="Cuadro de texto 1431">
          <a:extLst>
            <a:ext uri="{FF2B5EF4-FFF2-40B4-BE49-F238E27FC236}">
              <a16:creationId xmlns:a16="http://schemas.microsoft.com/office/drawing/2014/main" id="{2348DEC2-A359-4D08-A439-E5C45B3B639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62" name="Cuadro de texto 1432">
          <a:extLst>
            <a:ext uri="{FF2B5EF4-FFF2-40B4-BE49-F238E27FC236}">
              <a16:creationId xmlns:a16="http://schemas.microsoft.com/office/drawing/2014/main" id="{619369E2-628C-41EB-8797-0B60F5D7E2E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5063" name="Cuadro de texto 1433">
          <a:extLst>
            <a:ext uri="{FF2B5EF4-FFF2-40B4-BE49-F238E27FC236}">
              <a16:creationId xmlns:a16="http://schemas.microsoft.com/office/drawing/2014/main" id="{E27813C8-9AA0-41DD-A7BC-D8548314FD6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64" name="Cuadro de texto 1434">
          <a:extLst>
            <a:ext uri="{FF2B5EF4-FFF2-40B4-BE49-F238E27FC236}">
              <a16:creationId xmlns:a16="http://schemas.microsoft.com/office/drawing/2014/main" id="{3011F786-72D2-4FB2-8C24-C91C5CA2D99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5065" name="Cuadro de texto 1435">
          <a:extLst>
            <a:ext uri="{FF2B5EF4-FFF2-40B4-BE49-F238E27FC236}">
              <a16:creationId xmlns:a16="http://schemas.microsoft.com/office/drawing/2014/main" id="{A5662503-0E0A-4633-B4B3-BAD33B9346C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5066" name="Cuadro de texto 1436">
          <a:extLst>
            <a:ext uri="{FF2B5EF4-FFF2-40B4-BE49-F238E27FC236}">
              <a16:creationId xmlns:a16="http://schemas.microsoft.com/office/drawing/2014/main" id="{6848CEF2-0085-45C9-8E18-54B4E9C1B73A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5067" name="Cuadro de texto 1437">
          <a:extLst>
            <a:ext uri="{FF2B5EF4-FFF2-40B4-BE49-F238E27FC236}">
              <a16:creationId xmlns:a16="http://schemas.microsoft.com/office/drawing/2014/main" id="{B773AD80-90E0-41B7-88B4-A78517FD8B5A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5068" name="Cuadro de texto 1438">
          <a:extLst>
            <a:ext uri="{FF2B5EF4-FFF2-40B4-BE49-F238E27FC236}">
              <a16:creationId xmlns:a16="http://schemas.microsoft.com/office/drawing/2014/main" id="{AD1E2546-A1FC-437B-8EAC-02264A6DA4B6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69" name="Cuadro de texto 1439">
          <a:extLst>
            <a:ext uri="{FF2B5EF4-FFF2-40B4-BE49-F238E27FC236}">
              <a16:creationId xmlns:a16="http://schemas.microsoft.com/office/drawing/2014/main" id="{C79AB7E5-0AFC-4CC7-A54F-E828B0F3BF7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70" name="Cuadro de texto 1440">
          <a:extLst>
            <a:ext uri="{FF2B5EF4-FFF2-40B4-BE49-F238E27FC236}">
              <a16:creationId xmlns:a16="http://schemas.microsoft.com/office/drawing/2014/main" id="{6C1DA4B7-844A-49B6-818B-30F712BED91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71" name="Cuadro de texto 1441">
          <a:extLst>
            <a:ext uri="{FF2B5EF4-FFF2-40B4-BE49-F238E27FC236}">
              <a16:creationId xmlns:a16="http://schemas.microsoft.com/office/drawing/2014/main" id="{F89F84AD-6B4A-405E-8E5E-11A397B0917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72" name="Cuadro de texto 1442">
          <a:extLst>
            <a:ext uri="{FF2B5EF4-FFF2-40B4-BE49-F238E27FC236}">
              <a16:creationId xmlns:a16="http://schemas.microsoft.com/office/drawing/2014/main" id="{79AD611E-9B6E-4536-9FB4-1DA9EA3EFE2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5073" name="Cuadro de texto 1443">
          <a:extLst>
            <a:ext uri="{FF2B5EF4-FFF2-40B4-BE49-F238E27FC236}">
              <a16:creationId xmlns:a16="http://schemas.microsoft.com/office/drawing/2014/main" id="{AFBCEC5F-C7E4-4276-BB34-AFF23738E2D9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74" name="Cuadro de texto 1444">
          <a:extLst>
            <a:ext uri="{FF2B5EF4-FFF2-40B4-BE49-F238E27FC236}">
              <a16:creationId xmlns:a16="http://schemas.microsoft.com/office/drawing/2014/main" id="{09E9BF90-D926-4279-8B74-4076AEA70B8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75" name="Cuadro de texto 1445">
          <a:extLst>
            <a:ext uri="{FF2B5EF4-FFF2-40B4-BE49-F238E27FC236}">
              <a16:creationId xmlns:a16="http://schemas.microsoft.com/office/drawing/2014/main" id="{F26A229F-A0B3-466E-A843-55A5F32D5E3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76" name="Cuadro de texto 1446">
          <a:extLst>
            <a:ext uri="{FF2B5EF4-FFF2-40B4-BE49-F238E27FC236}">
              <a16:creationId xmlns:a16="http://schemas.microsoft.com/office/drawing/2014/main" id="{B2E4C4DC-B5B3-4060-BFB7-6ADA05A4920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77" name="Cuadro de texto 1447">
          <a:extLst>
            <a:ext uri="{FF2B5EF4-FFF2-40B4-BE49-F238E27FC236}">
              <a16:creationId xmlns:a16="http://schemas.microsoft.com/office/drawing/2014/main" id="{5F712E78-580B-4BCD-B8D6-9EC4066C0DB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5078" name="Cuadro de texto 1448">
          <a:extLst>
            <a:ext uri="{FF2B5EF4-FFF2-40B4-BE49-F238E27FC236}">
              <a16:creationId xmlns:a16="http://schemas.microsoft.com/office/drawing/2014/main" id="{8472F69A-4BBA-44E4-9610-1088BF8C756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79" name="Cuadro de texto 1449">
          <a:extLst>
            <a:ext uri="{FF2B5EF4-FFF2-40B4-BE49-F238E27FC236}">
              <a16:creationId xmlns:a16="http://schemas.microsoft.com/office/drawing/2014/main" id="{366DD2CB-37A7-47D1-AE33-A90E1B85B06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5080" name="Cuadro de texto 1450">
          <a:extLst>
            <a:ext uri="{FF2B5EF4-FFF2-40B4-BE49-F238E27FC236}">
              <a16:creationId xmlns:a16="http://schemas.microsoft.com/office/drawing/2014/main" id="{F2C41AA7-64CF-44A1-AED1-5952A3FEC76E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5081" name="Cuadro de texto 1451">
          <a:extLst>
            <a:ext uri="{FF2B5EF4-FFF2-40B4-BE49-F238E27FC236}">
              <a16:creationId xmlns:a16="http://schemas.microsoft.com/office/drawing/2014/main" id="{29832886-A6F9-4D07-86B6-ABDE41A2259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82" name="Cuadro de texto 1452">
          <a:extLst>
            <a:ext uri="{FF2B5EF4-FFF2-40B4-BE49-F238E27FC236}">
              <a16:creationId xmlns:a16="http://schemas.microsoft.com/office/drawing/2014/main" id="{77374122-6480-4250-9080-49C33635F2D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83" name="Cuadro de texto 1453">
          <a:extLst>
            <a:ext uri="{FF2B5EF4-FFF2-40B4-BE49-F238E27FC236}">
              <a16:creationId xmlns:a16="http://schemas.microsoft.com/office/drawing/2014/main" id="{CE5A2A94-A292-44E3-83A1-161C1F6D31F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84" name="Cuadro de texto 1454">
          <a:extLst>
            <a:ext uri="{FF2B5EF4-FFF2-40B4-BE49-F238E27FC236}">
              <a16:creationId xmlns:a16="http://schemas.microsoft.com/office/drawing/2014/main" id="{63F83889-5B3B-4665-92F9-5F0F40BC8F2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85" name="Cuadro de texto 1455">
          <a:extLst>
            <a:ext uri="{FF2B5EF4-FFF2-40B4-BE49-F238E27FC236}">
              <a16:creationId xmlns:a16="http://schemas.microsoft.com/office/drawing/2014/main" id="{F19EB0E7-D8A9-49E1-A0F5-45D181F0185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5086" name="Cuadro de texto 1456">
          <a:extLst>
            <a:ext uri="{FF2B5EF4-FFF2-40B4-BE49-F238E27FC236}">
              <a16:creationId xmlns:a16="http://schemas.microsoft.com/office/drawing/2014/main" id="{5629C96E-B59C-4C18-AF6D-B608AAAB0CFB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87" name="Cuadro de texto 1457">
          <a:extLst>
            <a:ext uri="{FF2B5EF4-FFF2-40B4-BE49-F238E27FC236}">
              <a16:creationId xmlns:a16="http://schemas.microsoft.com/office/drawing/2014/main" id="{A7265B19-F58F-4F95-9180-B55D8BBC834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88" name="Cuadro de texto 1458">
          <a:extLst>
            <a:ext uri="{FF2B5EF4-FFF2-40B4-BE49-F238E27FC236}">
              <a16:creationId xmlns:a16="http://schemas.microsoft.com/office/drawing/2014/main" id="{AD48D9D2-1022-4434-8295-76144E8F855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89" name="Cuadro de texto 1459">
          <a:extLst>
            <a:ext uri="{FF2B5EF4-FFF2-40B4-BE49-F238E27FC236}">
              <a16:creationId xmlns:a16="http://schemas.microsoft.com/office/drawing/2014/main" id="{516A4689-CDC1-49CE-88F4-0F6480F483E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90" name="Cuadro de texto 1460">
          <a:extLst>
            <a:ext uri="{FF2B5EF4-FFF2-40B4-BE49-F238E27FC236}">
              <a16:creationId xmlns:a16="http://schemas.microsoft.com/office/drawing/2014/main" id="{990DDFAC-F92B-4C75-8CD5-09776A5C856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5091" name="Cuadro de texto 1461">
          <a:extLst>
            <a:ext uri="{FF2B5EF4-FFF2-40B4-BE49-F238E27FC236}">
              <a16:creationId xmlns:a16="http://schemas.microsoft.com/office/drawing/2014/main" id="{1BE7A06A-C8BC-462B-8CEF-36AFEE662E77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92" name="Cuadro de texto 1462">
          <a:extLst>
            <a:ext uri="{FF2B5EF4-FFF2-40B4-BE49-F238E27FC236}">
              <a16:creationId xmlns:a16="http://schemas.microsoft.com/office/drawing/2014/main" id="{972A936A-77DD-4F4E-82EB-94978E0FAAF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5093" name="Cuadro de texto 1463">
          <a:extLst>
            <a:ext uri="{FF2B5EF4-FFF2-40B4-BE49-F238E27FC236}">
              <a16:creationId xmlns:a16="http://schemas.microsoft.com/office/drawing/2014/main" id="{0C2E20AE-ABCE-4F7D-A665-1D9E9BE8854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5094" name="Cuadro de texto 1464">
          <a:extLst>
            <a:ext uri="{FF2B5EF4-FFF2-40B4-BE49-F238E27FC236}">
              <a16:creationId xmlns:a16="http://schemas.microsoft.com/office/drawing/2014/main" id="{01801721-80CB-4B45-AF90-4101E6A7E81D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5095" name="Cuadro de texto 1465">
          <a:extLst>
            <a:ext uri="{FF2B5EF4-FFF2-40B4-BE49-F238E27FC236}">
              <a16:creationId xmlns:a16="http://schemas.microsoft.com/office/drawing/2014/main" id="{DF9AF385-E7F1-4302-B511-A0269CDBFD14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5096" name="Cuadro de texto 1466">
          <a:extLst>
            <a:ext uri="{FF2B5EF4-FFF2-40B4-BE49-F238E27FC236}">
              <a16:creationId xmlns:a16="http://schemas.microsoft.com/office/drawing/2014/main" id="{E03B0FA5-42F1-4A28-A1E1-74455677502C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97" name="Cuadro de texto 1467">
          <a:extLst>
            <a:ext uri="{FF2B5EF4-FFF2-40B4-BE49-F238E27FC236}">
              <a16:creationId xmlns:a16="http://schemas.microsoft.com/office/drawing/2014/main" id="{06071568-59F9-4888-A498-B8C8DDEFD36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98" name="Cuadro de texto 1468">
          <a:extLst>
            <a:ext uri="{FF2B5EF4-FFF2-40B4-BE49-F238E27FC236}">
              <a16:creationId xmlns:a16="http://schemas.microsoft.com/office/drawing/2014/main" id="{C2D7FCA2-7F93-4C7D-94AC-B34EFD8D9CB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099" name="Cuadro de texto 1469">
          <a:extLst>
            <a:ext uri="{FF2B5EF4-FFF2-40B4-BE49-F238E27FC236}">
              <a16:creationId xmlns:a16="http://schemas.microsoft.com/office/drawing/2014/main" id="{DF6876B4-9625-4629-8897-59C3CBB668C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100" name="Cuadro de texto 1470">
          <a:extLst>
            <a:ext uri="{FF2B5EF4-FFF2-40B4-BE49-F238E27FC236}">
              <a16:creationId xmlns:a16="http://schemas.microsoft.com/office/drawing/2014/main" id="{75E32BD1-64FA-4849-B860-7BA2E5D1027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5101" name="Cuadro de texto 1471">
          <a:extLst>
            <a:ext uri="{FF2B5EF4-FFF2-40B4-BE49-F238E27FC236}">
              <a16:creationId xmlns:a16="http://schemas.microsoft.com/office/drawing/2014/main" id="{62C9D785-0A8A-4FB6-9354-0423007ED94D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102" name="Cuadro de texto 1472">
          <a:extLst>
            <a:ext uri="{FF2B5EF4-FFF2-40B4-BE49-F238E27FC236}">
              <a16:creationId xmlns:a16="http://schemas.microsoft.com/office/drawing/2014/main" id="{69AF1813-3953-4D25-BB8F-4C1C2449DB2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103" name="Cuadro de texto 1473">
          <a:extLst>
            <a:ext uri="{FF2B5EF4-FFF2-40B4-BE49-F238E27FC236}">
              <a16:creationId xmlns:a16="http://schemas.microsoft.com/office/drawing/2014/main" id="{E86EBFD3-74B2-4B51-BDD1-146BCCACD6E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104" name="Cuadro de texto 1474">
          <a:extLst>
            <a:ext uri="{FF2B5EF4-FFF2-40B4-BE49-F238E27FC236}">
              <a16:creationId xmlns:a16="http://schemas.microsoft.com/office/drawing/2014/main" id="{8F1F4138-A60E-4DCD-873E-99EF7353AFD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105" name="Cuadro de texto 1475">
          <a:extLst>
            <a:ext uri="{FF2B5EF4-FFF2-40B4-BE49-F238E27FC236}">
              <a16:creationId xmlns:a16="http://schemas.microsoft.com/office/drawing/2014/main" id="{90A03347-F465-49AD-A3AA-B540345088E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5106" name="Cuadro de texto 1476">
          <a:extLst>
            <a:ext uri="{FF2B5EF4-FFF2-40B4-BE49-F238E27FC236}">
              <a16:creationId xmlns:a16="http://schemas.microsoft.com/office/drawing/2014/main" id="{6F40BB09-A077-4ADF-90D0-06135F6EEDDC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107" name="Cuadro de texto 1477">
          <a:extLst>
            <a:ext uri="{FF2B5EF4-FFF2-40B4-BE49-F238E27FC236}">
              <a16:creationId xmlns:a16="http://schemas.microsoft.com/office/drawing/2014/main" id="{F2A94173-BE1A-4701-AD5A-8758510EE1C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5108" name="Cuadro de texto 1478">
          <a:extLst>
            <a:ext uri="{FF2B5EF4-FFF2-40B4-BE49-F238E27FC236}">
              <a16:creationId xmlns:a16="http://schemas.microsoft.com/office/drawing/2014/main" id="{DC57E9FD-E206-40AC-A429-3FA3E8F9BF9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5109" name="Cuadro de texto 1479">
          <a:extLst>
            <a:ext uri="{FF2B5EF4-FFF2-40B4-BE49-F238E27FC236}">
              <a16:creationId xmlns:a16="http://schemas.microsoft.com/office/drawing/2014/main" id="{4EB883B5-B647-4E53-91C3-C058AC3E78C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110" name="Cuadro de texto 1480">
          <a:extLst>
            <a:ext uri="{FF2B5EF4-FFF2-40B4-BE49-F238E27FC236}">
              <a16:creationId xmlns:a16="http://schemas.microsoft.com/office/drawing/2014/main" id="{B7BAD533-8EDC-46E6-807F-1DA40AEDBEF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111" name="Cuadro de texto 1481">
          <a:extLst>
            <a:ext uri="{FF2B5EF4-FFF2-40B4-BE49-F238E27FC236}">
              <a16:creationId xmlns:a16="http://schemas.microsoft.com/office/drawing/2014/main" id="{B6F8F0C6-FFAC-417E-A19D-E3F3D2851DA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112" name="Cuadro de texto 1482">
          <a:extLst>
            <a:ext uri="{FF2B5EF4-FFF2-40B4-BE49-F238E27FC236}">
              <a16:creationId xmlns:a16="http://schemas.microsoft.com/office/drawing/2014/main" id="{22291041-0992-43D4-BD97-331BD567106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113" name="Cuadro de texto 1483">
          <a:extLst>
            <a:ext uri="{FF2B5EF4-FFF2-40B4-BE49-F238E27FC236}">
              <a16:creationId xmlns:a16="http://schemas.microsoft.com/office/drawing/2014/main" id="{D6880522-4B54-420E-AEC8-4192C474F6C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5114" name="Cuadro de texto 1484">
          <a:extLst>
            <a:ext uri="{FF2B5EF4-FFF2-40B4-BE49-F238E27FC236}">
              <a16:creationId xmlns:a16="http://schemas.microsoft.com/office/drawing/2014/main" id="{8718196D-AB27-41D7-8D8A-576340B24C43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115" name="Cuadro de texto 1485">
          <a:extLst>
            <a:ext uri="{FF2B5EF4-FFF2-40B4-BE49-F238E27FC236}">
              <a16:creationId xmlns:a16="http://schemas.microsoft.com/office/drawing/2014/main" id="{365501BA-38CE-414A-8CE3-1151743CCDB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116" name="Cuadro de texto 1486">
          <a:extLst>
            <a:ext uri="{FF2B5EF4-FFF2-40B4-BE49-F238E27FC236}">
              <a16:creationId xmlns:a16="http://schemas.microsoft.com/office/drawing/2014/main" id="{99AF6500-AF76-433A-96ED-FD7CB14E9CC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117" name="Cuadro de texto 1487">
          <a:extLst>
            <a:ext uri="{FF2B5EF4-FFF2-40B4-BE49-F238E27FC236}">
              <a16:creationId xmlns:a16="http://schemas.microsoft.com/office/drawing/2014/main" id="{1A124306-B02B-4722-A8F0-4084236E092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118" name="Cuadro de texto 1488">
          <a:extLst>
            <a:ext uri="{FF2B5EF4-FFF2-40B4-BE49-F238E27FC236}">
              <a16:creationId xmlns:a16="http://schemas.microsoft.com/office/drawing/2014/main" id="{B0F94867-7998-4CA1-B9CF-6B90B091A7F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5119" name="Cuadro de texto 1489">
          <a:extLst>
            <a:ext uri="{FF2B5EF4-FFF2-40B4-BE49-F238E27FC236}">
              <a16:creationId xmlns:a16="http://schemas.microsoft.com/office/drawing/2014/main" id="{07EB3780-D965-40D1-BB2E-D33B38F5A7A5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120" name="Cuadro de texto 1490">
          <a:extLst>
            <a:ext uri="{FF2B5EF4-FFF2-40B4-BE49-F238E27FC236}">
              <a16:creationId xmlns:a16="http://schemas.microsoft.com/office/drawing/2014/main" id="{0D0BDFE2-DF30-47A0-9A4A-188533AFF8A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5121" name="Cuadro de texto 1491">
          <a:extLst>
            <a:ext uri="{FF2B5EF4-FFF2-40B4-BE49-F238E27FC236}">
              <a16:creationId xmlns:a16="http://schemas.microsoft.com/office/drawing/2014/main" id="{B11A9DBF-FDD4-457D-BB61-13E6514BBA59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5122" name="Cuadro de texto 1492">
          <a:extLst>
            <a:ext uri="{FF2B5EF4-FFF2-40B4-BE49-F238E27FC236}">
              <a16:creationId xmlns:a16="http://schemas.microsoft.com/office/drawing/2014/main" id="{841E2DE9-AD80-425D-9D41-82D10C58A0C3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5123" name="Cuadro de texto 1493">
          <a:extLst>
            <a:ext uri="{FF2B5EF4-FFF2-40B4-BE49-F238E27FC236}">
              <a16:creationId xmlns:a16="http://schemas.microsoft.com/office/drawing/2014/main" id="{29F81037-8077-4D0C-8866-C2DBC03277D2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5124" name="Cuadro de texto 1494">
          <a:extLst>
            <a:ext uri="{FF2B5EF4-FFF2-40B4-BE49-F238E27FC236}">
              <a16:creationId xmlns:a16="http://schemas.microsoft.com/office/drawing/2014/main" id="{16A0FE3E-C6C3-48D9-9C7C-EF64DCD6A07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125" name="Cuadro de texto 1495">
          <a:extLst>
            <a:ext uri="{FF2B5EF4-FFF2-40B4-BE49-F238E27FC236}">
              <a16:creationId xmlns:a16="http://schemas.microsoft.com/office/drawing/2014/main" id="{B20D83E9-E96C-4C53-B528-85C3B436FE1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126" name="Cuadro de texto 1496">
          <a:extLst>
            <a:ext uri="{FF2B5EF4-FFF2-40B4-BE49-F238E27FC236}">
              <a16:creationId xmlns:a16="http://schemas.microsoft.com/office/drawing/2014/main" id="{62EF8C7E-E29E-444C-8ABA-8CEDCD7D82F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127" name="Cuadro de texto 1497">
          <a:extLst>
            <a:ext uri="{FF2B5EF4-FFF2-40B4-BE49-F238E27FC236}">
              <a16:creationId xmlns:a16="http://schemas.microsoft.com/office/drawing/2014/main" id="{0B88BD5B-C4D3-4BAA-9769-0DB664BE435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128" name="Cuadro de texto 1498">
          <a:extLst>
            <a:ext uri="{FF2B5EF4-FFF2-40B4-BE49-F238E27FC236}">
              <a16:creationId xmlns:a16="http://schemas.microsoft.com/office/drawing/2014/main" id="{EFEBA276-67DE-458D-90CC-9B5AB3845A2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5129" name="Cuadro de texto 1499">
          <a:extLst>
            <a:ext uri="{FF2B5EF4-FFF2-40B4-BE49-F238E27FC236}">
              <a16:creationId xmlns:a16="http://schemas.microsoft.com/office/drawing/2014/main" id="{4AB0FEAF-63E5-40CC-9E51-3C7908DC2818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130" name="Cuadro de texto 1500">
          <a:extLst>
            <a:ext uri="{FF2B5EF4-FFF2-40B4-BE49-F238E27FC236}">
              <a16:creationId xmlns:a16="http://schemas.microsoft.com/office/drawing/2014/main" id="{506EB46F-50B3-4F0D-9F5C-9B72D5FE89D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131" name="Cuadro de texto 1501">
          <a:extLst>
            <a:ext uri="{FF2B5EF4-FFF2-40B4-BE49-F238E27FC236}">
              <a16:creationId xmlns:a16="http://schemas.microsoft.com/office/drawing/2014/main" id="{331AD9BC-0B0D-4363-A343-EC55713B4AF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132" name="Cuadro de texto 1502">
          <a:extLst>
            <a:ext uri="{FF2B5EF4-FFF2-40B4-BE49-F238E27FC236}">
              <a16:creationId xmlns:a16="http://schemas.microsoft.com/office/drawing/2014/main" id="{CDC403D2-99D4-44AC-B88B-4BB1F5100D8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133" name="Cuadro de texto 1503">
          <a:extLst>
            <a:ext uri="{FF2B5EF4-FFF2-40B4-BE49-F238E27FC236}">
              <a16:creationId xmlns:a16="http://schemas.microsoft.com/office/drawing/2014/main" id="{DB15A8A4-07D3-4C1B-AA5F-F03D0962CB5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5134" name="Cuadro de texto 1504">
          <a:extLst>
            <a:ext uri="{FF2B5EF4-FFF2-40B4-BE49-F238E27FC236}">
              <a16:creationId xmlns:a16="http://schemas.microsoft.com/office/drawing/2014/main" id="{402EC56C-3E9D-4995-A216-66F1677D6A8C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135" name="Cuadro de texto 1505">
          <a:extLst>
            <a:ext uri="{FF2B5EF4-FFF2-40B4-BE49-F238E27FC236}">
              <a16:creationId xmlns:a16="http://schemas.microsoft.com/office/drawing/2014/main" id="{D7FE37EB-D023-490B-89A9-417B63FDC86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5136" name="Cuadro de texto 1506">
          <a:extLst>
            <a:ext uri="{FF2B5EF4-FFF2-40B4-BE49-F238E27FC236}">
              <a16:creationId xmlns:a16="http://schemas.microsoft.com/office/drawing/2014/main" id="{C0AFF328-B768-4A88-9877-7F29F7C24F86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5137" name="Cuadro de texto 1507">
          <a:extLst>
            <a:ext uri="{FF2B5EF4-FFF2-40B4-BE49-F238E27FC236}">
              <a16:creationId xmlns:a16="http://schemas.microsoft.com/office/drawing/2014/main" id="{DF23D165-852D-4D16-A0BB-5BD9E8BFFE49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138" name="Cuadro de texto 1508">
          <a:extLst>
            <a:ext uri="{FF2B5EF4-FFF2-40B4-BE49-F238E27FC236}">
              <a16:creationId xmlns:a16="http://schemas.microsoft.com/office/drawing/2014/main" id="{BA5A5E48-968B-42E0-907F-B5691BDCD85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139" name="Cuadro de texto 1509">
          <a:extLst>
            <a:ext uri="{FF2B5EF4-FFF2-40B4-BE49-F238E27FC236}">
              <a16:creationId xmlns:a16="http://schemas.microsoft.com/office/drawing/2014/main" id="{CB11D564-82A4-4ED6-A348-AA871B2B230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140" name="Cuadro de texto 1510">
          <a:extLst>
            <a:ext uri="{FF2B5EF4-FFF2-40B4-BE49-F238E27FC236}">
              <a16:creationId xmlns:a16="http://schemas.microsoft.com/office/drawing/2014/main" id="{0A53AA48-E942-4B99-9556-9791F3513AB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141" name="Cuadro de texto 1511">
          <a:extLst>
            <a:ext uri="{FF2B5EF4-FFF2-40B4-BE49-F238E27FC236}">
              <a16:creationId xmlns:a16="http://schemas.microsoft.com/office/drawing/2014/main" id="{72F40E7A-8DBD-4FE9-AB47-6F11971C789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5142" name="Cuadro de texto 1512">
          <a:extLst>
            <a:ext uri="{FF2B5EF4-FFF2-40B4-BE49-F238E27FC236}">
              <a16:creationId xmlns:a16="http://schemas.microsoft.com/office/drawing/2014/main" id="{EE325626-A069-49D3-81F9-6CE20E3B60CE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143" name="Cuadro de texto 1513">
          <a:extLst>
            <a:ext uri="{FF2B5EF4-FFF2-40B4-BE49-F238E27FC236}">
              <a16:creationId xmlns:a16="http://schemas.microsoft.com/office/drawing/2014/main" id="{5F82C9C1-9072-42A7-89A4-6A984C2C48F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144" name="Cuadro de texto 1514">
          <a:extLst>
            <a:ext uri="{FF2B5EF4-FFF2-40B4-BE49-F238E27FC236}">
              <a16:creationId xmlns:a16="http://schemas.microsoft.com/office/drawing/2014/main" id="{459586A2-99E5-418A-94FF-E131CCF036E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145" name="Cuadro de texto 1515">
          <a:extLst>
            <a:ext uri="{FF2B5EF4-FFF2-40B4-BE49-F238E27FC236}">
              <a16:creationId xmlns:a16="http://schemas.microsoft.com/office/drawing/2014/main" id="{EC079320-3A61-48F1-8B66-F50210AF13D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146" name="Cuadro de texto 1516">
          <a:extLst>
            <a:ext uri="{FF2B5EF4-FFF2-40B4-BE49-F238E27FC236}">
              <a16:creationId xmlns:a16="http://schemas.microsoft.com/office/drawing/2014/main" id="{711E613B-22E1-4B0A-8619-BE8892FD028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5147" name="Cuadro de texto 1517">
          <a:extLst>
            <a:ext uri="{FF2B5EF4-FFF2-40B4-BE49-F238E27FC236}">
              <a16:creationId xmlns:a16="http://schemas.microsoft.com/office/drawing/2014/main" id="{185541F5-9E09-46F4-83F2-021728E1E8C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5148" name="Cuadro de texto 1518">
          <a:extLst>
            <a:ext uri="{FF2B5EF4-FFF2-40B4-BE49-F238E27FC236}">
              <a16:creationId xmlns:a16="http://schemas.microsoft.com/office/drawing/2014/main" id="{91E83F77-2DE2-469A-B1EA-1F1D02D297B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5149" name="Cuadro de texto 1519">
          <a:extLst>
            <a:ext uri="{FF2B5EF4-FFF2-40B4-BE49-F238E27FC236}">
              <a16:creationId xmlns:a16="http://schemas.microsoft.com/office/drawing/2014/main" id="{2A5FEEE8-E225-46CE-9A0F-8F5CEDCD7E09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5150" name="Cuadro de texto 1520">
          <a:extLst>
            <a:ext uri="{FF2B5EF4-FFF2-40B4-BE49-F238E27FC236}">
              <a16:creationId xmlns:a16="http://schemas.microsoft.com/office/drawing/2014/main" id="{C3A60EC2-0C66-4310-A466-A1C28A7EDBFC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0</xdr:col>
      <xdr:colOff>54429</xdr:colOff>
      <xdr:row>518</xdr:row>
      <xdr:rowOff>103756</xdr:rowOff>
    </xdr:from>
    <xdr:to>
      <xdr:col>1</xdr:col>
      <xdr:colOff>1952625</xdr:colOff>
      <xdr:row>518</xdr:row>
      <xdr:rowOff>104775</xdr:rowOff>
    </xdr:to>
    <xdr:cxnSp macro="">
      <xdr:nvCxnSpPr>
        <xdr:cNvPr id="5151" name="1 Conector recto">
          <a:extLst>
            <a:ext uri="{FF2B5EF4-FFF2-40B4-BE49-F238E27FC236}">
              <a16:creationId xmlns:a16="http://schemas.microsoft.com/office/drawing/2014/main" id="{380452E4-6441-49F1-BA95-0ECF26948A9F}"/>
            </a:ext>
          </a:extLst>
        </xdr:cNvPr>
        <xdr:cNvCxnSpPr/>
      </xdr:nvCxnSpPr>
      <xdr:spPr>
        <a:xfrm>
          <a:off x="54429" y="111412906"/>
          <a:ext cx="2393496" cy="10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352425</xdr:colOff>
      <xdr:row>518</xdr:row>
      <xdr:rowOff>114300</xdr:rowOff>
    </xdr:from>
    <xdr:to>
      <xdr:col>5</xdr:col>
      <xdr:colOff>564696</xdr:colOff>
      <xdr:row>518</xdr:row>
      <xdr:rowOff>115319</xdr:rowOff>
    </xdr:to>
    <xdr:cxnSp macro="">
      <xdr:nvCxnSpPr>
        <xdr:cNvPr id="5152" name="1 Conector recto">
          <a:extLst>
            <a:ext uri="{FF2B5EF4-FFF2-40B4-BE49-F238E27FC236}">
              <a16:creationId xmlns:a16="http://schemas.microsoft.com/office/drawing/2014/main" id="{A168B23F-DB02-4882-AC17-883BB1B26D58}"/>
            </a:ext>
          </a:extLst>
        </xdr:cNvPr>
        <xdr:cNvCxnSpPr/>
      </xdr:nvCxnSpPr>
      <xdr:spPr>
        <a:xfrm>
          <a:off x="4105275" y="111423450"/>
          <a:ext cx="2393496" cy="10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104775</xdr:colOff>
      <xdr:row>528</xdr:row>
      <xdr:rowOff>133350</xdr:rowOff>
    </xdr:from>
    <xdr:to>
      <xdr:col>1</xdr:col>
      <xdr:colOff>2247900</xdr:colOff>
      <xdr:row>528</xdr:row>
      <xdr:rowOff>133350</xdr:rowOff>
    </xdr:to>
    <xdr:cxnSp macro="">
      <xdr:nvCxnSpPr>
        <xdr:cNvPr id="5153" name="1 Conector recto">
          <a:extLst>
            <a:ext uri="{FF2B5EF4-FFF2-40B4-BE49-F238E27FC236}">
              <a16:creationId xmlns:a16="http://schemas.microsoft.com/office/drawing/2014/main" id="{6B8FE5EE-6771-46E3-A229-6387C508FE08}"/>
            </a:ext>
          </a:extLst>
        </xdr:cNvPr>
        <xdr:cNvCxnSpPr/>
      </xdr:nvCxnSpPr>
      <xdr:spPr>
        <a:xfrm>
          <a:off x="104775" y="113061750"/>
          <a:ext cx="2638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323850</xdr:colOff>
      <xdr:row>528</xdr:row>
      <xdr:rowOff>142875</xdr:rowOff>
    </xdr:from>
    <xdr:to>
      <xdr:col>5</xdr:col>
      <xdr:colOff>536121</xdr:colOff>
      <xdr:row>528</xdr:row>
      <xdr:rowOff>143894</xdr:rowOff>
    </xdr:to>
    <xdr:cxnSp macro="">
      <xdr:nvCxnSpPr>
        <xdr:cNvPr id="5154" name="1 Conector recto">
          <a:extLst>
            <a:ext uri="{FF2B5EF4-FFF2-40B4-BE49-F238E27FC236}">
              <a16:creationId xmlns:a16="http://schemas.microsoft.com/office/drawing/2014/main" id="{BAFF88C9-E3BB-481A-B155-03EE3FF7AF45}"/>
            </a:ext>
          </a:extLst>
        </xdr:cNvPr>
        <xdr:cNvCxnSpPr/>
      </xdr:nvCxnSpPr>
      <xdr:spPr>
        <a:xfrm>
          <a:off x="4076700" y="113071275"/>
          <a:ext cx="2393496" cy="10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55" name="Text Box 15">
          <a:extLst>
            <a:ext uri="{FF2B5EF4-FFF2-40B4-BE49-F238E27FC236}">
              <a16:creationId xmlns:a16="http://schemas.microsoft.com/office/drawing/2014/main" id="{30C077B4-AB60-4BA3-8147-D7504D866F0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56" name="Text Box 15">
          <a:extLst>
            <a:ext uri="{FF2B5EF4-FFF2-40B4-BE49-F238E27FC236}">
              <a16:creationId xmlns:a16="http://schemas.microsoft.com/office/drawing/2014/main" id="{1B8007DB-EFF5-4BC8-B036-3F18671460E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57" name="Text Box 15">
          <a:extLst>
            <a:ext uri="{FF2B5EF4-FFF2-40B4-BE49-F238E27FC236}">
              <a16:creationId xmlns:a16="http://schemas.microsoft.com/office/drawing/2014/main" id="{0F7F9C71-EB7B-4684-9980-895C53961C8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58" name="Text Box 15">
          <a:extLst>
            <a:ext uri="{FF2B5EF4-FFF2-40B4-BE49-F238E27FC236}">
              <a16:creationId xmlns:a16="http://schemas.microsoft.com/office/drawing/2014/main" id="{8085B645-77D2-4417-8259-014E912A860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59" name="Text Box 15">
          <a:extLst>
            <a:ext uri="{FF2B5EF4-FFF2-40B4-BE49-F238E27FC236}">
              <a16:creationId xmlns:a16="http://schemas.microsoft.com/office/drawing/2014/main" id="{5882ADB4-6780-4368-A40D-0DFD5C88E9F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60" name="Text Box 15">
          <a:extLst>
            <a:ext uri="{FF2B5EF4-FFF2-40B4-BE49-F238E27FC236}">
              <a16:creationId xmlns:a16="http://schemas.microsoft.com/office/drawing/2014/main" id="{D20D4F14-CE8D-4C97-8205-E4AF7FE8F35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61" name="Text Box 15">
          <a:extLst>
            <a:ext uri="{FF2B5EF4-FFF2-40B4-BE49-F238E27FC236}">
              <a16:creationId xmlns:a16="http://schemas.microsoft.com/office/drawing/2014/main" id="{22785E6A-64F6-482A-AA3E-610CF4F8382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62" name="Text Box 15">
          <a:extLst>
            <a:ext uri="{FF2B5EF4-FFF2-40B4-BE49-F238E27FC236}">
              <a16:creationId xmlns:a16="http://schemas.microsoft.com/office/drawing/2014/main" id="{78F8EF4C-3625-4D55-BA60-5642E443639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63" name="Text Box 15">
          <a:extLst>
            <a:ext uri="{FF2B5EF4-FFF2-40B4-BE49-F238E27FC236}">
              <a16:creationId xmlns:a16="http://schemas.microsoft.com/office/drawing/2014/main" id="{8BEB885A-9996-4BEC-9A15-E6E7F3C92FC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64" name="Text Box 15">
          <a:extLst>
            <a:ext uri="{FF2B5EF4-FFF2-40B4-BE49-F238E27FC236}">
              <a16:creationId xmlns:a16="http://schemas.microsoft.com/office/drawing/2014/main" id="{0CA40AD6-645F-43FC-8074-8195AF3611F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65" name="Text Box 15">
          <a:extLst>
            <a:ext uri="{FF2B5EF4-FFF2-40B4-BE49-F238E27FC236}">
              <a16:creationId xmlns:a16="http://schemas.microsoft.com/office/drawing/2014/main" id="{4BD621AC-031B-4FF4-8FB4-09D6CD56DBE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66" name="Text Box 15">
          <a:extLst>
            <a:ext uri="{FF2B5EF4-FFF2-40B4-BE49-F238E27FC236}">
              <a16:creationId xmlns:a16="http://schemas.microsoft.com/office/drawing/2014/main" id="{C2ED41B1-8855-4294-89C1-D7256304E3B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67" name="Text Box 15">
          <a:extLst>
            <a:ext uri="{FF2B5EF4-FFF2-40B4-BE49-F238E27FC236}">
              <a16:creationId xmlns:a16="http://schemas.microsoft.com/office/drawing/2014/main" id="{FB9AF37D-A8AE-4CD9-BBDA-6D73279F5B3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68" name="Text Box 15">
          <a:extLst>
            <a:ext uri="{FF2B5EF4-FFF2-40B4-BE49-F238E27FC236}">
              <a16:creationId xmlns:a16="http://schemas.microsoft.com/office/drawing/2014/main" id="{DE900661-1556-48BF-96E4-F7A82F405B0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69" name="Text Box 15">
          <a:extLst>
            <a:ext uri="{FF2B5EF4-FFF2-40B4-BE49-F238E27FC236}">
              <a16:creationId xmlns:a16="http://schemas.microsoft.com/office/drawing/2014/main" id="{92879A4D-141B-4DEB-AEF1-07E1EFC8CE9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70" name="Text Box 15">
          <a:extLst>
            <a:ext uri="{FF2B5EF4-FFF2-40B4-BE49-F238E27FC236}">
              <a16:creationId xmlns:a16="http://schemas.microsoft.com/office/drawing/2014/main" id="{FD60EB8B-2F97-4F62-A64F-F11492382C1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71" name="Text Box 15">
          <a:extLst>
            <a:ext uri="{FF2B5EF4-FFF2-40B4-BE49-F238E27FC236}">
              <a16:creationId xmlns:a16="http://schemas.microsoft.com/office/drawing/2014/main" id="{04B82E9A-D198-4AFA-8B70-FD74E7FA1E1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72" name="Text Box 15">
          <a:extLst>
            <a:ext uri="{FF2B5EF4-FFF2-40B4-BE49-F238E27FC236}">
              <a16:creationId xmlns:a16="http://schemas.microsoft.com/office/drawing/2014/main" id="{D1E2E52F-38B5-4C99-B72B-E1865B90C5E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73" name="Text Box 15">
          <a:extLst>
            <a:ext uri="{FF2B5EF4-FFF2-40B4-BE49-F238E27FC236}">
              <a16:creationId xmlns:a16="http://schemas.microsoft.com/office/drawing/2014/main" id="{8C26477E-A7BE-4D38-BEDB-3448F729BBE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74" name="Text Box 15">
          <a:extLst>
            <a:ext uri="{FF2B5EF4-FFF2-40B4-BE49-F238E27FC236}">
              <a16:creationId xmlns:a16="http://schemas.microsoft.com/office/drawing/2014/main" id="{7B0DD41C-7BA2-4636-9D59-2CD3F81E86C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75" name="Text Box 15">
          <a:extLst>
            <a:ext uri="{FF2B5EF4-FFF2-40B4-BE49-F238E27FC236}">
              <a16:creationId xmlns:a16="http://schemas.microsoft.com/office/drawing/2014/main" id="{83D1055B-30B4-4D40-8CEA-314EDB69D16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76" name="Text Box 15">
          <a:extLst>
            <a:ext uri="{FF2B5EF4-FFF2-40B4-BE49-F238E27FC236}">
              <a16:creationId xmlns:a16="http://schemas.microsoft.com/office/drawing/2014/main" id="{3488DEFA-5ED7-4F84-816B-AA0A5FDE273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77" name="Text Box 15">
          <a:extLst>
            <a:ext uri="{FF2B5EF4-FFF2-40B4-BE49-F238E27FC236}">
              <a16:creationId xmlns:a16="http://schemas.microsoft.com/office/drawing/2014/main" id="{5BF41756-03B4-49E7-AF1D-65C9564AE1F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78" name="Text Box 15">
          <a:extLst>
            <a:ext uri="{FF2B5EF4-FFF2-40B4-BE49-F238E27FC236}">
              <a16:creationId xmlns:a16="http://schemas.microsoft.com/office/drawing/2014/main" id="{2D682B04-82A4-427E-8A7E-6D03E87E176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79" name="Text Box 15">
          <a:extLst>
            <a:ext uri="{FF2B5EF4-FFF2-40B4-BE49-F238E27FC236}">
              <a16:creationId xmlns:a16="http://schemas.microsoft.com/office/drawing/2014/main" id="{1A352E0F-8BA7-4CD8-89EC-B6CE72623E6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80" name="Text Box 15">
          <a:extLst>
            <a:ext uri="{FF2B5EF4-FFF2-40B4-BE49-F238E27FC236}">
              <a16:creationId xmlns:a16="http://schemas.microsoft.com/office/drawing/2014/main" id="{E9929FE9-7159-46EE-A012-7CA05190EC5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81" name="Text Box 15">
          <a:extLst>
            <a:ext uri="{FF2B5EF4-FFF2-40B4-BE49-F238E27FC236}">
              <a16:creationId xmlns:a16="http://schemas.microsoft.com/office/drawing/2014/main" id="{1F0A60AF-5A00-4424-B758-4A3D877C69B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82" name="Text Box 15">
          <a:extLst>
            <a:ext uri="{FF2B5EF4-FFF2-40B4-BE49-F238E27FC236}">
              <a16:creationId xmlns:a16="http://schemas.microsoft.com/office/drawing/2014/main" id="{C9E3F6FF-DAC9-4423-B4A0-E54FF5E8B2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83" name="Text Box 15">
          <a:extLst>
            <a:ext uri="{FF2B5EF4-FFF2-40B4-BE49-F238E27FC236}">
              <a16:creationId xmlns:a16="http://schemas.microsoft.com/office/drawing/2014/main" id="{EC56F84E-1555-4588-B224-AA33A3270B8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84" name="Text Box 15">
          <a:extLst>
            <a:ext uri="{FF2B5EF4-FFF2-40B4-BE49-F238E27FC236}">
              <a16:creationId xmlns:a16="http://schemas.microsoft.com/office/drawing/2014/main" id="{48B50ED9-9197-42B1-9FAD-F143E78EE81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85" name="Text Box 15">
          <a:extLst>
            <a:ext uri="{FF2B5EF4-FFF2-40B4-BE49-F238E27FC236}">
              <a16:creationId xmlns:a16="http://schemas.microsoft.com/office/drawing/2014/main" id="{D89B42D5-B5AA-4048-8E66-AC6B2C0074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86" name="Text Box 15">
          <a:extLst>
            <a:ext uri="{FF2B5EF4-FFF2-40B4-BE49-F238E27FC236}">
              <a16:creationId xmlns:a16="http://schemas.microsoft.com/office/drawing/2014/main" id="{893DF606-3F21-42F3-BEE5-530FCF388CC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87" name="Text Box 15">
          <a:extLst>
            <a:ext uri="{FF2B5EF4-FFF2-40B4-BE49-F238E27FC236}">
              <a16:creationId xmlns:a16="http://schemas.microsoft.com/office/drawing/2014/main" id="{531A7600-1AC4-4AB0-92E0-180A4651A39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88" name="Text Box 15">
          <a:extLst>
            <a:ext uri="{FF2B5EF4-FFF2-40B4-BE49-F238E27FC236}">
              <a16:creationId xmlns:a16="http://schemas.microsoft.com/office/drawing/2014/main" id="{95CAEE69-94E5-4591-B915-9FF3A03E980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89" name="Text Box 15">
          <a:extLst>
            <a:ext uri="{FF2B5EF4-FFF2-40B4-BE49-F238E27FC236}">
              <a16:creationId xmlns:a16="http://schemas.microsoft.com/office/drawing/2014/main" id="{8FD79240-6FA6-4751-9CD7-478BE0E4E11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90" name="Text Box 15">
          <a:extLst>
            <a:ext uri="{FF2B5EF4-FFF2-40B4-BE49-F238E27FC236}">
              <a16:creationId xmlns:a16="http://schemas.microsoft.com/office/drawing/2014/main" id="{8C61DE8B-151B-40F9-B6B4-F994E288294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91" name="Text Box 15">
          <a:extLst>
            <a:ext uri="{FF2B5EF4-FFF2-40B4-BE49-F238E27FC236}">
              <a16:creationId xmlns:a16="http://schemas.microsoft.com/office/drawing/2014/main" id="{672B7AEA-13C2-45CD-A32A-DA447FFCA7B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92" name="Text Box 15">
          <a:extLst>
            <a:ext uri="{FF2B5EF4-FFF2-40B4-BE49-F238E27FC236}">
              <a16:creationId xmlns:a16="http://schemas.microsoft.com/office/drawing/2014/main" id="{DECDBD9E-3ECE-4BED-9951-2AFD861DD2C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93" name="Text Box 15">
          <a:extLst>
            <a:ext uri="{FF2B5EF4-FFF2-40B4-BE49-F238E27FC236}">
              <a16:creationId xmlns:a16="http://schemas.microsoft.com/office/drawing/2014/main" id="{8BA0F27D-DC61-44A3-8320-99460B70528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94" name="Text Box 15">
          <a:extLst>
            <a:ext uri="{FF2B5EF4-FFF2-40B4-BE49-F238E27FC236}">
              <a16:creationId xmlns:a16="http://schemas.microsoft.com/office/drawing/2014/main" id="{435F691C-64BF-4E90-8AE8-7B89967AB72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95" name="Text Box 15">
          <a:extLst>
            <a:ext uri="{FF2B5EF4-FFF2-40B4-BE49-F238E27FC236}">
              <a16:creationId xmlns:a16="http://schemas.microsoft.com/office/drawing/2014/main" id="{8E7E0E94-A4AA-4AF9-9DAA-BF0BC6E3FC7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96" name="Text Box 15">
          <a:extLst>
            <a:ext uri="{FF2B5EF4-FFF2-40B4-BE49-F238E27FC236}">
              <a16:creationId xmlns:a16="http://schemas.microsoft.com/office/drawing/2014/main" id="{736090C6-2FC2-43FD-9520-DAC9368E1C2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97" name="Text Box 15">
          <a:extLst>
            <a:ext uri="{FF2B5EF4-FFF2-40B4-BE49-F238E27FC236}">
              <a16:creationId xmlns:a16="http://schemas.microsoft.com/office/drawing/2014/main" id="{98B99726-1CCC-4B25-B3C6-6E6BB8EDA05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98" name="Text Box 15">
          <a:extLst>
            <a:ext uri="{FF2B5EF4-FFF2-40B4-BE49-F238E27FC236}">
              <a16:creationId xmlns:a16="http://schemas.microsoft.com/office/drawing/2014/main" id="{80EA36FE-0026-41DE-9F15-197DB40CFFC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199" name="Text Box 15">
          <a:extLst>
            <a:ext uri="{FF2B5EF4-FFF2-40B4-BE49-F238E27FC236}">
              <a16:creationId xmlns:a16="http://schemas.microsoft.com/office/drawing/2014/main" id="{48294EBD-1ED4-4722-973B-1853B622F81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00" name="Text Box 15">
          <a:extLst>
            <a:ext uri="{FF2B5EF4-FFF2-40B4-BE49-F238E27FC236}">
              <a16:creationId xmlns:a16="http://schemas.microsoft.com/office/drawing/2014/main" id="{ABFBC967-582B-43B4-BF94-1C7F9F07774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01" name="Text Box 15">
          <a:extLst>
            <a:ext uri="{FF2B5EF4-FFF2-40B4-BE49-F238E27FC236}">
              <a16:creationId xmlns:a16="http://schemas.microsoft.com/office/drawing/2014/main" id="{43299096-0AEA-41FB-A7B5-E9219B63F4D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02" name="Text Box 15">
          <a:extLst>
            <a:ext uri="{FF2B5EF4-FFF2-40B4-BE49-F238E27FC236}">
              <a16:creationId xmlns:a16="http://schemas.microsoft.com/office/drawing/2014/main" id="{8A829019-F25F-4CCC-9F3B-2BD95EE8CB1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03" name="Text Box 15">
          <a:extLst>
            <a:ext uri="{FF2B5EF4-FFF2-40B4-BE49-F238E27FC236}">
              <a16:creationId xmlns:a16="http://schemas.microsoft.com/office/drawing/2014/main" id="{4CE0EDCB-5437-4EAC-A4AD-D6AC0E0749A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04" name="Text Box 15">
          <a:extLst>
            <a:ext uri="{FF2B5EF4-FFF2-40B4-BE49-F238E27FC236}">
              <a16:creationId xmlns:a16="http://schemas.microsoft.com/office/drawing/2014/main" id="{83734F2C-D311-472D-8DF5-55407B874ED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05" name="Text Box 15">
          <a:extLst>
            <a:ext uri="{FF2B5EF4-FFF2-40B4-BE49-F238E27FC236}">
              <a16:creationId xmlns:a16="http://schemas.microsoft.com/office/drawing/2014/main" id="{4F25B460-F665-4B6C-9CC4-C360D180ADC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06" name="Text Box 15">
          <a:extLst>
            <a:ext uri="{FF2B5EF4-FFF2-40B4-BE49-F238E27FC236}">
              <a16:creationId xmlns:a16="http://schemas.microsoft.com/office/drawing/2014/main" id="{92007D0E-C367-4FAF-BC94-4B3B5551914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07" name="Text Box 15">
          <a:extLst>
            <a:ext uri="{FF2B5EF4-FFF2-40B4-BE49-F238E27FC236}">
              <a16:creationId xmlns:a16="http://schemas.microsoft.com/office/drawing/2014/main" id="{F7955A04-082B-4F5D-BE3D-EC18CC5A8D0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08" name="Text Box 15">
          <a:extLst>
            <a:ext uri="{FF2B5EF4-FFF2-40B4-BE49-F238E27FC236}">
              <a16:creationId xmlns:a16="http://schemas.microsoft.com/office/drawing/2014/main" id="{6694401E-05C3-451C-A4A9-3B49ECEED24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09" name="Text Box 15">
          <a:extLst>
            <a:ext uri="{FF2B5EF4-FFF2-40B4-BE49-F238E27FC236}">
              <a16:creationId xmlns:a16="http://schemas.microsoft.com/office/drawing/2014/main" id="{85194FA5-E5EA-4CC7-A150-2981470F4C8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10" name="Text Box 15">
          <a:extLst>
            <a:ext uri="{FF2B5EF4-FFF2-40B4-BE49-F238E27FC236}">
              <a16:creationId xmlns:a16="http://schemas.microsoft.com/office/drawing/2014/main" id="{8AF1BEB3-8ACC-43EF-B3B1-16521A804C3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11" name="Text Box 15">
          <a:extLst>
            <a:ext uri="{FF2B5EF4-FFF2-40B4-BE49-F238E27FC236}">
              <a16:creationId xmlns:a16="http://schemas.microsoft.com/office/drawing/2014/main" id="{A365BA30-9B9C-40DA-9EEF-63A0FC47D45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12" name="Text Box 15">
          <a:extLst>
            <a:ext uri="{FF2B5EF4-FFF2-40B4-BE49-F238E27FC236}">
              <a16:creationId xmlns:a16="http://schemas.microsoft.com/office/drawing/2014/main" id="{DA8F0C71-00C4-4F50-BF66-CF2A0AC6026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13" name="Text Box 15">
          <a:extLst>
            <a:ext uri="{FF2B5EF4-FFF2-40B4-BE49-F238E27FC236}">
              <a16:creationId xmlns:a16="http://schemas.microsoft.com/office/drawing/2014/main" id="{5379246F-1524-4142-8B5E-A200F52F367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14" name="Text Box 15">
          <a:extLst>
            <a:ext uri="{FF2B5EF4-FFF2-40B4-BE49-F238E27FC236}">
              <a16:creationId xmlns:a16="http://schemas.microsoft.com/office/drawing/2014/main" id="{F72D9109-744E-4592-9A3D-25C636F36DA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15" name="Text Box 15">
          <a:extLst>
            <a:ext uri="{FF2B5EF4-FFF2-40B4-BE49-F238E27FC236}">
              <a16:creationId xmlns:a16="http://schemas.microsoft.com/office/drawing/2014/main" id="{7EDF5D93-DF1C-4082-8833-9543709FC6C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16" name="Text Box 15">
          <a:extLst>
            <a:ext uri="{FF2B5EF4-FFF2-40B4-BE49-F238E27FC236}">
              <a16:creationId xmlns:a16="http://schemas.microsoft.com/office/drawing/2014/main" id="{DFD6AD02-8FD9-4218-A857-3E6E3018DDB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17" name="Text Box 15">
          <a:extLst>
            <a:ext uri="{FF2B5EF4-FFF2-40B4-BE49-F238E27FC236}">
              <a16:creationId xmlns:a16="http://schemas.microsoft.com/office/drawing/2014/main" id="{A27A9EF8-BD2E-4799-8222-2123263E49B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18" name="Text Box 15">
          <a:extLst>
            <a:ext uri="{FF2B5EF4-FFF2-40B4-BE49-F238E27FC236}">
              <a16:creationId xmlns:a16="http://schemas.microsoft.com/office/drawing/2014/main" id="{EDB40182-7742-4554-9E75-FFBB4E0C72D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19" name="Text Box 15">
          <a:extLst>
            <a:ext uri="{FF2B5EF4-FFF2-40B4-BE49-F238E27FC236}">
              <a16:creationId xmlns:a16="http://schemas.microsoft.com/office/drawing/2014/main" id="{8EE3AD6C-09AD-4F1B-A0F5-120A495141B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20" name="Text Box 15">
          <a:extLst>
            <a:ext uri="{FF2B5EF4-FFF2-40B4-BE49-F238E27FC236}">
              <a16:creationId xmlns:a16="http://schemas.microsoft.com/office/drawing/2014/main" id="{417DE8F0-8A57-4EC6-9E2F-C654F0424FE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21" name="Text Box 15">
          <a:extLst>
            <a:ext uri="{FF2B5EF4-FFF2-40B4-BE49-F238E27FC236}">
              <a16:creationId xmlns:a16="http://schemas.microsoft.com/office/drawing/2014/main" id="{440EE283-916C-4D35-8D14-3EEC739CEA5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22" name="Text Box 15">
          <a:extLst>
            <a:ext uri="{FF2B5EF4-FFF2-40B4-BE49-F238E27FC236}">
              <a16:creationId xmlns:a16="http://schemas.microsoft.com/office/drawing/2014/main" id="{432F8D99-1D5E-4F3C-A90D-6DFFAC8063C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23" name="Text Box 15">
          <a:extLst>
            <a:ext uri="{FF2B5EF4-FFF2-40B4-BE49-F238E27FC236}">
              <a16:creationId xmlns:a16="http://schemas.microsoft.com/office/drawing/2014/main" id="{FA4E2A38-59CD-424C-8950-37B7AB63072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24" name="Text Box 15">
          <a:extLst>
            <a:ext uri="{FF2B5EF4-FFF2-40B4-BE49-F238E27FC236}">
              <a16:creationId xmlns:a16="http://schemas.microsoft.com/office/drawing/2014/main" id="{CE568EE8-47DD-499E-81CD-738535AD037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25" name="Text Box 15">
          <a:extLst>
            <a:ext uri="{FF2B5EF4-FFF2-40B4-BE49-F238E27FC236}">
              <a16:creationId xmlns:a16="http://schemas.microsoft.com/office/drawing/2014/main" id="{238DC63E-C342-4E63-AB25-4E5D408C030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26" name="Text Box 15">
          <a:extLst>
            <a:ext uri="{FF2B5EF4-FFF2-40B4-BE49-F238E27FC236}">
              <a16:creationId xmlns:a16="http://schemas.microsoft.com/office/drawing/2014/main" id="{CBF8363E-EC22-40F7-AA50-CA7FE589082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227" name="Text Box 15">
          <a:extLst>
            <a:ext uri="{FF2B5EF4-FFF2-40B4-BE49-F238E27FC236}">
              <a16:creationId xmlns:a16="http://schemas.microsoft.com/office/drawing/2014/main" id="{3BE9CBAF-B417-4372-9ADA-F498742BE3D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228" name="Text Box 15">
          <a:extLst>
            <a:ext uri="{FF2B5EF4-FFF2-40B4-BE49-F238E27FC236}">
              <a16:creationId xmlns:a16="http://schemas.microsoft.com/office/drawing/2014/main" id="{C0923813-E7D7-43B4-92BF-9EBA9433942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229" name="Text Box 15">
          <a:extLst>
            <a:ext uri="{FF2B5EF4-FFF2-40B4-BE49-F238E27FC236}">
              <a16:creationId xmlns:a16="http://schemas.microsoft.com/office/drawing/2014/main" id="{ED94CB5D-4374-4890-8C86-FF40F844806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230" name="Text Box 15">
          <a:extLst>
            <a:ext uri="{FF2B5EF4-FFF2-40B4-BE49-F238E27FC236}">
              <a16:creationId xmlns:a16="http://schemas.microsoft.com/office/drawing/2014/main" id="{D493FBF9-281A-4D7C-93F4-6550FA261B3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231" name="Text Box 15">
          <a:extLst>
            <a:ext uri="{FF2B5EF4-FFF2-40B4-BE49-F238E27FC236}">
              <a16:creationId xmlns:a16="http://schemas.microsoft.com/office/drawing/2014/main" id="{C0FDB252-194B-44D9-956A-3F7F27F33CA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5232" name="Text Box 15">
          <a:extLst>
            <a:ext uri="{FF2B5EF4-FFF2-40B4-BE49-F238E27FC236}">
              <a16:creationId xmlns:a16="http://schemas.microsoft.com/office/drawing/2014/main" id="{08532EB6-83E9-4080-9590-7009FA35A6BC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233" name="Text Box 15">
          <a:extLst>
            <a:ext uri="{FF2B5EF4-FFF2-40B4-BE49-F238E27FC236}">
              <a16:creationId xmlns:a16="http://schemas.microsoft.com/office/drawing/2014/main" id="{DE5CF040-FAB6-48BF-BF3C-50F69EACE5E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234" name="Text Box 15">
          <a:extLst>
            <a:ext uri="{FF2B5EF4-FFF2-40B4-BE49-F238E27FC236}">
              <a16:creationId xmlns:a16="http://schemas.microsoft.com/office/drawing/2014/main" id="{7E4AF0CE-2AA7-440E-B844-3B51AE3D18D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235" name="Text Box 15">
          <a:extLst>
            <a:ext uri="{FF2B5EF4-FFF2-40B4-BE49-F238E27FC236}">
              <a16:creationId xmlns:a16="http://schemas.microsoft.com/office/drawing/2014/main" id="{7CC723D8-810F-4B76-9CB8-05B0FD0E7FB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236" name="Text Box 15">
          <a:extLst>
            <a:ext uri="{FF2B5EF4-FFF2-40B4-BE49-F238E27FC236}">
              <a16:creationId xmlns:a16="http://schemas.microsoft.com/office/drawing/2014/main" id="{AA9DA467-01FE-42CF-AAF7-A2A5A07A7B7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237" name="Text Box 15">
          <a:extLst>
            <a:ext uri="{FF2B5EF4-FFF2-40B4-BE49-F238E27FC236}">
              <a16:creationId xmlns:a16="http://schemas.microsoft.com/office/drawing/2014/main" id="{38678F79-5EA7-47A6-816E-FD7E076735F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238" name="Text Box 15">
          <a:extLst>
            <a:ext uri="{FF2B5EF4-FFF2-40B4-BE49-F238E27FC236}">
              <a16:creationId xmlns:a16="http://schemas.microsoft.com/office/drawing/2014/main" id="{9E4612AD-9AEA-485B-9311-959C651F077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239" name="Text Box 15">
          <a:extLst>
            <a:ext uri="{FF2B5EF4-FFF2-40B4-BE49-F238E27FC236}">
              <a16:creationId xmlns:a16="http://schemas.microsoft.com/office/drawing/2014/main" id="{04A0FFFD-51A5-4675-9308-42C4045A23C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240" name="Text Box 15">
          <a:extLst>
            <a:ext uri="{FF2B5EF4-FFF2-40B4-BE49-F238E27FC236}">
              <a16:creationId xmlns:a16="http://schemas.microsoft.com/office/drawing/2014/main" id="{DDA207F8-6C5B-4538-96A3-4143D71534CC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241" name="Text Box 15">
          <a:extLst>
            <a:ext uri="{FF2B5EF4-FFF2-40B4-BE49-F238E27FC236}">
              <a16:creationId xmlns:a16="http://schemas.microsoft.com/office/drawing/2014/main" id="{FC6BC837-FE8C-430F-A3FE-F6FEFC02632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242" name="Text Box 15">
          <a:extLst>
            <a:ext uri="{FF2B5EF4-FFF2-40B4-BE49-F238E27FC236}">
              <a16:creationId xmlns:a16="http://schemas.microsoft.com/office/drawing/2014/main" id="{56C4C487-0C86-44C4-871D-A2A1934CA4D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243" name="Text Box 15">
          <a:extLst>
            <a:ext uri="{FF2B5EF4-FFF2-40B4-BE49-F238E27FC236}">
              <a16:creationId xmlns:a16="http://schemas.microsoft.com/office/drawing/2014/main" id="{68C0F349-6EFC-4691-92C7-523C56421DB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244" name="Text Box 15">
          <a:extLst>
            <a:ext uri="{FF2B5EF4-FFF2-40B4-BE49-F238E27FC236}">
              <a16:creationId xmlns:a16="http://schemas.microsoft.com/office/drawing/2014/main" id="{8E670411-3640-404B-AABE-D156CB2E053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5245" name="Text Box 15">
          <a:extLst>
            <a:ext uri="{FF2B5EF4-FFF2-40B4-BE49-F238E27FC236}">
              <a16:creationId xmlns:a16="http://schemas.microsoft.com/office/drawing/2014/main" id="{D42A45C6-7333-44BC-9F02-CE23D35D99D5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246" name="Text Box 15">
          <a:extLst>
            <a:ext uri="{FF2B5EF4-FFF2-40B4-BE49-F238E27FC236}">
              <a16:creationId xmlns:a16="http://schemas.microsoft.com/office/drawing/2014/main" id="{8BDEDD7A-88CC-4884-967B-E2E1CB8EE12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247" name="Text Box 15">
          <a:extLst>
            <a:ext uri="{FF2B5EF4-FFF2-40B4-BE49-F238E27FC236}">
              <a16:creationId xmlns:a16="http://schemas.microsoft.com/office/drawing/2014/main" id="{26E2C389-AF4A-43FF-9397-4502005F5D0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248" name="Text Box 15">
          <a:extLst>
            <a:ext uri="{FF2B5EF4-FFF2-40B4-BE49-F238E27FC236}">
              <a16:creationId xmlns:a16="http://schemas.microsoft.com/office/drawing/2014/main" id="{74711DC8-47A7-421D-86D2-3F68B471E01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249" name="Text Box 15">
          <a:extLst>
            <a:ext uri="{FF2B5EF4-FFF2-40B4-BE49-F238E27FC236}">
              <a16:creationId xmlns:a16="http://schemas.microsoft.com/office/drawing/2014/main" id="{7727C932-989F-43D1-A474-A8446D05937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250" name="Text Box 15">
          <a:extLst>
            <a:ext uri="{FF2B5EF4-FFF2-40B4-BE49-F238E27FC236}">
              <a16:creationId xmlns:a16="http://schemas.microsoft.com/office/drawing/2014/main" id="{1D4C325F-B3A0-442F-91A5-7D84903D921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251" name="Text Box 15">
          <a:extLst>
            <a:ext uri="{FF2B5EF4-FFF2-40B4-BE49-F238E27FC236}">
              <a16:creationId xmlns:a16="http://schemas.microsoft.com/office/drawing/2014/main" id="{85699E51-CC1B-4F93-ABFF-D875949F661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252" name="Text Box 15">
          <a:extLst>
            <a:ext uri="{FF2B5EF4-FFF2-40B4-BE49-F238E27FC236}">
              <a16:creationId xmlns:a16="http://schemas.microsoft.com/office/drawing/2014/main" id="{A799CA0D-0AE8-463A-B8AC-57FABD80CCF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5253" name="Text Box 15">
          <a:extLst>
            <a:ext uri="{FF2B5EF4-FFF2-40B4-BE49-F238E27FC236}">
              <a16:creationId xmlns:a16="http://schemas.microsoft.com/office/drawing/2014/main" id="{C018B2D9-6A9B-4AC8-9871-228180B16C19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54" name="Text Box 15">
          <a:extLst>
            <a:ext uri="{FF2B5EF4-FFF2-40B4-BE49-F238E27FC236}">
              <a16:creationId xmlns:a16="http://schemas.microsoft.com/office/drawing/2014/main" id="{411256E3-B096-4903-A15E-F31CC01B7A4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55" name="Text Box 15">
          <a:extLst>
            <a:ext uri="{FF2B5EF4-FFF2-40B4-BE49-F238E27FC236}">
              <a16:creationId xmlns:a16="http://schemas.microsoft.com/office/drawing/2014/main" id="{10C47DC0-A52C-470B-8268-DD487744A68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56" name="Text Box 15">
          <a:extLst>
            <a:ext uri="{FF2B5EF4-FFF2-40B4-BE49-F238E27FC236}">
              <a16:creationId xmlns:a16="http://schemas.microsoft.com/office/drawing/2014/main" id="{EC23B776-6583-4300-9EE4-168233F47BA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57" name="Text Box 15">
          <a:extLst>
            <a:ext uri="{FF2B5EF4-FFF2-40B4-BE49-F238E27FC236}">
              <a16:creationId xmlns:a16="http://schemas.microsoft.com/office/drawing/2014/main" id="{F9740709-8693-4D2B-BA87-5007703794E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58" name="Text Box 15">
          <a:extLst>
            <a:ext uri="{FF2B5EF4-FFF2-40B4-BE49-F238E27FC236}">
              <a16:creationId xmlns:a16="http://schemas.microsoft.com/office/drawing/2014/main" id="{D3A31581-CAA8-4C71-A905-C2B90C4B0DC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59" name="Text Box 15">
          <a:extLst>
            <a:ext uri="{FF2B5EF4-FFF2-40B4-BE49-F238E27FC236}">
              <a16:creationId xmlns:a16="http://schemas.microsoft.com/office/drawing/2014/main" id="{429614EF-DD3B-42C0-8C56-81812FCC8EA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60" name="Text Box 15">
          <a:extLst>
            <a:ext uri="{FF2B5EF4-FFF2-40B4-BE49-F238E27FC236}">
              <a16:creationId xmlns:a16="http://schemas.microsoft.com/office/drawing/2014/main" id="{D974B027-6B47-4076-919C-0BB1900620A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61" name="Text Box 15">
          <a:extLst>
            <a:ext uri="{FF2B5EF4-FFF2-40B4-BE49-F238E27FC236}">
              <a16:creationId xmlns:a16="http://schemas.microsoft.com/office/drawing/2014/main" id="{6AFEF6B4-5F15-443E-B7A2-CE34D1821B6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62" name="Text Box 15">
          <a:extLst>
            <a:ext uri="{FF2B5EF4-FFF2-40B4-BE49-F238E27FC236}">
              <a16:creationId xmlns:a16="http://schemas.microsoft.com/office/drawing/2014/main" id="{6A20BDCA-1C93-411D-A022-0FA528763FE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63" name="Text Box 15">
          <a:extLst>
            <a:ext uri="{FF2B5EF4-FFF2-40B4-BE49-F238E27FC236}">
              <a16:creationId xmlns:a16="http://schemas.microsoft.com/office/drawing/2014/main" id="{66A03AAA-1C33-4419-844F-4A0A2FD9351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64" name="Text Box 15">
          <a:extLst>
            <a:ext uri="{FF2B5EF4-FFF2-40B4-BE49-F238E27FC236}">
              <a16:creationId xmlns:a16="http://schemas.microsoft.com/office/drawing/2014/main" id="{29702691-EA8D-48E9-B425-1B7C542DA99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65" name="Text Box 15">
          <a:extLst>
            <a:ext uri="{FF2B5EF4-FFF2-40B4-BE49-F238E27FC236}">
              <a16:creationId xmlns:a16="http://schemas.microsoft.com/office/drawing/2014/main" id="{96D4A0FA-EAC6-4A4F-8CE1-FEBC359505B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66" name="Text Box 15">
          <a:extLst>
            <a:ext uri="{FF2B5EF4-FFF2-40B4-BE49-F238E27FC236}">
              <a16:creationId xmlns:a16="http://schemas.microsoft.com/office/drawing/2014/main" id="{66886459-CFA3-4BCE-A65E-7052EF0D32A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67" name="Text Box 15">
          <a:extLst>
            <a:ext uri="{FF2B5EF4-FFF2-40B4-BE49-F238E27FC236}">
              <a16:creationId xmlns:a16="http://schemas.microsoft.com/office/drawing/2014/main" id="{FBF3FE8B-3050-4AC9-80E4-2D8590DEA2A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68" name="Text Box 15">
          <a:extLst>
            <a:ext uri="{FF2B5EF4-FFF2-40B4-BE49-F238E27FC236}">
              <a16:creationId xmlns:a16="http://schemas.microsoft.com/office/drawing/2014/main" id="{19FA2169-2B59-4DE5-887C-0FB19894A2C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69" name="Text Box 15">
          <a:extLst>
            <a:ext uri="{FF2B5EF4-FFF2-40B4-BE49-F238E27FC236}">
              <a16:creationId xmlns:a16="http://schemas.microsoft.com/office/drawing/2014/main" id="{43184944-6CCA-4AE4-9414-FA6E6CD9DA8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70" name="Text Box 15">
          <a:extLst>
            <a:ext uri="{FF2B5EF4-FFF2-40B4-BE49-F238E27FC236}">
              <a16:creationId xmlns:a16="http://schemas.microsoft.com/office/drawing/2014/main" id="{1ED2F6FD-4947-49A7-9D09-A65A6566C02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71" name="Text Box 15">
          <a:extLst>
            <a:ext uri="{FF2B5EF4-FFF2-40B4-BE49-F238E27FC236}">
              <a16:creationId xmlns:a16="http://schemas.microsoft.com/office/drawing/2014/main" id="{88BBC07A-A0B1-4991-9222-358AEE37722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72" name="Text Box 15">
          <a:extLst>
            <a:ext uri="{FF2B5EF4-FFF2-40B4-BE49-F238E27FC236}">
              <a16:creationId xmlns:a16="http://schemas.microsoft.com/office/drawing/2014/main" id="{0A2F5F0F-6CE3-4BD5-A03F-C267B5EF94E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73" name="Text Box 15">
          <a:extLst>
            <a:ext uri="{FF2B5EF4-FFF2-40B4-BE49-F238E27FC236}">
              <a16:creationId xmlns:a16="http://schemas.microsoft.com/office/drawing/2014/main" id="{CDBB3EF2-078A-482F-A5CA-DC620B6F9F6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74" name="Text Box 15">
          <a:extLst>
            <a:ext uri="{FF2B5EF4-FFF2-40B4-BE49-F238E27FC236}">
              <a16:creationId xmlns:a16="http://schemas.microsoft.com/office/drawing/2014/main" id="{D5C94ED7-675D-43B6-9212-91E249FBA7F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75" name="Text Box 15">
          <a:extLst>
            <a:ext uri="{FF2B5EF4-FFF2-40B4-BE49-F238E27FC236}">
              <a16:creationId xmlns:a16="http://schemas.microsoft.com/office/drawing/2014/main" id="{89DE1C47-DA00-42A3-B008-B74BD1F2861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76" name="Text Box 15">
          <a:extLst>
            <a:ext uri="{FF2B5EF4-FFF2-40B4-BE49-F238E27FC236}">
              <a16:creationId xmlns:a16="http://schemas.microsoft.com/office/drawing/2014/main" id="{0139052B-EFBD-4526-93D9-9C0E5D52305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77" name="Text Box 15">
          <a:extLst>
            <a:ext uri="{FF2B5EF4-FFF2-40B4-BE49-F238E27FC236}">
              <a16:creationId xmlns:a16="http://schemas.microsoft.com/office/drawing/2014/main" id="{0013F4ED-31B9-4A76-B167-3AEC6FCDFB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5278" name="Text Box 15">
          <a:extLst>
            <a:ext uri="{FF2B5EF4-FFF2-40B4-BE49-F238E27FC236}">
              <a16:creationId xmlns:a16="http://schemas.microsoft.com/office/drawing/2014/main" id="{7BE8755A-783C-4714-B284-B3421792ED9E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79" name="Text Box 15">
          <a:extLst>
            <a:ext uri="{FF2B5EF4-FFF2-40B4-BE49-F238E27FC236}">
              <a16:creationId xmlns:a16="http://schemas.microsoft.com/office/drawing/2014/main" id="{00612139-C098-4CD0-A5A5-93ECC56F84C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80" name="Text Box 15">
          <a:extLst>
            <a:ext uri="{FF2B5EF4-FFF2-40B4-BE49-F238E27FC236}">
              <a16:creationId xmlns:a16="http://schemas.microsoft.com/office/drawing/2014/main" id="{39CA6477-34EA-40C8-94BF-555C8022C1E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81" name="Text Box 15">
          <a:extLst>
            <a:ext uri="{FF2B5EF4-FFF2-40B4-BE49-F238E27FC236}">
              <a16:creationId xmlns:a16="http://schemas.microsoft.com/office/drawing/2014/main" id="{6078DB16-7DD8-4255-82A0-8C0BF45FB9B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82" name="Text Box 15">
          <a:extLst>
            <a:ext uri="{FF2B5EF4-FFF2-40B4-BE49-F238E27FC236}">
              <a16:creationId xmlns:a16="http://schemas.microsoft.com/office/drawing/2014/main" id="{0A56D893-EB2F-4890-9498-589CD7EB193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83" name="Text Box 15">
          <a:extLst>
            <a:ext uri="{FF2B5EF4-FFF2-40B4-BE49-F238E27FC236}">
              <a16:creationId xmlns:a16="http://schemas.microsoft.com/office/drawing/2014/main" id="{2C8C0C85-033E-445E-BFC5-8D72DFD02CA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84" name="Text Box 15">
          <a:extLst>
            <a:ext uri="{FF2B5EF4-FFF2-40B4-BE49-F238E27FC236}">
              <a16:creationId xmlns:a16="http://schemas.microsoft.com/office/drawing/2014/main" id="{772D796B-736E-46CF-89C7-EDD2053A61D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85" name="Text Box 15">
          <a:extLst>
            <a:ext uri="{FF2B5EF4-FFF2-40B4-BE49-F238E27FC236}">
              <a16:creationId xmlns:a16="http://schemas.microsoft.com/office/drawing/2014/main" id="{0EB1C1F9-7F19-473C-81DB-FAE6A4808A2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86" name="Text Box 15">
          <a:extLst>
            <a:ext uri="{FF2B5EF4-FFF2-40B4-BE49-F238E27FC236}">
              <a16:creationId xmlns:a16="http://schemas.microsoft.com/office/drawing/2014/main" id="{7C0001BD-F3FD-4140-A383-A66A1B3C057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87" name="Text Box 15">
          <a:extLst>
            <a:ext uri="{FF2B5EF4-FFF2-40B4-BE49-F238E27FC236}">
              <a16:creationId xmlns:a16="http://schemas.microsoft.com/office/drawing/2014/main" id="{6295710F-30A1-4938-AFE7-8880532154B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88" name="Text Box 15">
          <a:extLst>
            <a:ext uri="{FF2B5EF4-FFF2-40B4-BE49-F238E27FC236}">
              <a16:creationId xmlns:a16="http://schemas.microsoft.com/office/drawing/2014/main" id="{1655299C-F86E-47EB-9DD5-0BC3D7406C2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89" name="Text Box 15">
          <a:extLst>
            <a:ext uri="{FF2B5EF4-FFF2-40B4-BE49-F238E27FC236}">
              <a16:creationId xmlns:a16="http://schemas.microsoft.com/office/drawing/2014/main" id="{11116BE3-B198-4775-81FB-0AAE14BE867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90" name="Text Box 15">
          <a:extLst>
            <a:ext uri="{FF2B5EF4-FFF2-40B4-BE49-F238E27FC236}">
              <a16:creationId xmlns:a16="http://schemas.microsoft.com/office/drawing/2014/main" id="{971745E6-6FF3-44F3-B095-8FCB0FAB2FA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91" name="Text Box 15">
          <a:extLst>
            <a:ext uri="{FF2B5EF4-FFF2-40B4-BE49-F238E27FC236}">
              <a16:creationId xmlns:a16="http://schemas.microsoft.com/office/drawing/2014/main" id="{8C906066-FDDB-43F7-AA5C-7ED798C716D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92" name="Text Box 15">
          <a:extLst>
            <a:ext uri="{FF2B5EF4-FFF2-40B4-BE49-F238E27FC236}">
              <a16:creationId xmlns:a16="http://schemas.microsoft.com/office/drawing/2014/main" id="{C4EBC153-1148-4BA6-BEA5-D110585DD71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93" name="Text Box 15">
          <a:extLst>
            <a:ext uri="{FF2B5EF4-FFF2-40B4-BE49-F238E27FC236}">
              <a16:creationId xmlns:a16="http://schemas.microsoft.com/office/drawing/2014/main" id="{B27D14FF-DDD7-4FA2-A2E3-74864C37CB5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94" name="Text Box 15">
          <a:extLst>
            <a:ext uri="{FF2B5EF4-FFF2-40B4-BE49-F238E27FC236}">
              <a16:creationId xmlns:a16="http://schemas.microsoft.com/office/drawing/2014/main" id="{C107C3F7-06B6-4DCC-90FC-B30D11BADB6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95" name="Text Box 15">
          <a:extLst>
            <a:ext uri="{FF2B5EF4-FFF2-40B4-BE49-F238E27FC236}">
              <a16:creationId xmlns:a16="http://schemas.microsoft.com/office/drawing/2014/main" id="{8AEE9947-76BB-4347-8219-771BFB5184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96" name="Text Box 15">
          <a:extLst>
            <a:ext uri="{FF2B5EF4-FFF2-40B4-BE49-F238E27FC236}">
              <a16:creationId xmlns:a16="http://schemas.microsoft.com/office/drawing/2014/main" id="{812C432E-59D5-4C03-8568-2F0C6D23369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97" name="Text Box 15">
          <a:extLst>
            <a:ext uri="{FF2B5EF4-FFF2-40B4-BE49-F238E27FC236}">
              <a16:creationId xmlns:a16="http://schemas.microsoft.com/office/drawing/2014/main" id="{054D9BA7-2959-4C0D-9F6D-EE639DEF2EB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98" name="Text Box 15">
          <a:extLst>
            <a:ext uri="{FF2B5EF4-FFF2-40B4-BE49-F238E27FC236}">
              <a16:creationId xmlns:a16="http://schemas.microsoft.com/office/drawing/2014/main" id="{E4959DD8-EF25-4E0E-A3D4-51E404F2DE8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299" name="Text Box 15">
          <a:extLst>
            <a:ext uri="{FF2B5EF4-FFF2-40B4-BE49-F238E27FC236}">
              <a16:creationId xmlns:a16="http://schemas.microsoft.com/office/drawing/2014/main" id="{1AB71B50-6D76-4423-A47C-44E6ACC0D9A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00" name="Text Box 15">
          <a:extLst>
            <a:ext uri="{FF2B5EF4-FFF2-40B4-BE49-F238E27FC236}">
              <a16:creationId xmlns:a16="http://schemas.microsoft.com/office/drawing/2014/main" id="{6DD21C49-24DF-4311-AD78-F9D628CAA92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01" name="Text Box 15">
          <a:extLst>
            <a:ext uri="{FF2B5EF4-FFF2-40B4-BE49-F238E27FC236}">
              <a16:creationId xmlns:a16="http://schemas.microsoft.com/office/drawing/2014/main" id="{882FB140-0B12-4C10-AF54-8AF34612D12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02" name="Text Box 15">
          <a:extLst>
            <a:ext uri="{FF2B5EF4-FFF2-40B4-BE49-F238E27FC236}">
              <a16:creationId xmlns:a16="http://schemas.microsoft.com/office/drawing/2014/main" id="{E55D0599-E0E8-4DEE-A7F5-C4083B710A2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03" name="Text Box 15">
          <a:extLst>
            <a:ext uri="{FF2B5EF4-FFF2-40B4-BE49-F238E27FC236}">
              <a16:creationId xmlns:a16="http://schemas.microsoft.com/office/drawing/2014/main" id="{1120BF1D-D1D0-4C00-8E71-19A967A3C06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04" name="Text Box 15">
          <a:extLst>
            <a:ext uri="{FF2B5EF4-FFF2-40B4-BE49-F238E27FC236}">
              <a16:creationId xmlns:a16="http://schemas.microsoft.com/office/drawing/2014/main" id="{6156B989-D220-46C7-969D-7B2960D09DD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05" name="Text Box 15">
          <a:extLst>
            <a:ext uri="{FF2B5EF4-FFF2-40B4-BE49-F238E27FC236}">
              <a16:creationId xmlns:a16="http://schemas.microsoft.com/office/drawing/2014/main" id="{BA916CA4-AE4C-49A6-8579-D589E019E91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06" name="Text Box 15">
          <a:extLst>
            <a:ext uri="{FF2B5EF4-FFF2-40B4-BE49-F238E27FC236}">
              <a16:creationId xmlns:a16="http://schemas.microsoft.com/office/drawing/2014/main" id="{362DDD54-BE58-4AF7-AFE5-648E20E98CB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07" name="Text Box 15">
          <a:extLst>
            <a:ext uri="{FF2B5EF4-FFF2-40B4-BE49-F238E27FC236}">
              <a16:creationId xmlns:a16="http://schemas.microsoft.com/office/drawing/2014/main" id="{D3703B7E-2FAD-4743-BA58-7CB02175791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08" name="Text Box 15">
          <a:extLst>
            <a:ext uri="{FF2B5EF4-FFF2-40B4-BE49-F238E27FC236}">
              <a16:creationId xmlns:a16="http://schemas.microsoft.com/office/drawing/2014/main" id="{30D2F986-BBA4-451A-9C34-6BF107154F7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09" name="Text Box 15">
          <a:extLst>
            <a:ext uri="{FF2B5EF4-FFF2-40B4-BE49-F238E27FC236}">
              <a16:creationId xmlns:a16="http://schemas.microsoft.com/office/drawing/2014/main" id="{69EAFAC9-DCD3-4D3E-AECC-7EE13DE9F8F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10" name="Text Box 15">
          <a:extLst>
            <a:ext uri="{FF2B5EF4-FFF2-40B4-BE49-F238E27FC236}">
              <a16:creationId xmlns:a16="http://schemas.microsoft.com/office/drawing/2014/main" id="{BB6FB9D1-4109-4E49-AB76-A00FB054639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11" name="Text Box 15">
          <a:extLst>
            <a:ext uri="{FF2B5EF4-FFF2-40B4-BE49-F238E27FC236}">
              <a16:creationId xmlns:a16="http://schemas.microsoft.com/office/drawing/2014/main" id="{B97A87CC-E51A-48C9-BD88-3732A1CC030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12" name="Text Box 15">
          <a:extLst>
            <a:ext uri="{FF2B5EF4-FFF2-40B4-BE49-F238E27FC236}">
              <a16:creationId xmlns:a16="http://schemas.microsoft.com/office/drawing/2014/main" id="{53D1173E-B259-446A-8BA2-105ECFE982D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13" name="Text Box 15">
          <a:extLst>
            <a:ext uri="{FF2B5EF4-FFF2-40B4-BE49-F238E27FC236}">
              <a16:creationId xmlns:a16="http://schemas.microsoft.com/office/drawing/2014/main" id="{A5F4A9B2-2607-406E-9A38-B3645502743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14" name="Text Box 15">
          <a:extLst>
            <a:ext uri="{FF2B5EF4-FFF2-40B4-BE49-F238E27FC236}">
              <a16:creationId xmlns:a16="http://schemas.microsoft.com/office/drawing/2014/main" id="{55AACDF2-5D06-4C74-A57C-48A4B9C6CB7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15" name="Text Box 15">
          <a:extLst>
            <a:ext uri="{FF2B5EF4-FFF2-40B4-BE49-F238E27FC236}">
              <a16:creationId xmlns:a16="http://schemas.microsoft.com/office/drawing/2014/main" id="{CD196591-FFB4-440D-8098-E59EE25816E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16" name="Text Box 15">
          <a:extLst>
            <a:ext uri="{FF2B5EF4-FFF2-40B4-BE49-F238E27FC236}">
              <a16:creationId xmlns:a16="http://schemas.microsoft.com/office/drawing/2014/main" id="{77D33F1B-A206-4764-987D-007E891B3A4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17" name="Text Box 15">
          <a:extLst>
            <a:ext uri="{FF2B5EF4-FFF2-40B4-BE49-F238E27FC236}">
              <a16:creationId xmlns:a16="http://schemas.microsoft.com/office/drawing/2014/main" id="{249B1403-3EF0-4820-8B67-E5E0D12EBE2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18" name="Text Box 15">
          <a:extLst>
            <a:ext uri="{FF2B5EF4-FFF2-40B4-BE49-F238E27FC236}">
              <a16:creationId xmlns:a16="http://schemas.microsoft.com/office/drawing/2014/main" id="{A3D383A6-2659-4BD7-9C32-B6865A3DEB3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19" name="Text Box 15">
          <a:extLst>
            <a:ext uri="{FF2B5EF4-FFF2-40B4-BE49-F238E27FC236}">
              <a16:creationId xmlns:a16="http://schemas.microsoft.com/office/drawing/2014/main" id="{0A4B2D28-2C92-4797-A945-15774B30CC9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20" name="Text Box 15">
          <a:extLst>
            <a:ext uri="{FF2B5EF4-FFF2-40B4-BE49-F238E27FC236}">
              <a16:creationId xmlns:a16="http://schemas.microsoft.com/office/drawing/2014/main" id="{4DFCBE63-2377-4ACB-BEEA-87870C5CC3F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21" name="Text Box 15">
          <a:extLst>
            <a:ext uri="{FF2B5EF4-FFF2-40B4-BE49-F238E27FC236}">
              <a16:creationId xmlns:a16="http://schemas.microsoft.com/office/drawing/2014/main" id="{15A21FE3-AE2C-407D-8F2A-0751417718E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22" name="Text Box 15">
          <a:extLst>
            <a:ext uri="{FF2B5EF4-FFF2-40B4-BE49-F238E27FC236}">
              <a16:creationId xmlns:a16="http://schemas.microsoft.com/office/drawing/2014/main" id="{E72D267C-5381-4404-9E4C-B7156B9EA21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23" name="Text Box 15">
          <a:extLst>
            <a:ext uri="{FF2B5EF4-FFF2-40B4-BE49-F238E27FC236}">
              <a16:creationId xmlns:a16="http://schemas.microsoft.com/office/drawing/2014/main" id="{8E98F682-765B-438E-B196-35A21653B8B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24" name="Text Box 15">
          <a:extLst>
            <a:ext uri="{FF2B5EF4-FFF2-40B4-BE49-F238E27FC236}">
              <a16:creationId xmlns:a16="http://schemas.microsoft.com/office/drawing/2014/main" id="{9B34D661-E103-4A1F-BA01-EDA7EB962CA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25" name="Text Box 15">
          <a:extLst>
            <a:ext uri="{FF2B5EF4-FFF2-40B4-BE49-F238E27FC236}">
              <a16:creationId xmlns:a16="http://schemas.microsoft.com/office/drawing/2014/main" id="{E9720CBD-AF4C-4E4E-BC69-6739132C161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26" name="Text Box 15">
          <a:extLst>
            <a:ext uri="{FF2B5EF4-FFF2-40B4-BE49-F238E27FC236}">
              <a16:creationId xmlns:a16="http://schemas.microsoft.com/office/drawing/2014/main" id="{0F501A70-1ED8-4D5F-BDA8-F0015CA8C46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27" name="Text Box 15">
          <a:extLst>
            <a:ext uri="{FF2B5EF4-FFF2-40B4-BE49-F238E27FC236}">
              <a16:creationId xmlns:a16="http://schemas.microsoft.com/office/drawing/2014/main" id="{AEB77F1E-9028-4AE1-B615-2C7791EBD8C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28" name="Text Box 15">
          <a:extLst>
            <a:ext uri="{FF2B5EF4-FFF2-40B4-BE49-F238E27FC236}">
              <a16:creationId xmlns:a16="http://schemas.microsoft.com/office/drawing/2014/main" id="{B6DC5A3C-D3E2-4CD0-8416-18073BFB59E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29" name="Text Box 15">
          <a:extLst>
            <a:ext uri="{FF2B5EF4-FFF2-40B4-BE49-F238E27FC236}">
              <a16:creationId xmlns:a16="http://schemas.microsoft.com/office/drawing/2014/main" id="{C3705C6B-2496-4F76-BFD4-2588EA89D18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30" name="Text Box 15">
          <a:extLst>
            <a:ext uri="{FF2B5EF4-FFF2-40B4-BE49-F238E27FC236}">
              <a16:creationId xmlns:a16="http://schemas.microsoft.com/office/drawing/2014/main" id="{38503DD2-1810-4E69-9637-3EB6CB909BF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31" name="Text Box 15">
          <a:extLst>
            <a:ext uri="{FF2B5EF4-FFF2-40B4-BE49-F238E27FC236}">
              <a16:creationId xmlns:a16="http://schemas.microsoft.com/office/drawing/2014/main" id="{F3703959-1EEA-43A0-A222-077A875EBC2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32" name="Text Box 15">
          <a:extLst>
            <a:ext uri="{FF2B5EF4-FFF2-40B4-BE49-F238E27FC236}">
              <a16:creationId xmlns:a16="http://schemas.microsoft.com/office/drawing/2014/main" id="{046A024C-D5C6-4CE0-B78E-1FC75EDE39F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33" name="Text Box 15">
          <a:extLst>
            <a:ext uri="{FF2B5EF4-FFF2-40B4-BE49-F238E27FC236}">
              <a16:creationId xmlns:a16="http://schemas.microsoft.com/office/drawing/2014/main" id="{9E61B884-7512-4049-9F84-689B489317F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34" name="Text Box 15">
          <a:extLst>
            <a:ext uri="{FF2B5EF4-FFF2-40B4-BE49-F238E27FC236}">
              <a16:creationId xmlns:a16="http://schemas.microsoft.com/office/drawing/2014/main" id="{AD68BCD2-322D-480A-8D55-C037F26BCA5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35" name="Text Box 15">
          <a:extLst>
            <a:ext uri="{FF2B5EF4-FFF2-40B4-BE49-F238E27FC236}">
              <a16:creationId xmlns:a16="http://schemas.microsoft.com/office/drawing/2014/main" id="{1A1F39E7-B7F0-4710-827D-6DB2E190714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36" name="Text Box 15">
          <a:extLst>
            <a:ext uri="{FF2B5EF4-FFF2-40B4-BE49-F238E27FC236}">
              <a16:creationId xmlns:a16="http://schemas.microsoft.com/office/drawing/2014/main" id="{18E14FF2-383C-42C9-8611-63C279C873A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37" name="Text Box 15">
          <a:extLst>
            <a:ext uri="{FF2B5EF4-FFF2-40B4-BE49-F238E27FC236}">
              <a16:creationId xmlns:a16="http://schemas.microsoft.com/office/drawing/2014/main" id="{22A2FC36-6B1D-44C7-83FC-A22CE013E9A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38" name="Text Box 15">
          <a:extLst>
            <a:ext uri="{FF2B5EF4-FFF2-40B4-BE49-F238E27FC236}">
              <a16:creationId xmlns:a16="http://schemas.microsoft.com/office/drawing/2014/main" id="{BB3E2536-C296-444A-86A4-6D7FAC9D3A8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39" name="Text Box 15">
          <a:extLst>
            <a:ext uri="{FF2B5EF4-FFF2-40B4-BE49-F238E27FC236}">
              <a16:creationId xmlns:a16="http://schemas.microsoft.com/office/drawing/2014/main" id="{4BA959F1-2FFD-41B0-BB0B-18F400204C1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40" name="Text Box 15">
          <a:extLst>
            <a:ext uri="{FF2B5EF4-FFF2-40B4-BE49-F238E27FC236}">
              <a16:creationId xmlns:a16="http://schemas.microsoft.com/office/drawing/2014/main" id="{34073C16-3636-425B-ABA6-56153DDEAD9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41" name="Text Box 15">
          <a:extLst>
            <a:ext uri="{FF2B5EF4-FFF2-40B4-BE49-F238E27FC236}">
              <a16:creationId xmlns:a16="http://schemas.microsoft.com/office/drawing/2014/main" id="{C89E8712-EA66-4C12-A4E2-4B01DB5E8E1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42" name="Text Box 15">
          <a:extLst>
            <a:ext uri="{FF2B5EF4-FFF2-40B4-BE49-F238E27FC236}">
              <a16:creationId xmlns:a16="http://schemas.microsoft.com/office/drawing/2014/main" id="{42D3043D-7FCC-4F57-B951-8EF61C38C44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43" name="Text Box 15">
          <a:extLst>
            <a:ext uri="{FF2B5EF4-FFF2-40B4-BE49-F238E27FC236}">
              <a16:creationId xmlns:a16="http://schemas.microsoft.com/office/drawing/2014/main" id="{63AA47B0-2942-4D7C-94BE-B6A4418FCA9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44" name="Text Box 15">
          <a:extLst>
            <a:ext uri="{FF2B5EF4-FFF2-40B4-BE49-F238E27FC236}">
              <a16:creationId xmlns:a16="http://schemas.microsoft.com/office/drawing/2014/main" id="{AC720A35-C83E-4288-97AA-80B86281D25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45" name="Text Box 15">
          <a:extLst>
            <a:ext uri="{FF2B5EF4-FFF2-40B4-BE49-F238E27FC236}">
              <a16:creationId xmlns:a16="http://schemas.microsoft.com/office/drawing/2014/main" id="{3F38254C-CB5B-4D1F-9AE8-84A79B7CEAF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46" name="Text Box 15">
          <a:extLst>
            <a:ext uri="{FF2B5EF4-FFF2-40B4-BE49-F238E27FC236}">
              <a16:creationId xmlns:a16="http://schemas.microsoft.com/office/drawing/2014/main" id="{7D6158C0-2A2E-4795-A715-D3B349B6335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47" name="Text Box 15">
          <a:extLst>
            <a:ext uri="{FF2B5EF4-FFF2-40B4-BE49-F238E27FC236}">
              <a16:creationId xmlns:a16="http://schemas.microsoft.com/office/drawing/2014/main" id="{DE450D30-FA75-4C98-B376-2C650F6EF8C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48" name="Text Box 15">
          <a:extLst>
            <a:ext uri="{FF2B5EF4-FFF2-40B4-BE49-F238E27FC236}">
              <a16:creationId xmlns:a16="http://schemas.microsoft.com/office/drawing/2014/main" id="{056D2E3F-29A0-489B-82B2-E5F8D04E3C4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49" name="Text Box 15">
          <a:extLst>
            <a:ext uri="{FF2B5EF4-FFF2-40B4-BE49-F238E27FC236}">
              <a16:creationId xmlns:a16="http://schemas.microsoft.com/office/drawing/2014/main" id="{EACD3695-684E-4E80-A0E4-8B8C512773B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50" name="Text Box 15">
          <a:extLst>
            <a:ext uri="{FF2B5EF4-FFF2-40B4-BE49-F238E27FC236}">
              <a16:creationId xmlns:a16="http://schemas.microsoft.com/office/drawing/2014/main" id="{872A444C-1A4D-4133-B585-FB202A66DC2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351" name="Text Box 15">
          <a:extLst>
            <a:ext uri="{FF2B5EF4-FFF2-40B4-BE49-F238E27FC236}">
              <a16:creationId xmlns:a16="http://schemas.microsoft.com/office/drawing/2014/main" id="{23439C8E-2B52-4CF2-8CFF-77ED213F88A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352" name="Text Box 15">
          <a:extLst>
            <a:ext uri="{FF2B5EF4-FFF2-40B4-BE49-F238E27FC236}">
              <a16:creationId xmlns:a16="http://schemas.microsoft.com/office/drawing/2014/main" id="{6E2BD592-DE1A-4A90-A3B4-901031456F4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353" name="Text Box 15">
          <a:extLst>
            <a:ext uri="{FF2B5EF4-FFF2-40B4-BE49-F238E27FC236}">
              <a16:creationId xmlns:a16="http://schemas.microsoft.com/office/drawing/2014/main" id="{8E0CE625-1AB5-474E-A66B-02ED3AC6A30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354" name="Text Box 15">
          <a:extLst>
            <a:ext uri="{FF2B5EF4-FFF2-40B4-BE49-F238E27FC236}">
              <a16:creationId xmlns:a16="http://schemas.microsoft.com/office/drawing/2014/main" id="{F5F0FD83-5118-4C70-981D-A8DAD8F710F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355" name="Text Box 15">
          <a:extLst>
            <a:ext uri="{FF2B5EF4-FFF2-40B4-BE49-F238E27FC236}">
              <a16:creationId xmlns:a16="http://schemas.microsoft.com/office/drawing/2014/main" id="{09CC49F8-043A-4EC4-953C-88656F8DAC0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5356" name="Text Box 15">
          <a:extLst>
            <a:ext uri="{FF2B5EF4-FFF2-40B4-BE49-F238E27FC236}">
              <a16:creationId xmlns:a16="http://schemas.microsoft.com/office/drawing/2014/main" id="{C029A4EB-FDFB-400A-83C7-0DAEC9E6A6C0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357" name="Text Box 15">
          <a:extLst>
            <a:ext uri="{FF2B5EF4-FFF2-40B4-BE49-F238E27FC236}">
              <a16:creationId xmlns:a16="http://schemas.microsoft.com/office/drawing/2014/main" id="{B5E76BA8-FA41-4FE5-A186-DC46EF44B6D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358" name="Text Box 15">
          <a:extLst>
            <a:ext uri="{FF2B5EF4-FFF2-40B4-BE49-F238E27FC236}">
              <a16:creationId xmlns:a16="http://schemas.microsoft.com/office/drawing/2014/main" id="{7018BECE-5F49-4203-B11C-27F6921B1C4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359" name="Text Box 15">
          <a:extLst>
            <a:ext uri="{FF2B5EF4-FFF2-40B4-BE49-F238E27FC236}">
              <a16:creationId xmlns:a16="http://schemas.microsoft.com/office/drawing/2014/main" id="{1C0C5173-9ED9-463B-88A6-E46F960DF43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360" name="Text Box 15">
          <a:extLst>
            <a:ext uri="{FF2B5EF4-FFF2-40B4-BE49-F238E27FC236}">
              <a16:creationId xmlns:a16="http://schemas.microsoft.com/office/drawing/2014/main" id="{365D8379-FD58-4C85-B022-5E979991F4F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361" name="Text Box 15">
          <a:extLst>
            <a:ext uri="{FF2B5EF4-FFF2-40B4-BE49-F238E27FC236}">
              <a16:creationId xmlns:a16="http://schemas.microsoft.com/office/drawing/2014/main" id="{52DF78CA-48DE-40C4-9EC0-35637C42772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362" name="Text Box 15">
          <a:extLst>
            <a:ext uri="{FF2B5EF4-FFF2-40B4-BE49-F238E27FC236}">
              <a16:creationId xmlns:a16="http://schemas.microsoft.com/office/drawing/2014/main" id="{D3BCE830-CD9B-4DE3-AFC0-D1C19C1B9DF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363" name="Text Box 15">
          <a:extLst>
            <a:ext uri="{FF2B5EF4-FFF2-40B4-BE49-F238E27FC236}">
              <a16:creationId xmlns:a16="http://schemas.microsoft.com/office/drawing/2014/main" id="{E0D8C1CF-4E29-4219-B20B-7E81CADA2D29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364" name="Text Box 15">
          <a:extLst>
            <a:ext uri="{FF2B5EF4-FFF2-40B4-BE49-F238E27FC236}">
              <a16:creationId xmlns:a16="http://schemas.microsoft.com/office/drawing/2014/main" id="{0BBBDB72-F3D5-4440-BA99-D422378EB019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365" name="Text Box 15">
          <a:extLst>
            <a:ext uri="{FF2B5EF4-FFF2-40B4-BE49-F238E27FC236}">
              <a16:creationId xmlns:a16="http://schemas.microsoft.com/office/drawing/2014/main" id="{10C2BEC7-DEED-48CF-9C44-A657679DA6A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366" name="Text Box 15">
          <a:extLst>
            <a:ext uri="{FF2B5EF4-FFF2-40B4-BE49-F238E27FC236}">
              <a16:creationId xmlns:a16="http://schemas.microsoft.com/office/drawing/2014/main" id="{360BFFE8-8B4E-4240-BBFD-91CF8BF798F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367" name="Text Box 15">
          <a:extLst>
            <a:ext uri="{FF2B5EF4-FFF2-40B4-BE49-F238E27FC236}">
              <a16:creationId xmlns:a16="http://schemas.microsoft.com/office/drawing/2014/main" id="{1EA2E6D7-1403-4397-8F21-FA2D1433EB8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368" name="Text Box 15">
          <a:extLst>
            <a:ext uri="{FF2B5EF4-FFF2-40B4-BE49-F238E27FC236}">
              <a16:creationId xmlns:a16="http://schemas.microsoft.com/office/drawing/2014/main" id="{52548497-C172-4636-8056-FC98DCEA551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5369" name="Text Box 15">
          <a:extLst>
            <a:ext uri="{FF2B5EF4-FFF2-40B4-BE49-F238E27FC236}">
              <a16:creationId xmlns:a16="http://schemas.microsoft.com/office/drawing/2014/main" id="{60735228-F724-4C7E-82AD-AB9AFD5B68D3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370" name="Text Box 15">
          <a:extLst>
            <a:ext uri="{FF2B5EF4-FFF2-40B4-BE49-F238E27FC236}">
              <a16:creationId xmlns:a16="http://schemas.microsoft.com/office/drawing/2014/main" id="{F416216D-A2CF-429C-A5B0-189219A2A92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371" name="Text Box 15">
          <a:extLst>
            <a:ext uri="{FF2B5EF4-FFF2-40B4-BE49-F238E27FC236}">
              <a16:creationId xmlns:a16="http://schemas.microsoft.com/office/drawing/2014/main" id="{68D758EC-5790-4DCF-86F1-EA362D5FAFD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372" name="Text Box 15">
          <a:extLst>
            <a:ext uri="{FF2B5EF4-FFF2-40B4-BE49-F238E27FC236}">
              <a16:creationId xmlns:a16="http://schemas.microsoft.com/office/drawing/2014/main" id="{6E9B98FE-055C-47D4-A7A7-9A4922A8923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373" name="Text Box 15">
          <a:extLst>
            <a:ext uri="{FF2B5EF4-FFF2-40B4-BE49-F238E27FC236}">
              <a16:creationId xmlns:a16="http://schemas.microsoft.com/office/drawing/2014/main" id="{B0E987C5-7304-4CDE-8F74-96DCA48BFCC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374" name="Text Box 15">
          <a:extLst>
            <a:ext uri="{FF2B5EF4-FFF2-40B4-BE49-F238E27FC236}">
              <a16:creationId xmlns:a16="http://schemas.microsoft.com/office/drawing/2014/main" id="{ADB25FB9-4A08-41D8-A929-A98E1570C69C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375" name="Text Box 15">
          <a:extLst>
            <a:ext uri="{FF2B5EF4-FFF2-40B4-BE49-F238E27FC236}">
              <a16:creationId xmlns:a16="http://schemas.microsoft.com/office/drawing/2014/main" id="{3ABA9EA9-F93C-45C8-A5B0-6D6F8F09183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376" name="Text Box 15">
          <a:extLst>
            <a:ext uri="{FF2B5EF4-FFF2-40B4-BE49-F238E27FC236}">
              <a16:creationId xmlns:a16="http://schemas.microsoft.com/office/drawing/2014/main" id="{6A2092D7-B0EC-42A6-8C02-2EB429FA411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5377" name="Text Box 15">
          <a:extLst>
            <a:ext uri="{FF2B5EF4-FFF2-40B4-BE49-F238E27FC236}">
              <a16:creationId xmlns:a16="http://schemas.microsoft.com/office/drawing/2014/main" id="{36D38682-59E5-4EF4-8596-3BE09659032C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78" name="Text Box 15">
          <a:extLst>
            <a:ext uri="{FF2B5EF4-FFF2-40B4-BE49-F238E27FC236}">
              <a16:creationId xmlns:a16="http://schemas.microsoft.com/office/drawing/2014/main" id="{B17553C7-1A9A-45B5-A403-FE3B8CFF8C2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79" name="Text Box 15">
          <a:extLst>
            <a:ext uri="{FF2B5EF4-FFF2-40B4-BE49-F238E27FC236}">
              <a16:creationId xmlns:a16="http://schemas.microsoft.com/office/drawing/2014/main" id="{488C81DE-BD26-4750-A01A-67709B9BE5D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80" name="Text Box 15">
          <a:extLst>
            <a:ext uri="{FF2B5EF4-FFF2-40B4-BE49-F238E27FC236}">
              <a16:creationId xmlns:a16="http://schemas.microsoft.com/office/drawing/2014/main" id="{063E3C77-97AA-4ADE-B2C0-6EBFA035312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81" name="Text Box 15">
          <a:extLst>
            <a:ext uri="{FF2B5EF4-FFF2-40B4-BE49-F238E27FC236}">
              <a16:creationId xmlns:a16="http://schemas.microsoft.com/office/drawing/2014/main" id="{91A7662F-82F8-4AE5-A574-996B9909462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82" name="Text Box 15">
          <a:extLst>
            <a:ext uri="{FF2B5EF4-FFF2-40B4-BE49-F238E27FC236}">
              <a16:creationId xmlns:a16="http://schemas.microsoft.com/office/drawing/2014/main" id="{C13F6166-4794-4B79-99FF-5D17279286F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83" name="Text Box 15">
          <a:extLst>
            <a:ext uri="{FF2B5EF4-FFF2-40B4-BE49-F238E27FC236}">
              <a16:creationId xmlns:a16="http://schemas.microsoft.com/office/drawing/2014/main" id="{B97625B9-A60E-4E49-96AB-D6EAD044A35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84" name="Text Box 15">
          <a:extLst>
            <a:ext uri="{FF2B5EF4-FFF2-40B4-BE49-F238E27FC236}">
              <a16:creationId xmlns:a16="http://schemas.microsoft.com/office/drawing/2014/main" id="{8D97EEA0-DAAE-4BAC-88B7-57FBAB65AC8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85" name="Text Box 15">
          <a:extLst>
            <a:ext uri="{FF2B5EF4-FFF2-40B4-BE49-F238E27FC236}">
              <a16:creationId xmlns:a16="http://schemas.microsoft.com/office/drawing/2014/main" id="{8D347221-B889-49EB-A975-6E5C3E32D35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86" name="Text Box 15">
          <a:extLst>
            <a:ext uri="{FF2B5EF4-FFF2-40B4-BE49-F238E27FC236}">
              <a16:creationId xmlns:a16="http://schemas.microsoft.com/office/drawing/2014/main" id="{F27E15BE-6A64-4D48-9565-283F5242C9C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87" name="Text Box 15">
          <a:extLst>
            <a:ext uri="{FF2B5EF4-FFF2-40B4-BE49-F238E27FC236}">
              <a16:creationId xmlns:a16="http://schemas.microsoft.com/office/drawing/2014/main" id="{565EAC12-378E-49FE-AC79-3304D524F95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88" name="Text Box 15">
          <a:extLst>
            <a:ext uri="{FF2B5EF4-FFF2-40B4-BE49-F238E27FC236}">
              <a16:creationId xmlns:a16="http://schemas.microsoft.com/office/drawing/2014/main" id="{3DEE5B02-8EEC-4585-8DDC-41D79A49F40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89" name="Text Box 15">
          <a:extLst>
            <a:ext uri="{FF2B5EF4-FFF2-40B4-BE49-F238E27FC236}">
              <a16:creationId xmlns:a16="http://schemas.microsoft.com/office/drawing/2014/main" id="{57EF0278-B37F-428E-8F7C-9CDCF557793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90" name="Text Box 15">
          <a:extLst>
            <a:ext uri="{FF2B5EF4-FFF2-40B4-BE49-F238E27FC236}">
              <a16:creationId xmlns:a16="http://schemas.microsoft.com/office/drawing/2014/main" id="{148E6F65-830A-4832-A79A-40F3BFD320E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91" name="Text Box 15">
          <a:extLst>
            <a:ext uri="{FF2B5EF4-FFF2-40B4-BE49-F238E27FC236}">
              <a16:creationId xmlns:a16="http://schemas.microsoft.com/office/drawing/2014/main" id="{9266AD6B-F781-4E94-837D-33D153CC2E1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92" name="Text Box 15">
          <a:extLst>
            <a:ext uri="{FF2B5EF4-FFF2-40B4-BE49-F238E27FC236}">
              <a16:creationId xmlns:a16="http://schemas.microsoft.com/office/drawing/2014/main" id="{C3AB718D-6FAF-46A2-A448-8091640CD74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93" name="Text Box 15">
          <a:extLst>
            <a:ext uri="{FF2B5EF4-FFF2-40B4-BE49-F238E27FC236}">
              <a16:creationId xmlns:a16="http://schemas.microsoft.com/office/drawing/2014/main" id="{BE6365E9-212E-4C27-B637-E3606E61E87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94" name="Text Box 15">
          <a:extLst>
            <a:ext uri="{FF2B5EF4-FFF2-40B4-BE49-F238E27FC236}">
              <a16:creationId xmlns:a16="http://schemas.microsoft.com/office/drawing/2014/main" id="{A830CCB5-6730-482E-BB71-1CE188D4052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95" name="Text Box 15">
          <a:extLst>
            <a:ext uri="{FF2B5EF4-FFF2-40B4-BE49-F238E27FC236}">
              <a16:creationId xmlns:a16="http://schemas.microsoft.com/office/drawing/2014/main" id="{258BD5DE-7C81-401A-9248-1BA4AFA20DE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96" name="Text Box 15">
          <a:extLst>
            <a:ext uri="{FF2B5EF4-FFF2-40B4-BE49-F238E27FC236}">
              <a16:creationId xmlns:a16="http://schemas.microsoft.com/office/drawing/2014/main" id="{E887752E-F3B3-4DCB-85A8-45CD9B1E4E3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97" name="Text Box 15">
          <a:extLst>
            <a:ext uri="{FF2B5EF4-FFF2-40B4-BE49-F238E27FC236}">
              <a16:creationId xmlns:a16="http://schemas.microsoft.com/office/drawing/2014/main" id="{6E09DC9B-D8E8-471B-A994-C385E6C1A58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98" name="Text Box 15">
          <a:extLst>
            <a:ext uri="{FF2B5EF4-FFF2-40B4-BE49-F238E27FC236}">
              <a16:creationId xmlns:a16="http://schemas.microsoft.com/office/drawing/2014/main" id="{A48CEF78-6950-45E8-BAEB-F020745C051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399" name="Text Box 15">
          <a:extLst>
            <a:ext uri="{FF2B5EF4-FFF2-40B4-BE49-F238E27FC236}">
              <a16:creationId xmlns:a16="http://schemas.microsoft.com/office/drawing/2014/main" id="{2622FEAD-330D-4B38-9F1B-1BF8EF25DBD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00" name="Text Box 15">
          <a:extLst>
            <a:ext uri="{FF2B5EF4-FFF2-40B4-BE49-F238E27FC236}">
              <a16:creationId xmlns:a16="http://schemas.microsoft.com/office/drawing/2014/main" id="{B9E24AC6-FB42-4FBE-B0D2-442C6C51526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01" name="Text Box 15">
          <a:extLst>
            <a:ext uri="{FF2B5EF4-FFF2-40B4-BE49-F238E27FC236}">
              <a16:creationId xmlns:a16="http://schemas.microsoft.com/office/drawing/2014/main" id="{8F4F680B-86EC-4BA4-91F0-8120A9BF821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5402" name="Text Box 15">
          <a:extLst>
            <a:ext uri="{FF2B5EF4-FFF2-40B4-BE49-F238E27FC236}">
              <a16:creationId xmlns:a16="http://schemas.microsoft.com/office/drawing/2014/main" id="{20E713B4-5716-4EBE-B799-428C0CB2B2A1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03" name="Text Box 15">
          <a:extLst>
            <a:ext uri="{FF2B5EF4-FFF2-40B4-BE49-F238E27FC236}">
              <a16:creationId xmlns:a16="http://schemas.microsoft.com/office/drawing/2014/main" id="{B146B6C2-493C-441B-A628-95FEF815A3B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04" name="Text Box 15">
          <a:extLst>
            <a:ext uri="{FF2B5EF4-FFF2-40B4-BE49-F238E27FC236}">
              <a16:creationId xmlns:a16="http://schemas.microsoft.com/office/drawing/2014/main" id="{1561C8D3-9FE3-4235-8392-C4A276105DA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05" name="Text Box 15">
          <a:extLst>
            <a:ext uri="{FF2B5EF4-FFF2-40B4-BE49-F238E27FC236}">
              <a16:creationId xmlns:a16="http://schemas.microsoft.com/office/drawing/2014/main" id="{E32583AF-2603-4803-993C-314014C8770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06" name="Text Box 15">
          <a:extLst>
            <a:ext uri="{FF2B5EF4-FFF2-40B4-BE49-F238E27FC236}">
              <a16:creationId xmlns:a16="http://schemas.microsoft.com/office/drawing/2014/main" id="{A972355B-81D9-40E8-9392-0A0254A0E70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07" name="Text Box 15">
          <a:extLst>
            <a:ext uri="{FF2B5EF4-FFF2-40B4-BE49-F238E27FC236}">
              <a16:creationId xmlns:a16="http://schemas.microsoft.com/office/drawing/2014/main" id="{5418C7C4-7D48-49A2-8C16-22EA97EFB68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08" name="Text Box 15">
          <a:extLst>
            <a:ext uri="{FF2B5EF4-FFF2-40B4-BE49-F238E27FC236}">
              <a16:creationId xmlns:a16="http://schemas.microsoft.com/office/drawing/2014/main" id="{572C5BEF-2074-41EA-90AD-C896F5EBBA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09" name="Text Box 15">
          <a:extLst>
            <a:ext uri="{FF2B5EF4-FFF2-40B4-BE49-F238E27FC236}">
              <a16:creationId xmlns:a16="http://schemas.microsoft.com/office/drawing/2014/main" id="{55D2EEAB-A72C-49B7-821D-5F98474559F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10" name="Text Box 15">
          <a:extLst>
            <a:ext uri="{FF2B5EF4-FFF2-40B4-BE49-F238E27FC236}">
              <a16:creationId xmlns:a16="http://schemas.microsoft.com/office/drawing/2014/main" id="{E37B23AF-39D6-433E-AF13-D6A369A8B8C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11" name="Text Box 15">
          <a:extLst>
            <a:ext uri="{FF2B5EF4-FFF2-40B4-BE49-F238E27FC236}">
              <a16:creationId xmlns:a16="http://schemas.microsoft.com/office/drawing/2014/main" id="{7936475B-3E41-4E0C-A92B-1BAA5D0287E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12" name="Text Box 15">
          <a:extLst>
            <a:ext uri="{FF2B5EF4-FFF2-40B4-BE49-F238E27FC236}">
              <a16:creationId xmlns:a16="http://schemas.microsoft.com/office/drawing/2014/main" id="{3741480E-3C91-4A25-AEAD-75506B2F726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13" name="Text Box 15">
          <a:extLst>
            <a:ext uri="{FF2B5EF4-FFF2-40B4-BE49-F238E27FC236}">
              <a16:creationId xmlns:a16="http://schemas.microsoft.com/office/drawing/2014/main" id="{9BE24C13-B996-4D2C-BE38-0CA0ADC7EE6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14" name="Text Box 15">
          <a:extLst>
            <a:ext uri="{FF2B5EF4-FFF2-40B4-BE49-F238E27FC236}">
              <a16:creationId xmlns:a16="http://schemas.microsoft.com/office/drawing/2014/main" id="{CFD894E6-233B-40E4-B3F7-4E213748FCD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15" name="Text Box 15">
          <a:extLst>
            <a:ext uri="{FF2B5EF4-FFF2-40B4-BE49-F238E27FC236}">
              <a16:creationId xmlns:a16="http://schemas.microsoft.com/office/drawing/2014/main" id="{E04C1952-A65A-4B2C-BB60-DBD8E340C92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16" name="Text Box 15">
          <a:extLst>
            <a:ext uri="{FF2B5EF4-FFF2-40B4-BE49-F238E27FC236}">
              <a16:creationId xmlns:a16="http://schemas.microsoft.com/office/drawing/2014/main" id="{B389B6A7-BB68-4730-B3FD-91F4E6AA3D6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17" name="Text Box 15">
          <a:extLst>
            <a:ext uri="{FF2B5EF4-FFF2-40B4-BE49-F238E27FC236}">
              <a16:creationId xmlns:a16="http://schemas.microsoft.com/office/drawing/2014/main" id="{24B98830-F2FA-44FE-ABC9-12EEA3BBC22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18" name="Text Box 15">
          <a:extLst>
            <a:ext uri="{FF2B5EF4-FFF2-40B4-BE49-F238E27FC236}">
              <a16:creationId xmlns:a16="http://schemas.microsoft.com/office/drawing/2014/main" id="{7E03ED7E-BCCF-4903-9E54-7D998825BBF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19" name="Text Box 15">
          <a:extLst>
            <a:ext uri="{FF2B5EF4-FFF2-40B4-BE49-F238E27FC236}">
              <a16:creationId xmlns:a16="http://schemas.microsoft.com/office/drawing/2014/main" id="{C90D2525-19E8-4C04-A929-4CE1F72681D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20" name="Text Box 15">
          <a:extLst>
            <a:ext uri="{FF2B5EF4-FFF2-40B4-BE49-F238E27FC236}">
              <a16:creationId xmlns:a16="http://schemas.microsoft.com/office/drawing/2014/main" id="{5A9FB1A9-BAC3-45C0-AE41-61722B9A8E3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21" name="Text Box 15">
          <a:extLst>
            <a:ext uri="{FF2B5EF4-FFF2-40B4-BE49-F238E27FC236}">
              <a16:creationId xmlns:a16="http://schemas.microsoft.com/office/drawing/2014/main" id="{FFF36198-5284-43DC-9776-709A3D74D96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22" name="Text Box 15">
          <a:extLst>
            <a:ext uri="{FF2B5EF4-FFF2-40B4-BE49-F238E27FC236}">
              <a16:creationId xmlns:a16="http://schemas.microsoft.com/office/drawing/2014/main" id="{0486EAEA-1166-4408-BD6E-9ED343CB1DA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23" name="Text Box 15">
          <a:extLst>
            <a:ext uri="{FF2B5EF4-FFF2-40B4-BE49-F238E27FC236}">
              <a16:creationId xmlns:a16="http://schemas.microsoft.com/office/drawing/2014/main" id="{762A974C-CFFF-42E7-8328-EEEFCFA0DE2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24" name="Text Box 15">
          <a:extLst>
            <a:ext uri="{FF2B5EF4-FFF2-40B4-BE49-F238E27FC236}">
              <a16:creationId xmlns:a16="http://schemas.microsoft.com/office/drawing/2014/main" id="{F0EA8FAA-C120-40AB-8130-A46A9639D46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25" name="Text Box 15">
          <a:extLst>
            <a:ext uri="{FF2B5EF4-FFF2-40B4-BE49-F238E27FC236}">
              <a16:creationId xmlns:a16="http://schemas.microsoft.com/office/drawing/2014/main" id="{691B2AAB-18FD-4A6E-837D-0BCA413B71E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26" name="Text Box 15">
          <a:extLst>
            <a:ext uri="{FF2B5EF4-FFF2-40B4-BE49-F238E27FC236}">
              <a16:creationId xmlns:a16="http://schemas.microsoft.com/office/drawing/2014/main" id="{04BB5337-B7BF-49FC-985C-C9B976B99FB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27" name="Text Box 15">
          <a:extLst>
            <a:ext uri="{FF2B5EF4-FFF2-40B4-BE49-F238E27FC236}">
              <a16:creationId xmlns:a16="http://schemas.microsoft.com/office/drawing/2014/main" id="{2DDAABE3-CE8D-4877-BF27-B0FBCE3379E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28" name="Text Box 15">
          <a:extLst>
            <a:ext uri="{FF2B5EF4-FFF2-40B4-BE49-F238E27FC236}">
              <a16:creationId xmlns:a16="http://schemas.microsoft.com/office/drawing/2014/main" id="{C48D582F-E25D-4B59-9513-A3609103579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29" name="Text Box 15">
          <a:extLst>
            <a:ext uri="{FF2B5EF4-FFF2-40B4-BE49-F238E27FC236}">
              <a16:creationId xmlns:a16="http://schemas.microsoft.com/office/drawing/2014/main" id="{5E100259-3461-4C42-8BC0-E9ABC95CF57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30" name="Text Box 15">
          <a:extLst>
            <a:ext uri="{FF2B5EF4-FFF2-40B4-BE49-F238E27FC236}">
              <a16:creationId xmlns:a16="http://schemas.microsoft.com/office/drawing/2014/main" id="{1B630F84-022C-40E7-874E-4286614D31B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31" name="Text Box 15">
          <a:extLst>
            <a:ext uri="{FF2B5EF4-FFF2-40B4-BE49-F238E27FC236}">
              <a16:creationId xmlns:a16="http://schemas.microsoft.com/office/drawing/2014/main" id="{7CD9F76C-389C-4456-85F1-04FAECFD36C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32" name="Text Box 15">
          <a:extLst>
            <a:ext uri="{FF2B5EF4-FFF2-40B4-BE49-F238E27FC236}">
              <a16:creationId xmlns:a16="http://schemas.microsoft.com/office/drawing/2014/main" id="{FA9351BD-9944-4C5F-9AD1-0ED109E68E8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33" name="Text Box 15">
          <a:extLst>
            <a:ext uri="{FF2B5EF4-FFF2-40B4-BE49-F238E27FC236}">
              <a16:creationId xmlns:a16="http://schemas.microsoft.com/office/drawing/2014/main" id="{631BCAB7-5E31-4E45-8580-DFF992C7FA1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34" name="Text Box 15">
          <a:extLst>
            <a:ext uri="{FF2B5EF4-FFF2-40B4-BE49-F238E27FC236}">
              <a16:creationId xmlns:a16="http://schemas.microsoft.com/office/drawing/2014/main" id="{C41F712E-8F2C-49B2-9D2F-8B03C0EFA0C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35" name="Text Box 15">
          <a:extLst>
            <a:ext uri="{FF2B5EF4-FFF2-40B4-BE49-F238E27FC236}">
              <a16:creationId xmlns:a16="http://schemas.microsoft.com/office/drawing/2014/main" id="{CAB4A57C-066D-42A2-94B2-E22FBF97C5D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36" name="Text Box 15">
          <a:extLst>
            <a:ext uri="{FF2B5EF4-FFF2-40B4-BE49-F238E27FC236}">
              <a16:creationId xmlns:a16="http://schemas.microsoft.com/office/drawing/2014/main" id="{648276CE-7B39-4D09-A38B-9448D36EE09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37" name="Text Box 15">
          <a:extLst>
            <a:ext uri="{FF2B5EF4-FFF2-40B4-BE49-F238E27FC236}">
              <a16:creationId xmlns:a16="http://schemas.microsoft.com/office/drawing/2014/main" id="{21EE4ABC-3D7E-4C3D-B2B4-6AFFB86D89F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38" name="Text Box 15">
          <a:extLst>
            <a:ext uri="{FF2B5EF4-FFF2-40B4-BE49-F238E27FC236}">
              <a16:creationId xmlns:a16="http://schemas.microsoft.com/office/drawing/2014/main" id="{A9EE5DB3-DCF8-4123-97CD-DEFDB7EE764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39" name="Text Box 15">
          <a:extLst>
            <a:ext uri="{FF2B5EF4-FFF2-40B4-BE49-F238E27FC236}">
              <a16:creationId xmlns:a16="http://schemas.microsoft.com/office/drawing/2014/main" id="{B9A3D4C9-EDB5-48AF-A9CF-1C3DD6A6A58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40" name="Text Box 15">
          <a:extLst>
            <a:ext uri="{FF2B5EF4-FFF2-40B4-BE49-F238E27FC236}">
              <a16:creationId xmlns:a16="http://schemas.microsoft.com/office/drawing/2014/main" id="{ECEA8B4F-B0DF-4A20-A4A7-CD35D187DBC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41" name="Text Box 15">
          <a:extLst>
            <a:ext uri="{FF2B5EF4-FFF2-40B4-BE49-F238E27FC236}">
              <a16:creationId xmlns:a16="http://schemas.microsoft.com/office/drawing/2014/main" id="{DE987773-E484-454A-9358-5CFDBD5D1E5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42" name="Text Box 15">
          <a:extLst>
            <a:ext uri="{FF2B5EF4-FFF2-40B4-BE49-F238E27FC236}">
              <a16:creationId xmlns:a16="http://schemas.microsoft.com/office/drawing/2014/main" id="{FC6D903A-E2D5-4B34-9001-6FC4D0BA9DC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43" name="Text Box 15">
          <a:extLst>
            <a:ext uri="{FF2B5EF4-FFF2-40B4-BE49-F238E27FC236}">
              <a16:creationId xmlns:a16="http://schemas.microsoft.com/office/drawing/2014/main" id="{B9D322B7-6EB8-46CD-B1C7-CA0BF42EB9E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44" name="Text Box 15">
          <a:extLst>
            <a:ext uri="{FF2B5EF4-FFF2-40B4-BE49-F238E27FC236}">
              <a16:creationId xmlns:a16="http://schemas.microsoft.com/office/drawing/2014/main" id="{4AF90B77-EEC0-4792-9FCE-567A5F4C7DF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45" name="Text Box 15">
          <a:extLst>
            <a:ext uri="{FF2B5EF4-FFF2-40B4-BE49-F238E27FC236}">
              <a16:creationId xmlns:a16="http://schemas.microsoft.com/office/drawing/2014/main" id="{21A03246-2E8D-46DD-A270-202335FF106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46" name="Text Box 15">
          <a:extLst>
            <a:ext uri="{FF2B5EF4-FFF2-40B4-BE49-F238E27FC236}">
              <a16:creationId xmlns:a16="http://schemas.microsoft.com/office/drawing/2014/main" id="{C6EFA5FA-C324-4BC9-BD8C-5F610AB93AA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47" name="Text Box 15">
          <a:extLst>
            <a:ext uri="{FF2B5EF4-FFF2-40B4-BE49-F238E27FC236}">
              <a16:creationId xmlns:a16="http://schemas.microsoft.com/office/drawing/2014/main" id="{0083087A-5E6F-4553-87DD-0D8F6C30308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48" name="Text Box 15">
          <a:extLst>
            <a:ext uri="{FF2B5EF4-FFF2-40B4-BE49-F238E27FC236}">
              <a16:creationId xmlns:a16="http://schemas.microsoft.com/office/drawing/2014/main" id="{0354CAFF-4F14-4847-96B1-58BC2B5FFFB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49" name="Text Box 15">
          <a:extLst>
            <a:ext uri="{FF2B5EF4-FFF2-40B4-BE49-F238E27FC236}">
              <a16:creationId xmlns:a16="http://schemas.microsoft.com/office/drawing/2014/main" id="{F08D9676-C684-40D9-8DFB-AA8A15C66FA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50" name="Text Box 15">
          <a:extLst>
            <a:ext uri="{FF2B5EF4-FFF2-40B4-BE49-F238E27FC236}">
              <a16:creationId xmlns:a16="http://schemas.microsoft.com/office/drawing/2014/main" id="{4E85D26F-FDD5-47AD-B9B0-4963D0292A0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51" name="Text Box 15">
          <a:extLst>
            <a:ext uri="{FF2B5EF4-FFF2-40B4-BE49-F238E27FC236}">
              <a16:creationId xmlns:a16="http://schemas.microsoft.com/office/drawing/2014/main" id="{2159AB23-1BA1-475D-B8F3-B13F62584F0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52" name="Text Box 15">
          <a:extLst>
            <a:ext uri="{FF2B5EF4-FFF2-40B4-BE49-F238E27FC236}">
              <a16:creationId xmlns:a16="http://schemas.microsoft.com/office/drawing/2014/main" id="{E7957470-9FBB-4144-91DA-80BF289F3F0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53" name="Text Box 15">
          <a:extLst>
            <a:ext uri="{FF2B5EF4-FFF2-40B4-BE49-F238E27FC236}">
              <a16:creationId xmlns:a16="http://schemas.microsoft.com/office/drawing/2014/main" id="{E6373ACE-B17E-46FD-8B32-FD9F43A4A5C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54" name="Text Box 15">
          <a:extLst>
            <a:ext uri="{FF2B5EF4-FFF2-40B4-BE49-F238E27FC236}">
              <a16:creationId xmlns:a16="http://schemas.microsoft.com/office/drawing/2014/main" id="{E3669F0F-501A-4862-AAE3-DB697BC9773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55" name="Text Box 15">
          <a:extLst>
            <a:ext uri="{FF2B5EF4-FFF2-40B4-BE49-F238E27FC236}">
              <a16:creationId xmlns:a16="http://schemas.microsoft.com/office/drawing/2014/main" id="{3449667E-CD81-4C60-BE27-1091F4D7BB1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56" name="Text Box 15">
          <a:extLst>
            <a:ext uri="{FF2B5EF4-FFF2-40B4-BE49-F238E27FC236}">
              <a16:creationId xmlns:a16="http://schemas.microsoft.com/office/drawing/2014/main" id="{90B54805-5178-4ABB-B76E-15BE194E465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57" name="Text Box 15">
          <a:extLst>
            <a:ext uri="{FF2B5EF4-FFF2-40B4-BE49-F238E27FC236}">
              <a16:creationId xmlns:a16="http://schemas.microsoft.com/office/drawing/2014/main" id="{D7DF8B92-9132-4D8A-B00F-F6E17E32FBE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58" name="Text Box 15">
          <a:extLst>
            <a:ext uri="{FF2B5EF4-FFF2-40B4-BE49-F238E27FC236}">
              <a16:creationId xmlns:a16="http://schemas.microsoft.com/office/drawing/2014/main" id="{286A991C-496B-4BF0-8643-CF254C6F993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59" name="Text Box 15">
          <a:extLst>
            <a:ext uri="{FF2B5EF4-FFF2-40B4-BE49-F238E27FC236}">
              <a16:creationId xmlns:a16="http://schemas.microsoft.com/office/drawing/2014/main" id="{F540F0CD-C5EE-4EB3-BEBB-C877781FA3C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60" name="Text Box 15">
          <a:extLst>
            <a:ext uri="{FF2B5EF4-FFF2-40B4-BE49-F238E27FC236}">
              <a16:creationId xmlns:a16="http://schemas.microsoft.com/office/drawing/2014/main" id="{DF167D0C-BCC5-422F-8530-CE2A935370A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61" name="Text Box 15">
          <a:extLst>
            <a:ext uri="{FF2B5EF4-FFF2-40B4-BE49-F238E27FC236}">
              <a16:creationId xmlns:a16="http://schemas.microsoft.com/office/drawing/2014/main" id="{DD3181B2-F142-49D9-AA50-DF6D406720D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62" name="Text Box 15">
          <a:extLst>
            <a:ext uri="{FF2B5EF4-FFF2-40B4-BE49-F238E27FC236}">
              <a16:creationId xmlns:a16="http://schemas.microsoft.com/office/drawing/2014/main" id="{4259AC2E-3153-4F36-81A1-1F7E4EAD8C4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63" name="Text Box 15">
          <a:extLst>
            <a:ext uri="{FF2B5EF4-FFF2-40B4-BE49-F238E27FC236}">
              <a16:creationId xmlns:a16="http://schemas.microsoft.com/office/drawing/2014/main" id="{F7EC4EAB-CF01-4673-8ED0-E41FF6C41C8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64" name="Text Box 15">
          <a:extLst>
            <a:ext uri="{FF2B5EF4-FFF2-40B4-BE49-F238E27FC236}">
              <a16:creationId xmlns:a16="http://schemas.microsoft.com/office/drawing/2014/main" id="{AC09BA34-019C-49EA-98A0-2BB6D090D9E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65" name="Text Box 15">
          <a:extLst>
            <a:ext uri="{FF2B5EF4-FFF2-40B4-BE49-F238E27FC236}">
              <a16:creationId xmlns:a16="http://schemas.microsoft.com/office/drawing/2014/main" id="{4E89617D-4EAC-4DB8-9599-765FFBE6F48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66" name="Text Box 15">
          <a:extLst>
            <a:ext uri="{FF2B5EF4-FFF2-40B4-BE49-F238E27FC236}">
              <a16:creationId xmlns:a16="http://schemas.microsoft.com/office/drawing/2014/main" id="{1733D33E-4941-4CFF-9668-1A539246E55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67" name="Text Box 15">
          <a:extLst>
            <a:ext uri="{FF2B5EF4-FFF2-40B4-BE49-F238E27FC236}">
              <a16:creationId xmlns:a16="http://schemas.microsoft.com/office/drawing/2014/main" id="{113C9226-5DD6-4F47-B91F-F986EA33A80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68" name="Text Box 15">
          <a:extLst>
            <a:ext uri="{FF2B5EF4-FFF2-40B4-BE49-F238E27FC236}">
              <a16:creationId xmlns:a16="http://schemas.microsoft.com/office/drawing/2014/main" id="{30EC2CF0-C72C-453B-8C08-636BDD10E28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69" name="Text Box 15">
          <a:extLst>
            <a:ext uri="{FF2B5EF4-FFF2-40B4-BE49-F238E27FC236}">
              <a16:creationId xmlns:a16="http://schemas.microsoft.com/office/drawing/2014/main" id="{0C343A63-8891-4CBF-AEFC-29E278148F6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70" name="Text Box 15">
          <a:extLst>
            <a:ext uri="{FF2B5EF4-FFF2-40B4-BE49-F238E27FC236}">
              <a16:creationId xmlns:a16="http://schemas.microsoft.com/office/drawing/2014/main" id="{10617AF7-8778-461A-8EC6-280DE12F99B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71" name="Text Box 15">
          <a:extLst>
            <a:ext uri="{FF2B5EF4-FFF2-40B4-BE49-F238E27FC236}">
              <a16:creationId xmlns:a16="http://schemas.microsoft.com/office/drawing/2014/main" id="{B76D28A5-802B-44A3-8193-39A7037F77A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72" name="Text Box 15">
          <a:extLst>
            <a:ext uri="{FF2B5EF4-FFF2-40B4-BE49-F238E27FC236}">
              <a16:creationId xmlns:a16="http://schemas.microsoft.com/office/drawing/2014/main" id="{0BEC7EE8-44C0-4694-AA7C-ED84E1CB90B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73" name="Text Box 15">
          <a:extLst>
            <a:ext uri="{FF2B5EF4-FFF2-40B4-BE49-F238E27FC236}">
              <a16:creationId xmlns:a16="http://schemas.microsoft.com/office/drawing/2014/main" id="{81868786-9271-427E-9848-1092210F125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474" name="Text Box 15">
          <a:extLst>
            <a:ext uri="{FF2B5EF4-FFF2-40B4-BE49-F238E27FC236}">
              <a16:creationId xmlns:a16="http://schemas.microsoft.com/office/drawing/2014/main" id="{D307D6AA-3CC9-429F-9E9D-9EF2C1CB7EE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475" name="Text Box 15">
          <a:extLst>
            <a:ext uri="{FF2B5EF4-FFF2-40B4-BE49-F238E27FC236}">
              <a16:creationId xmlns:a16="http://schemas.microsoft.com/office/drawing/2014/main" id="{A17DB061-4240-4360-B9D3-1DC09E1CAE96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476" name="Text Box 15">
          <a:extLst>
            <a:ext uri="{FF2B5EF4-FFF2-40B4-BE49-F238E27FC236}">
              <a16:creationId xmlns:a16="http://schemas.microsoft.com/office/drawing/2014/main" id="{A6B0D072-C19D-4516-A6F9-788B1BAAD9E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477" name="Text Box 15">
          <a:extLst>
            <a:ext uri="{FF2B5EF4-FFF2-40B4-BE49-F238E27FC236}">
              <a16:creationId xmlns:a16="http://schemas.microsoft.com/office/drawing/2014/main" id="{388C2A55-16BA-4360-996F-D7461EB2703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478" name="Text Box 15">
          <a:extLst>
            <a:ext uri="{FF2B5EF4-FFF2-40B4-BE49-F238E27FC236}">
              <a16:creationId xmlns:a16="http://schemas.microsoft.com/office/drawing/2014/main" id="{7CBE5766-7EE3-481F-AE5B-36E1088EE74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479" name="Text Box 15">
          <a:extLst>
            <a:ext uri="{FF2B5EF4-FFF2-40B4-BE49-F238E27FC236}">
              <a16:creationId xmlns:a16="http://schemas.microsoft.com/office/drawing/2014/main" id="{FDB2AF29-B746-4A6F-8F99-34399E86DB1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5480" name="Text Box 15">
          <a:extLst>
            <a:ext uri="{FF2B5EF4-FFF2-40B4-BE49-F238E27FC236}">
              <a16:creationId xmlns:a16="http://schemas.microsoft.com/office/drawing/2014/main" id="{0F86CE17-3609-4D2A-9C84-9C441F91CDFA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481" name="Text Box 15">
          <a:extLst>
            <a:ext uri="{FF2B5EF4-FFF2-40B4-BE49-F238E27FC236}">
              <a16:creationId xmlns:a16="http://schemas.microsoft.com/office/drawing/2014/main" id="{9A0AC44F-3173-46F1-8BCC-3E6D2DF2364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482" name="Text Box 15">
          <a:extLst>
            <a:ext uri="{FF2B5EF4-FFF2-40B4-BE49-F238E27FC236}">
              <a16:creationId xmlns:a16="http://schemas.microsoft.com/office/drawing/2014/main" id="{EF3162CD-1F85-4354-9CF7-1F8164C06A4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483" name="Text Box 15">
          <a:extLst>
            <a:ext uri="{FF2B5EF4-FFF2-40B4-BE49-F238E27FC236}">
              <a16:creationId xmlns:a16="http://schemas.microsoft.com/office/drawing/2014/main" id="{F689E289-36B4-4EC0-83FF-6E2C6D51B3C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484" name="Text Box 15">
          <a:extLst>
            <a:ext uri="{FF2B5EF4-FFF2-40B4-BE49-F238E27FC236}">
              <a16:creationId xmlns:a16="http://schemas.microsoft.com/office/drawing/2014/main" id="{71982E63-7798-4A23-BF4F-90DBAF23879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485" name="Text Box 15">
          <a:extLst>
            <a:ext uri="{FF2B5EF4-FFF2-40B4-BE49-F238E27FC236}">
              <a16:creationId xmlns:a16="http://schemas.microsoft.com/office/drawing/2014/main" id="{2722E9FA-E55F-4831-A888-642CC7FF3DC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486" name="Text Box 15">
          <a:extLst>
            <a:ext uri="{FF2B5EF4-FFF2-40B4-BE49-F238E27FC236}">
              <a16:creationId xmlns:a16="http://schemas.microsoft.com/office/drawing/2014/main" id="{FE2DE049-283D-4698-A6E4-80DE2BF5394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487" name="Text Box 15">
          <a:extLst>
            <a:ext uri="{FF2B5EF4-FFF2-40B4-BE49-F238E27FC236}">
              <a16:creationId xmlns:a16="http://schemas.microsoft.com/office/drawing/2014/main" id="{9D5618D2-AB20-4962-A1E7-7B5E8E4D95F7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488" name="Text Box 15">
          <a:extLst>
            <a:ext uri="{FF2B5EF4-FFF2-40B4-BE49-F238E27FC236}">
              <a16:creationId xmlns:a16="http://schemas.microsoft.com/office/drawing/2014/main" id="{0AF85993-C162-4156-8B59-7BD30343AFD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489" name="Text Box 15">
          <a:extLst>
            <a:ext uri="{FF2B5EF4-FFF2-40B4-BE49-F238E27FC236}">
              <a16:creationId xmlns:a16="http://schemas.microsoft.com/office/drawing/2014/main" id="{589AB26D-A542-4C1B-88DF-80AB35A506E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490" name="Text Box 15">
          <a:extLst>
            <a:ext uri="{FF2B5EF4-FFF2-40B4-BE49-F238E27FC236}">
              <a16:creationId xmlns:a16="http://schemas.microsoft.com/office/drawing/2014/main" id="{1A6A9E5E-54F1-4D2F-AF48-1488D5B0A7E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491" name="Text Box 15">
          <a:extLst>
            <a:ext uri="{FF2B5EF4-FFF2-40B4-BE49-F238E27FC236}">
              <a16:creationId xmlns:a16="http://schemas.microsoft.com/office/drawing/2014/main" id="{D4DCB02E-5F06-4CA8-8584-DFCF27C24AA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492" name="Text Box 15">
          <a:extLst>
            <a:ext uri="{FF2B5EF4-FFF2-40B4-BE49-F238E27FC236}">
              <a16:creationId xmlns:a16="http://schemas.microsoft.com/office/drawing/2014/main" id="{41C3A369-A2C6-436D-96EF-4779F95CBC8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5493" name="Text Box 15">
          <a:extLst>
            <a:ext uri="{FF2B5EF4-FFF2-40B4-BE49-F238E27FC236}">
              <a16:creationId xmlns:a16="http://schemas.microsoft.com/office/drawing/2014/main" id="{A42034A4-C7AC-407A-AF74-00CAA89BED89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494" name="Text Box 15">
          <a:extLst>
            <a:ext uri="{FF2B5EF4-FFF2-40B4-BE49-F238E27FC236}">
              <a16:creationId xmlns:a16="http://schemas.microsoft.com/office/drawing/2014/main" id="{46020504-BDE0-44C9-BB1E-87505B4F386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495" name="Text Box 15">
          <a:extLst>
            <a:ext uri="{FF2B5EF4-FFF2-40B4-BE49-F238E27FC236}">
              <a16:creationId xmlns:a16="http://schemas.microsoft.com/office/drawing/2014/main" id="{B20D8ED9-A88D-44F3-8809-7E6FCE89CE9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496" name="Text Box 15">
          <a:extLst>
            <a:ext uri="{FF2B5EF4-FFF2-40B4-BE49-F238E27FC236}">
              <a16:creationId xmlns:a16="http://schemas.microsoft.com/office/drawing/2014/main" id="{C55CFCF0-0696-4331-8A97-17BD40D2649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497" name="Text Box 15">
          <a:extLst>
            <a:ext uri="{FF2B5EF4-FFF2-40B4-BE49-F238E27FC236}">
              <a16:creationId xmlns:a16="http://schemas.microsoft.com/office/drawing/2014/main" id="{2BA16760-32D9-46BF-AEF1-995E3F4ADEA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498" name="Text Box 15">
          <a:extLst>
            <a:ext uri="{FF2B5EF4-FFF2-40B4-BE49-F238E27FC236}">
              <a16:creationId xmlns:a16="http://schemas.microsoft.com/office/drawing/2014/main" id="{4F7DF683-E8D5-40C3-BE68-01A445EDE00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499" name="Text Box 15">
          <a:extLst>
            <a:ext uri="{FF2B5EF4-FFF2-40B4-BE49-F238E27FC236}">
              <a16:creationId xmlns:a16="http://schemas.microsoft.com/office/drawing/2014/main" id="{48F8ECE0-8E4D-4AE7-9D8C-AF9E8D6148C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500" name="Text Box 15">
          <a:extLst>
            <a:ext uri="{FF2B5EF4-FFF2-40B4-BE49-F238E27FC236}">
              <a16:creationId xmlns:a16="http://schemas.microsoft.com/office/drawing/2014/main" id="{157BB7A6-D8AF-4F44-AC3F-26407289B56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5501" name="Text Box 15">
          <a:extLst>
            <a:ext uri="{FF2B5EF4-FFF2-40B4-BE49-F238E27FC236}">
              <a16:creationId xmlns:a16="http://schemas.microsoft.com/office/drawing/2014/main" id="{6FA7B5D1-2542-4B5E-80E9-0369A7A5DA7A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02" name="Text Box 15">
          <a:extLst>
            <a:ext uri="{FF2B5EF4-FFF2-40B4-BE49-F238E27FC236}">
              <a16:creationId xmlns:a16="http://schemas.microsoft.com/office/drawing/2014/main" id="{756F270D-8B8A-4C48-B8A2-EF070EB2EC5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03" name="Text Box 15">
          <a:extLst>
            <a:ext uri="{FF2B5EF4-FFF2-40B4-BE49-F238E27FC236}">
              <a16:creationId xmlns:a16="http://schemas.microsoft.com/office/drawing/2014/main" id="{8F9B16E2-6093-4DC2-AD39-0903F669BD9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04" name="Text Box 15">
          <a:extLst>
            <a:ext uri="{FF2B5EF4-FFF2-40B4-BE49-F238E27FC236}">
              <a16:creationId xmlns:a16="http://schemas.microsoft.com/office/drawing/2014/main" id="{55E68B54-EFDC-4CDC-A618-83F8C241EA1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05" name="Text Box 15">
          <a:extLst>
            <a:ext uri="{FF2B5EF4-FFF2-40B4-BE49-F238E27FC236}">
              <a16:creationId xmlns:a16="http://schemas.microsoft.com/office/drawing/2014/main" id="{910C826B-8160-4E0B-9812-6947D9F0B1F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06" name="Text Box 15">
          <a:extLst>
            <a:ext uri="{FF2B5EF4-FFF2-40B4-BE49-F238E27FC236}">
              <a16:creationId xmlns:a16="http://schemas.microsoft.com/office/drawing/2014/main" id="{85F6988F-7B2B-4330-B37A-92A033AEA5D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07" name="Text Box 15">
          <a:extLst>
            <a:ext uri="{FF2B5EF4-FFF2-40B4-BE49-F238E27FC236}">
              <a16:creationId xmlns:a16="http://schemas.microsoft.com/office/drawing/2014/main" id="{0D9265ED-5908-4E04-9267-2F476E7BEB3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08" name="Text Box 15">
          <a:extLst>
            <a:ext uri="{FF2B5EF4-FFF2-40B4-BE49-F238E27FC236}">
              <a16:creationId xmlns:a16="http://schemas.microsoft.com/office/drawing/2014/main" id="{94FD6417-CB83-4BE6-A8EE-30BD210ACDC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09" name="Text Box 15">
          <a:extLst>
            <a:ext uri="{FF2B5EF4-FFF2-40B4-BE49-F238E27FC236}">
              <a16:creationId xmlns:a16="http://schemas.microsoft.com/office/drawing/2014/main" id="{82F6E43A-B4EC-4D76-9479-13ED049E39D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10" name="Text Box 15">
          <a:extLst>
            <a:ext uri="{FF2B5EF4-FFF2-40B4-BE49-F238E27FC236}">
              <a16:creationId xmlns:a16="http://schemas.microsoft.com/office/drawing/2014/main" id="{D73FA003-4A1D-48AC-8A23-324C71BFA2F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11" name="Text Box 15">
          <a:extLst>
            <a:ext uri="{FF2B5EF4-FFF2-40B4-BE49-F238E27FC236}">
              <a16:creationId xmlns:a16="http://schemas.microsoft.com/office/drawing/2014/main" id="{C62A5EFB-406D-4133-9755-93568826E74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12" name="Text Box 15">
          <a:extLst>
            <a:ext uri="{FF2B5EF4-FFF2-40B4-BE49-F238E27FC236}">
              <a16:creationId xmlns:a16="http://schemas.microsoft.com/office/drawing/2014/main" id="{36B89012-8F04-4B83-B6DD-4A821F3126D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13" name="Text Box 15">
          <a:extLst>
            <a:ext uri="{FF2B5EF4-FFF2-40B4-BE49-F238E27FC236}">
              <a16:creationId xmlns:a16="http://schemas.microsoft.com/office/drawing/2014/main" id="{8CCA9488-3009-480A-B5AD-7307AE93944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14" name="Text Box 15">
          <a:extLst>
            <a:ext uri="{FF2B5EF4-FFF2-40B4-BE49-F238E27FC236}">
              <a16:creationId xmlns:a16="http://schemas.microsoft.com/office/drawing/2014/main" id="{7BE750A9-8508-4912-BAA0-C9F780042A6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15" name="Text Box 15">
          <a:extLst>
            <a:ext uri="{FF2B5EF4-FFF2-40B4-BE49-F238E27FC236}">
              <a16:creationId xmlns:a16="http://schemas.microsoft.com/office/drawing/2014/main" id="{A95CEB9D-DB02-4A1D-9A08-DD287149B07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16" name="Text Box 15">
          <a:extLst>
            <a:ext uri="{FF2B5EF4-FFF2-40B4-BE49-F238E27FC236}">
              <a16:creationId xmlns:a16="http://schemas.microsoft.com/office/drawing/2014/main" id="{D752647F-3DA8-46F9-8344-CFA6FB7C1B3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17" name="Text Box 15">
          <a:extLst>
            <a:ext uri="{FF2B5EF4-FFF2-40B4-BE49-F238E27FC236}">
              <a16:creationId xmlns:a16="http://schemas.microsoft.com/office/drawing/2014/main" id="{08684B47-254A-4811-BC47-EAF950B4BE0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18" name="Text Box 15">
          <a:extLst>
            <a:ext uri="{FF2B5EF4-FFF2-40B4-BE49-F238E27FC236}">
              <a16:creationId xmlns:a16="http://schemas.microsoft.com/office/drawing/2014/main" id="{CF827666-0A60-416D-AF33-07522E56057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19" name="Text Box 15">
          <a:extLst>
            <a:ext uri="{FF2B5EF4-FFF2-40B4-BE49-F238E27FC236}">
              <a16:creationId xmlns:a16="http://schemas.microsoft.com/office/drawing/2014/main" id="{67B2B1FD-601B-44A2-9039-2D7B238E2A4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20" name="Text Box 15">
          <a:extLst>
            <a:ext uri="{FF2B5EF4-FFF2-40B4-BE49-F238E27FC236}">
              <a16:creationId xmlns:a16="http://schemas.microsoft.com/office/drawing/2014/main" id="{364F706D-45EC-462C-8A2A-97A5497526B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21" name="Text Box 15">
          <a:extLst>
            <a:ext uri="{FF2B5EF4-FFF2-40B4-BE49-F238E27FC236}">
              <a16:creationId xmlns:a16="http://schemas.microsoft.com/office/drawing/2014/main" id="{1BC62B7C-70ED-4B31-9BF1-7A2456C8898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22" name="Text Box 15">
          <a:extLst>
            <a:ext uri="{FF2B5EF4-FFF2-40B4-BE49-F238E27FC236}">
              <a16:creationId xmlns:a16="http://schemas.microsoft.com/office/drawing/2014/main" id="{60EBD576-A8BF-41A6-9785-B864161C6C2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23" name="Text Box 15">
          <a:extLst>
            <a:ext uri="{FF2B5EF4-FFF2-40B4-BE49-F238E27FC236}">
              <a16:creationId xmlns:a16="http://schemas.microsoft.com/office/drawing/2014/main" id="{618A506F-3328-4B9D-AEB8-5E2469B6871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24" name="Text Box 15">
          <a:extLst>
            <a:ext uri="{FF2B5EF4-FFF2-40B4-BE49-F238E27FC236}">
              <a16:creationId xmlns:a16="http://schemas.microsoft.com/office/drawing/2014/main" id="{46BE70B7-DA31-439B-8F4A-2FBC7318290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25" name="Text Box 15">
          <a:extLst>
            <a:ext uri="{FF2B5EF4-FFF2-40B4-BE49-F238E27FC236}">
              <a16:creationId xmlns:a16="http://schemas.microsoft.com/office/drawing/2014/main" id="{BD0DF479-7046-43B4-9752-D7DBC264204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5526" name="Text Box 15">
          <a:extLst>
            <a:ext uri="{FF2B5EF4-FFF2-40B4-BE49-F238E27FC236}">
              <a16:creationId xmlns:a16="http://schemas.microsoft.com/office/drawing/2014/main" id="{2B21DC02-D0D9-4CDB-ACEC-8ED3C0A51296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27" name="Text Box 15">
          <a:extLst>
            <a:ext uri="{FF2B5EF4-FFF2-40B4-BE49-F238E27FC236}">
              <a16:creationId xmlns:a16="http://schemas.microsoft.com/office/drawing/2014/main" id="{DBDE5B1A-D7A3-4648-B2F9-48347A61114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28" name="Text Box 15">
          <a:extLst>
            <a:ext uri="{FF2B5EF4-FFF2-40B4-BE49-F238E27FC236}">
              <a16:creationId xmlns:a16="http://schemas.microsoft.com/office/drawing/2014/main" id="{17FFE63E-9C11-43B2-8EFD-674FB54424F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29" name="Text Box 15">
          <a:extLst>
            <a:ext uri="{FF2B5EF4-FFF2-40B4-BE49-F238E27FC236}">
              <a16:creationId xmlns:a16="http://schemas.microsoft.com/office/drawing/2014/main" id="{868C557F-8F4A-4B6E-AB84-C4CB040A41C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30" name="Text Box 15">
          <a:extLst>
            <a:ext uri="{FF2B5EF4-FFF2-40B4-BE49-F238E27FC236}">
              <a16:creationId xmlns:a16="http://schemas.microsoft.com/office/drawing/2014/main" id="{4495C308-96C8-4587-99C0-A693067E1F2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31" name="Text Box 15">
          <a:extLst>
            <a:ext uri="{FF2B5EF4-FFF2-40B4-BE49-F238E27FC236}">
              <a16:creationId xmlns:a16="http://schemas.microsoft.com/office/drawing/2014/main" id="{73A46723-87AC-4213-BF20-AF5D2A73810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32" name="Text Box 15">
          <a:extLst>
            <a:ext uri="{FF2B5EF4-FFF2-40B4-BE49-F238E27FC236}">
              <a16:creationId xmlns:a16="http://schemas.microsoft.com/office/drawing/2014/main" id="{7699BE50-2488-4CBF-820E-FDB957FA80C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33" name="Text Box 15">
          <a:extLst>
            <a:ext uri="{FF2B5EF4-FFF2-40B4-BE49-F238E27FC236}">
              <a16:creationId xmlns:a16="http://schemas.microsoft.com/office/drawing/2014/main" id="{3E4EED8D-966C-4BC5-A06A-E14EADFE264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34" name="Text Box 15">
          <a:extLst>
            <a:ext uri="{FF2B5EF4-FFF2-40B4-BE49-F238E27FC236}">
              <a16:creationId xmlns:a16="http://schemas.microsoft.com/office/drawing/2014/main" id="{F27A5405-0F46-4DA0-82D2-1ABC08838C9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35" name="Text Box 15">
          <a:extLst>
            <a:ext uri="{FF2B5EF4-FFF2-40B4-BE49-F238E27FC236}">
              <a16:creationId xmlns:a16="http://schemas.microsoft.com/office/drawing/2014/main" id="{720DB443-B51A-4109-BE1A-476AB302B98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36" name="Text Box 15">
          <a:extLst>
            <a:ext uri="{FF2B5EF4-FFF2-40B4-BE49-F238E27FC236}">
              <a16:creationId xmlns:a16="http://schemas.microsoft.com/office/drawing/2014/main" id="{44AB5E29-781F-40BD-BBB8-F44729E4723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37" name="Text Box 15">
          <a:extLst>
            <a:ext uri="{FF2B5EF4-FFF2-40B4-BE49-F238E27FC236}">
              <a16:creationId xmlns:a16="http://schemas.microsoft.com/office/drawing/2014/main" id="{E5CCC78E-04F9-46D7-B8DE-E6D359BA783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38" name="Text Box 15">
          <a:extLst>
            <a:ext uri="{FF2B5EF4-FFF2-40B4-BE49-F238E27FC236}">
              <a16:creationId xmlns:a16="http://schemas.microsoft.com/office/drawing/2014/main" id="{572AACC4-E4F9-4AE4-83F8-5D17178758D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39" name="Text Box 15">
          <a:extLst>
            <a:ext uri="{FF2B5EF4-FFF2-40B4-BE49-F238E27FC236}">
              <a16:creationId xmlns:a16="http://schemas.microsoft.com/office/drawing/2014/main" id="{36871359-568E-4BA1-AAFC-34E1AD4C408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40" name="Text Box 15">
          <a:extLst>
            <a:ext uri="{FF2B5EF4-FFF2-40B4-BE49-F238E27FC236}">
              <a16:creationId xmlns:a16="http://schemas.microsoft.com/office/drawing/2014/main" id="{A527B01D-199F-4FAD-BCD5-1744C15FCAF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41" name="Text Box 15">
          <a:extLst>
            <a:ext uri="{FF2B5EF4-FFF2-40B4-BE49-F238E27FC236}">
              <a16:creationId xmlns:a16="http://schemas.microsoft.com/office/drawing/2014/main" id="{9E61161C-128F-4CD3-A92D-AFCBD6A91C9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42" name="Text Box 15">
          <a:extLst>
            <a:ext uri="{FF2B5EF4-FFF2-40B4-BE49-F238E27FC236}">
              <a16:creationId xmlns:a16="http://schemas.microsoft.com/office/drawing/2014/main" id="{2122889C-1DA8-4290-8A1E-E81BDADE926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43" name="Text Box 15">
          <a:extLst>
            <a:ext uri="{FF2B5EF4-FFF2-40B4-BE49-F238E27FC236}">
              <a16:creationId xmlns:a16="http://schemas.microsoft.com/office/drawing/2014/main" id="{DF7DDE4D-83A8-4307-B01E-F45972CB1B1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44" name="Text Box 15">
          <a:extLst>
            <a:ext uri="{FF2B5EF4-FFF2-40B4-BE49-F238E27FC236}">
              <a16:creationId xmlns:a16="http://schemas.microsoft.com/office/drawing/2014/main" id="{99263760-711B-4D0C-BE4F-8C0092E29BD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45" name="Text Box 15">
          <a:extLst>
            <a:ext uri="{FF2B5EF4-FFF2-40B4-BE49-F238E27FC236}">
              <a16:creationId xmlns:a16="http://schemas.microsoft.com/office/drawing/2014/main" id="{93AD2D1B-3C36-4CCB-96FB-3AF9742101A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46" name="Text Box 15">
          <a:extLst>
            <a:ext uri="{FF2B5EF4-FFF2-40B4-BE49-F238E27FC236}">
              <a16:creationId xmlns:a16="http://schemas.microsoft.com/office/drawing/2014/main" id="{15AA1D6D-43E9-400E-8F7E-A16CADDA5A4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47" name="Text Box 15">
          <a:extLst>
            <a:ext uri="{FF2B5EF4-FFF2-40B4-BE49-F238E27FC236}">
              <a16:creationId xmlns:a16="http://schemas.microsoft.com/office/drawing/2014/main" id="{B13E59DC-1ECF-4AEB-83A2-3EA47E573FD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48" name="Text Box 15">
          <a:extLst>
            <a:ext uri="{FF2B5EF4-FFF2-40B4-BE49-F238E27FC236}">
              <a16:creationId xmlns:a16="http://schemas.microsoft.com/office/drawing/2014/main" id="{95CD0622-A649-4382-8CF2-6748F217BDC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49" name="Text Box 15">
          <a:extLst>
            <a:ext uri="{FF2B5EF4-FFF2-40B4-BE49-F238E27FC236}">
              <a16:creationId xmlns:a16="http://schemas.microsoft.com/office/drawing/2014/main" id="{3E24F985-7649-4888-924A-2443977B368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50" name="Text Box 15">
          <a:extLst>
            <a:ext uri="{FF2B5EF4-FFF2-40B4-BE49-F238E27FC236}">
              <a16:creationId xmlns:a16="http://schemas.microsoft.com/office/drawing/2014/main" id="{3075A70B-7CD1-4AB8-9FDF-E27C73E6307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51" name="Text Box 15">
          <a:extLst>
            <a:ext uri="{FF2B5EF4-FFF2-40B4-BE49-F238E27FC236}">
              <a16:creationId xmlns:a16="http://schemas.microsoft.com/office/drawing/2014/main" id="{E49267C6-F551-42CF-9A10-8DE1B8B6B40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52" name="Text Box 15">
          <a:extLst>
            <a:ext uri="{FF2B5EF4-FFF2-40B4-BE49-F238E27FC236}">
              <a16:creationId xmlns:a16="http://schemas.microsoft.com/office/drawing/2014/main" id="{604E31FF-F1B3-4BD7-AD83-4BC7A2D48A0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53" name="Text Box 15">
          <a:extLst>
            <a:ext uri="{FF2B5EF4-FFF2-40B4-BE49-F238E27FC236}">
              <a16:creationId xmlns:a16="http://schemas.microsoft.com/office/drawing/2014/main" id="{84A1EEDF-9F3F-4A8C-BF19-3D8A6DD8766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54" name="Text Box 15">
          <a:extLst>
            <a:ext uri="{FF2B5EF4-FFF2-40B4-BE49-F238E27FC236}">
              <a16:creationId xmlns:a16="http://schemas.microsoft.com/office/drawing/2014/main" id="{6DBAFF0F-5C70-4BBF-8D34-75BD68040D3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55" name="Text Box 15">
          <a:extLst>
            <a:ext uri="{FF2B5EF4-FFF2-40B4-BE49-F238E27FC236}">
              <a16:creationId xmlns:a16="http://schemas.microsoft.com/office/drawing/2014/main" id="{F3F1408A-3BE7-4339-8F90-D006A4A41A6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56" name="Text Box 15">
          <a:extLst>
            <a:ext uri="{FF2B5EF4-FFF2-40B4-BE49-F238E27FC236}">
              <a16:creationId xmlns:a16="http://schemas.microsoft.com/office/drawing/2014/main" id="{7832181F-15F6-46A1-8B0D-60B949B0042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57" name="Text Box 15">
          <a:extLst>
            <a:ext uri="{FF2B5EF4-FFF2-40B4-BE49-F238E27FC236}">
              <a16:creationId xmlns:a16="http://schemas.microsoft.com/office/drawing/2014/main" id="{5DA4A0C4-D09B-4304-9D5A-3774659D377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58" name="Text Box 15">
          <a:extLst>
            <a:ext uri="{FF2B5EF4-FFF2-40B4-BE49-F238E27FC236}">
              <a16:creationId xmlns:a16="http://schemas.microsoft.com/office/drawing/2014/main" id="{5F91BE27-09E2-422B-A298-B1A61CFD64C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59" name="Text Box 15">
          <a:extLst>
            <a:ext uri="{FF2B5EF4-FFF2-40B4-BE49-F238E27FC236}">
              <a16:creationId xmlns:a16="http://schemas.microsoft.com/office/drawing/2014/main" id="{26AB0F28-488C-4669-994C-7B21147EBDA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60" name="Text Box 15">
          <a:extLst>
            <a:ext uri="{FF2B5EF4-FFF2-40B4-BE49-F238E27FC236}">
              <a16:creationId xmlns:a16="http://schemas.microsoft.com/office/drawing/2014/main" id="{5B89A36A-AE0C-43AF-9480-53CE31CB019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61" name="Text Box 15">
          <a:extLst>
            <a:ext uri="{FF2B5EF4-FFF2-40B4-BE49-F238E27FC236}">
              <a16:creationId xmlns:a16="http://schemas.microsoft.com/office/drawing/2014/main" id="{05D4C0DB-4D89-4444-9B1C-BF46C00CF9A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62" name="Text Box 15">
          <a:extLst>
            <a:ext uri="{FF2B5EF4-FFF2-40B4-BE49-F238E27FC236}">
              <a16:creationId xmlns:a16="http://schemas.microsoft.com/office/drawing/2014/main" id="{6347BFFD-CD9A-4F94-8645-E8F5B4FD082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63" name="Text Box 15">
          <a:extLst>
            <a:ext uri="{FF2B5EF4-FFF2-40B4-BE49-F238E27FC236}">
              <a16:creationId xmlns:a16="http://schemas.microsoft.com/office/drawing/2014/main" id="{D27745A4-2D71-4ABA-A93C-5499F0C9FC7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64" name="Text Box 15">
          <a:extLst>
            <a:ext uri="{FF2B5EF4-FFF2-40B4-BE49-F238E27FC236}">
              <a16:creationId xmlns:a16="http://schemas.microsoft.com/office/drawing/2014/main" id="{AD6C273C-D133-4D87-9C00-DB10D9D1F79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65" name="Text Box 15">
          <a:extLst>
            <a:ext uri="{FF2B5EF4-FFF2-40B4-BE49-F238E27FC236}">
              <a16:creationId xmlns:a16="http://schemas.microsoft.com/office/drawing/2014/main" id="{3023CB60-E567-40D3-9FCB-77BFC4169D4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66" name="Text Box 15">
          <a:extLst>
            <a:ext uri="{FF2B5EF4-FFF2-40B4-BE49-F238E27FC236}">
              <a16:creationId xmlns:a16="http://schemas.microsoft.com/office/drawing/2014/main" id="{B2226261-2C56-4CE7-B7A6-39D779104D1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67" name="Text Box 15">
          <a:extLst>
            <a:ext uri="{FF2B5EF4-FFF2-40B4-BE49-F238E27FC236}">
              <a16:creationId xmlns:a16="http://schemas.microsoft.com/office/drawing/2014/main" id="{2DC1EF58-12F0-44C8-9759-7839FE32F0B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68" name="Text Box 15">
          <a:extLst>
            <a:ext uri="{FF2B5EF4-FFF2-40B4-BE49-F238E27FC236}">
              <a16:creationId xmlns:a16="http://schemas.microsoft.com/office/drawing/2014/main" id="{065E9152-77C2-4646-A72B-B9F84E57BCE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69" name="Text Box 15">
          <a:extLst>
            <a:ext uri="{FF2B5EF4-FFF2-40B4-BE49-F238E27FC236}">
              <a16:creationId xmlns:a16="http://schemas.microsoft.com/office/drawing/2014/main" id="{F61B998F-CCEF-44A8-8FD0-E2793EB5A10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70" name="Text Box 15">
          <a:extLst>
            <a:ext uri="{FF2B5EF4-FFF2-40B4-BE49-F238E27FC236}">
              <a16:creationId xmlns:a16="http://schemas.microsoft.com/office/drawing/2014/main" id="{1CC5976F-C1C7-4F55-BA0C-594B472FB06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71" name="Text Box 15">
          <a:extLst>
            <a:ext uri="{FF2B5EF4-FFF2-40B4-BE49-F238E27FC236}">
              <a16:creationId xmlns:a16="http://schemas.microsoft.com/office/drawing/2014/main" id="{825C54A3-9C2A-4B04-8EAB-D381D513AE7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72" name="Text Box 15">
          <a:extLst>
            <a:ext uri="{FF2B5EF4-FFF2-40B4-BE49-F238E27FC236}">
              <a16:creationId xmlns:a16="http://schemas.microsoft.com/office/drawing/2014/main" id="{E21A73FA-C77E-41E4-A9D4-42F3D83EE58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73" name="Text Box 15">
          <a:extLst>
            <a:ext uri="{FF2B5EF4-FFF2-40B4-BE49-F238E27FC236}">
              <a16:creationId xmlns:a16="http://schemas.microsoft.com/office/drawing/2014/main" id="{A9E2E135-EAB8-4EE0-91AD-7BBFE7F9D21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74" name="Text Box 15">
          <a:extLst>
            <a:ext uri="{FF2B5EF4-FFF2-40B4-BE49-F238E27FC236}">
              <a16:creationId xmlns:a16="http://schemas.microsoft.com/office/drawing/2014/main" id="{C9FC683B-B552-4C24-AF4B-D7B17F9EFB6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75" name="Text Box 15">
          <a:extLst>
            <a:ext uri="{FF2B5EF4-FFF2-40B4-BE49-F238E27FC236}">
              <a16:creationId xmlns:a16="http://schemas.microsoft.com/office/drawing/2014/main" id="{D3B31AC8-0BAC-4F63-B51A-A59E1BE17E2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76" name="Text Box 15">
          <a:extLst>
            <a:ext uri="{FF2B5EF4-FFF2-40B4-BE49-F238E27FC236}">
              <a16:creationId xmlns:a16="http://schemas.microsoft.com/office/drawing/2014/main" id="{B8457AC9-2AAC-4C02-B76D-BA69F61B962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77" name="Text Box 15">
          <a:extLst>
            <a:ext uri="{FF2B5EF4-FFF2-40B4-BE49-F238E27FC236}">
              <a16:creationId xmlns:a16="http://schemas.microsoft.com/office/drawing/2014/main" id="{C0807B54-5A6E-42C7-AF58-590FDF9515F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78" name="Text Box 15">
          <a:extLst>
            <a:ext uri="{FF2B5EF4-FFF2-40B4-BE49-F238E27FC236}">
              <a16:creationId xmlns:a16="http://schemas.microsoft.com/office/drawing/2014/main" id="{F7D41C0F-5D1B-449F-8F18-25F735958AC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79" name="Text Box 15">
          <a:extLst>
            <a:ext uri="{FF2B5EF4-FFF2-40B4-BE49-F238E27FC236}">
              <a16:creationId xmlns:a16="http://schemas.microsoft.com/office/drawing/2014/main" id="{748FBBDD-523D-4EEB-8327-BF2A1149A22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80" name="Text Box 15">
          <a:extLst>
            <a:ext uri="{FF2B5EF4-FFF2-40B4-BE49-F238E27FC236}">
              <a16:creationId xmlns:a16="http://schemas.microsoft.com/office/drawing/2014/main" id="{8155CEE9-90D9-4B45-960A-8DC3F367D71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81" name="Text Box 15">
          <a:extLst>
            <a:ext uri="{FF2B5EF4-FFF2-40B4-BE49-F238E27FC236}">
              <a16:creationId xmlns:a16="http://schemas.microsoft.com/office/drawing/2014/main" id="{560704BD-29E4-418E-9363-98E27E9C34F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82" name="Text Box 15">
          <a:extLst>
            <a:ext uri="{FF2B5EF4-FFF2-40B4-BE49-F238E27FC236}">
              <a16:creationId xmlns:a16="http://schemas.microsoft.com/office/drawing/2014/main" id="{71124531-1FB6-49A8-B085-A30B59A6446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83" name="Text Box 15">
          <a:extLst>
            <a:ext uri="{FF2B5EF4-FFF2-40B4-BE49-F238E27FC236}">
              <a16:creationId xmlns:a16="http://schemas.microsoft.com/office/drawing/2014/main" id="{B0EF017C-D9E1-4B29-AACA-D387F64DE30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84" name="Text Box 15">
          <a:extLst>
            <a:ext uri="{FF2B5EF4-FFF2-40B4-BE49-F238E27FC236}">
              <a16:creationId xmlns:a16="http://schemas.microsoft.com/office/drawing/2014/main" id="{7ED710CD-5005-4E60-9AC1-BC3F6D8B645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85" name="Text Box 15">
          <a:extLst>
            <a:ext uri="{FF2B5EF4-FFF2-40B4-BE49-F238E27FC236}">
              <a16:creationId xmlns:a16="http://schemas.microsoft.com/office/drawing/2014/main" id="{E7C37175-A8B8-480B-8A02-90551A1E507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86" name="Text Box 15">
          <a:extLst>
            <a:ext uri="{FF2B5EF4-FFF2-40B4-BE49-F238E27FC236}">
              <a16:creationId xmlns:a16="http://schemas.microsoft.com/office/drawing/2014/main" id="{31707A4E-E888-4335-A300-2E4A0E2824C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87" name="Text Box 15">
          <a:extLst>
            <a:ext uri="{FF2B5EF4-FFF2-40B4-BE49-F238E27FC236}">
              <a16:creationId xmlns:a16="http://schemas.microsoft.com/office/drawing/2014/main" id="{D01F357F-DBF3-4DA8-A9A8-13BB6521F55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88" name="Text Box 15">
          <a:extLst>
            <a:ext uri="{FF2B5EF4-FFF2-40B4-BE49-F238E27FC236}">
              <a16:creationId xmlns:a16="http://schemas.microsoft.com/office/drawing/2014/main" id="{D8422730-981F-4823-9294-F7FAAA051D0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89" name="Text Box 15">
          <a:extLst>
            <a:ext uri="{FF2B5EF4-FFF2-40B4-BE49-F238E27FC236}">
              <a16:creationId xmlns:a16="http://schemas.microsoft.com/office/drawing/2014/main" id="{8F593EF7-1700-4F7D-9E21-9905FA0EDE0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90" name="Text Box 15">
          <a:extLst>
            <a:ext uri="{FF2B5EF4-FFF2-40B4-BE49-F238E27FC236}">
              <a16:creationId xmlns:a16="http://schemas.microsoft.com/office/drawing/2014/main" id="{9810559A-EE95-4FCD-8079-F5EB9C666C8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91" name="Text Box 15">
          <a:extLst>
            <a:ext uri="{FF2B5EF4-FFF2-40B4-BE49-F238E27FC236}">
              <a16:creationId xmlns:a16="http://schemas.microsoft.com/office/drawing/2014/main" id="{DEB7B423-29E5-49E0-9ED3-C44B8219456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92" name="Text Box 15">
          <a:extLst>
            <a:ext uri="{FF2B5EF4-FFF2-40B4-BE49-F238E27FC236}">
              <a16:creationId xmlns:a16="http://schemas.microsoft.com/office/drawing/2014/main" id="{3540716C-BEB2-4C97-A7B9-C0F27A9CC09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93" name="Text Box 15">
          <a:extLst>
            <a:ext uri="{FF2B5EF4-FFF2-40B4-BE49-F238E27FC236}">
              <a16:creationId xmlns:a16="http://schemas.microsoft.com/office/drawing/2014/main" id="{4A521D04-7BCB-46BC-A76B-88761CCC05F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94" name="Text Box 15">
          <a:extLst>
            <a:ext uri="{FF2B5EF4-FFF2-40B4-BE49-F238E27FC236}">
              <a16:creationId xmlns:a16="http://schemas.microsoft.com/office/drawing/2014/main" id="{8313CB71-1B57-44CC-BECA-4E61F000466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95" name="Text Box 15">
          <a:extLst>
            <a:ext uri="{FF2B5EF4-FFF2-40B4-BE49-F238E27FC236}">
              <a16:creationId xmlns:a16="http://schemas.microsoft.com/office/drawing/2014/main" id="{43509732-BF63-4429-A4CF-987681BA4AA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96" name="Text Box 15">
          <a:extLst>
            <a:ext uri="{FF2B5EF4-FFF2-40B4-BE49-F238E27FC236}">
              <a16:creationId xmlns:a16="http://schemas.microsoft.com/office/drawing/2014/main" id="{8BED88C9-6608-49CE-A7A1-86C6B389D67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97" name="Text Box 15">
          <a:extLst>
            <a:ext uri="{FF2B5EF4-FFF2-40B4-BE49-F238E27FC236}">
              <a16:creationId xmlns:a16="http://schemas.microsoft.com/office/drawing/2014/main" id="{C00E049E-ADAC-4938-88D3-E8527C33041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598" name="Text Box 15">
          <a:extLst>
            <a:ext uri="{FF2B5EF4-FFF2-40B4-BE49-F238E27FC236}">
              <a16:creationId xmlns:a16="http://schemas.microsoft.com/office/drawing/2014/main" id="{A2A14FB9-404D-46E2-A86A-4F9A764A10E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599" name="Text Box 15">
          <a:extLst>
            <a:ext uri="{FF2B5EF4-FFF2-40B4-BE49-F238E27FC236}">
              <a16:creationId xmlns:a16="http://schemas.microsoft.com/office/drawing/2014/main" id="{084C01BF-C603-421B-8C5A-C1AEA1455D3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600" name="Text Box 15">
          <a:extLst>
            <a:ext uri="{FF2B5EF4-FFF2-40B4-BE49-F238E27FC236}">
              <a16:creationId xmlns:a16="http://schemas.microsoft.com/office/drawing/2014/main" id="{1D7D94E0-FB15-4DFF-BA5D-E489F715E4A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601" name="Text Box 15">
          <a:extLst>
            <a:ext uri="{FF2B5EF4-FFF2-40B4-BE49-F238E27FC236}">
              <a16:creationId xmlns:a16="http://schemas.microsoft.com/office/drawing/2014/main" id="{27B62D51-C2C8-41FC-A1D8-45045240514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602" name="Text Box 15">
          <a:extLst>
            <a:ext uri="{FF2B5EF4-FFF2-40B4-BE49-F238E27FC236}">
              <a16:creationId xmlns:a16="http://schemas.microsoft.com/office/drawing/2014/main" id="{080D1857-3980-4AFE-870D-005F8797445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603" name="Text Box 15">
          <a:extLst>
            <a:ext uri="{FF2B5EF4-FFF2-40B4-BE49-F238E27FC236}">
              <a16:creationId xmlns:a16="http://schemas.microsoft.com/office/drawing/2014/main" id="{8B0A072F-D120-4CE0-BA64-8EB22A68387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5604" name="Text Box 15">
          <a:extLst>
            <a:ext uri="{FF2B5EF4-FFF2-40B4-BE49-F238E27FC236}">
              <a16:creationId xmlns:a16="http://schemas.microsoft.com/office/drawing/2014/main" id="{C48B8CBF-0555-4D1F-8BC9-1CD2B7EFAB1C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605" name="Text Box 15">
          <a:extLst>
            <a:ext uri="{FF2B5EF4-FFF2-40B4-BE49-F238E27FC236}">
              <a16:creationId xmlns:a16="http://schemas.microsoft.com/office/drawing/2014/main" id="{1081E92D-779E-4A0C-A234-EA0B741B15E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606" name="Text Box 15">
          <a:extLst>
            <a:ext uri="{FF2B5EF4-FFF2-40B4-BE49-F238E27FC236}">
              <a16:creationId xmlns:a16="http://schemas.microsoft.com/office/drawing/2014/main" id="{B6104D4E-2BF0-4138-9F37-90FF45A92A2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607" name="Text Box 15">
          <a:extLst>
            <a:ext uri="{FF2B5EF4-FFF2-40B4-BE49-F238E27FC236}">
              <a16:creationId xmlns:a16="http://schemas.microsoft.com/office/drawing/2014/main" id="{51123A6B-697A-401A-BDCB-CE973585FBD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608" name="Text Box 15">
          <a:extLst>
            <a:ext uri="{FF2B5EF4-FFF2-40B4-BE49-F238E27FC236}">
              <a16:creationId xmlns:a16="http://schemas.microsoft.com/office/drawing/2014/main" id="{2B5A3B56-0A8C-4C2A-B4FD-39C8935642D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609" name="Text Box 15">
          <a:extLst>
            <a:ext uri="{FF2B5EF4-FFF2-40B4-BE49-F238E27FC236}">
              <a16:creationId xmlns:a16="http://schemas.microsoft.com/office/drawing/2014/main" id="{ED0BFCE1-E9F6-4B94-A7BC-22E85B87C979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610" name="Text Box 15">
          <a:extLst>
            <a:ext uri="{FF2B5EF4-FFF2-40B4-BE49-F238E27FC236}">
              <a16:creationId xmlns:a16="http://schemas.microsoft.com/office/drawing/2014/main" id="{3694B322-8826-4E5A-9B80-31301BC41FE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611" name="Text Box 15">
          <a:extLst>
            <a:ext uri="{FF2B5EF4-FFF2-40B4-BE49-F238E27FC236}">
              <a16:creationId xmlns:a16="http://schemas.microsoft.com/office/drawing/2014/main" id="{FD5F1BFF-6678-4C78-8035-DF8A141884C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612" name="Text Box 15">
          <a:extLst>
            <a:ext uri="{FF2B5EF4-FFF2-40B4-BE49-F238E27FC236}">
              <a16:creationId xmlns:a16="http://schemas.microsoft.com/office/drawing/2014/main" id="{8B4B0408-9966-4FF1-9F66-4D5668F8D587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613" name="Text Box 15">
          <a:extLst>
            <a:ext uri="{FF2B5EF4-FFF2-40B4-BE49-F238E27FC236}">
              <a16:creationId xmlns:a16="http://schemas.microsoft.com/office/drawing/2014/main" id="{40489F04-B805-49F1-AD24-EC1D2D67513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614" name="Text Box 15">
          <a:extLst>
            <a:ext uri="{FF2B5EF4-FFF2-40B4-BE49-F238E27FC236}">
              <a16:creationId xmlns:a16="http://schemas.microsoft.com/office/drawing/2014/main" id="{79F63536-745B-472D-8615-9A8E87865CD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615" name="Text Box 15">
          <a:extLst>
            <a:ext uri="{FF2B5EF4-FFF2-40B4-BE49-F238E27FC236}">
              <a16:creationId xmlns:a16="http://schemas.microsoft.com/office/drawing/2014/main" id="{74E356C0-36C4-4E0F-8CB0-52775EFACB3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616" name="Text Box 15">
          <a:extLst>
            <a:ext uri="{FF2B5EF4-FFF2-40B4-BE49-F238E27FC236}">
              <a16:creationId xmlns:a16="http://schemas.microsoft.com/office/drawing/2014/main" id="{D273FC8A-DAC8-4F34-A30F-E978120CDEC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5617" name="Text Box 15">
          <a:extLst>
            <a:ext uri="{FF2B5EF4-FFF2-40B4-BE49-F238E27FC236}">
              <a16:creationId xmlns:a16="http://schemas.microsoft.com/office/drawing/2014/main" id="{14FF51F3-1908-411B-AE56-C7137FF09E83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618" name="Text Box 15">
          <a:extLst>
            <a:ext uri="{FF2B5EF4-FFF2-40B4-BE49-F238E27FC236}">
              <a16:creationId xmlns:a16="http://schemas.microsoft.com/office/drawing/2014/main" id="{0F0C2F02-DE8E-4464-8AF6-C5BF218C10F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619" name="Text Box 15">
          <a:extLst>
            <a:ext uri="{FF2B5EF4-FFF2-40B4-BE49-F238E27FC236}">
              <a16:creationId xmlns:a16="http://schemas.microsoft.com/office/drawing/2014/main" id="{C45C9397-85F7-4742-8AD8-55FF2A22733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620" name="Text Box 15">
          <a:extLst>
            <a:ext uri="{FF2B5EF4-FFF2-40B4-BE49-F238E27FC236}">
              <a16:creationId xmlns:a16="http://schemas.microsoft.com/office/drawing/2014/main" id="{7B693FB2-A999-46FD-9A12-68DE45F1013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621" name="Text Box 15">
          <a:extLst>
            <a:ext uri="{FF2B5EF4-FFF2-40B4-BE49-F238E27FC236}">
              <a16:creationId xmlns:a16="http://schemas.microsoft.com/office/drawing/2014/main" id="{3651BB75-244A-4831-996A-0E46C9B84F0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622" name="Text Box 15">
          <a:extLst>
            <a:ext uri="{FF2B5EF4-FFF2-40B4-BE49-F238E27FC236}">
              <a16:creationId xmlns:a16="http://schemas.microsoft.com/office/drawing/2014/main" id="{BBB359EF-EB43-452E-91AD-BAF9646B4A9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623" name="Text Box 15">
          <a:extLst>
            <a:ext uri="{FF2B5EF4-FFF2-40B4-BE49-F238E27FC236}">
              <a16:creationId xmlns:a16="http://schemas.microsoft.com/office/drawing/2014/main" id="{D2AC6487-0D18-4B65-925D-5B5F74145BB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624" name="Text Box 15">
          <a:extLst>
            <a:ext uri="{FF2B5EF4-FFF2-40B4-BE49-F238E27FC236}">
              <a16:creationId xmlns:a16="http://schemas.microsoft.com/office/drawing/2014/main" id="{7006949F-4409-4CFE-8527-1472B673815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5625" name="Text Box 15">
          <a:extLst>
            <a:ext uri="{FF2B5EF4-FFF2-40B4-BE49-F238E27FC236}">
              <a16:creationId xmlns:a16="http://schemas.microsoft.com/office/drawing/2014/main" id="{5D8AC5CD-93A3-4221-8C51-098917D7FC42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26" name="Text Box 15">
          <a:extLst>
            <a:ext uri="{FF2B5EF4-FFF2-40B4-BE49-F238E27FC236}">
              <a16:creationId xmlns:a16="http://schemas.microsoft.com/office/drawing/2014/main" id="{F7D4BA5D-20B1-47CB-85D9-C11F4776EE3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27" name="Text Box 15">
          <a:extLst>
            <a:ext uri="{FF2B5EF4-FFF2-40B4-BE49-F238E27FC236}">
              <a16:creationId xmlns:a16="http://schemas.microsoft.com/office/drawing/2014/main" id="{EAD938CF-94FE-43F1-97B9-B7A5D45E3CF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28" name="Text Box 15">
          <a:extLst>
            <a:ext uri="{FF2B5EF4-FFF2-40B4-BE49-F238E27FC236}">
              <a16:creationId xmlns:a16="http://schemas.microsoft.com/office/drawing/2014/main" id="{F6E35756-4201-469D-AE39-C95EDD06828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29" name="Text Box 15">
          <a:extLst>
            <a:ext uri="{FF2B5EF4-FFF2-40B4-BE49-F238E27FC236}">
              <a16:creationId xmlns:a16="http://schemas.microsoft.com/office/drawing/2014/main" id="{83A04A04-33D0-454B-A264-8A0677E25A6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30" name="Text Box 15">
          <a:extLst>
            <a:ext uri="{FF2B5EF4-FFF2-40B4-BE49-F238E27FC236}">
              <a16:creationId xmlns:a16="http://schemas.microsoft.com/office/drawing/2014/main" id="{3A055F90-A7C5-4CD1-9CD5-3CC8228B65C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31" name="Text Box 15">
          <a:extLst>
            <a:ext uri="{FF2B5EF4-FFF2-40B4-BE49-F238E27FC236}">
              <a16:creationId xmlns:a16="http://schemas.microsoft.com/office/drawing/2014/main" id="{A8955048-C2F8-49AB-B73B-608659280C8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32" name="Text Box 15">
          <a:extLst>
            <a:ext uri="{FF2B5EF4-FFF2-40B4-BE49-F238E27FC236}">
              <a16:creationId xmlns:a16="http://schemas.microsoft.com/office/drawing/2014/main" id="{3BED5779-ADD8-4964-B000-B0172A9F2FD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33" name="Text Box 15">
          <a:extLst>
            <a:ext uri="{FF2B5EF4-FFF2-40B4-BE49-F238E27FC236}">
              <a16:creationId xmlns:a16="http://schemas.microsoft.com/office/drawing/2014/main" id="{27260685-EA5F-41D3-872B-0857B0B5DE8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34" name="Text Box 15">
          <a:extLst>
            <a:ext uri="{FF2B5EF4-FFF2-40B4-BE49-F238E27FC236}">
              <a16:creationId xmlns:a16="http://schemas.microsoft.com/office/drawing/2014/main" id="{9D6B3171-CC87-4FB9-BAF3-E65FEF0D799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35" name="Text Box 15">
          <a:extLst>
            <a:ext uri="{FF2B5EF4-FFF2-40B4-BE49-F238E27FC236}">
              <a16:creationId xmlns:a16="http://schemas.microsoft.com/office/drawing/2014/main" id="{BD512E27-DE7E-4A12-A396-E689139F81D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36" name="Text Box 15">
          <a:extLst>
            <a:ext uri="{FF2B5EF4-FFF2-40B4-BE49-F238E27FC236}">
              <a16:creationId xmlns:a16="http://schemas.microsoft.com/office/drawing/2014/main" id="{AF6D99CB-1C65-4CC0-A4C5-95F1475C311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37" name="Text Box 15">
          <a:extLst>
            <a:ext uri="{FF2B5EF4-FFF2-40B4-BE49-F238E27FC236}">
              <a16:creationId xmlns:a16="http://schemas.microsoft.com/office/drawing/2014/main" id="{24506A0B-EF3A-4D9D-8599-7C6FD45BC1D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38" name="Text Box 15">
          <a:extLst>
            <a:ext uri="{FF2B5EF4-FFF2-40B4-BE49-F238E27FC236}">
              <a16:creationId xmlns:a16="http://schemas.microsoft.com/office/drawing/2014/main" id="{C0B7F301-180D-44B1-AFC7-3AF9D5F83AC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39" name="Text Box 15">
          <a:extLst>
            <a:ext uri="{FF2B5EF4-FFF2-40B4-BE49-F238E27FC236}">
              <a16:creationId xmlns:a16="http://schemas.microsoft.com/office/drawing/2014/main" id="{9944BF30-C2FC-4A09-8B1B-8B6EC0944D4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40" name="Text Box 15">
          <a:extLst>
            <a:ext uri="{FF2B5EF4-FFF2-40B4-BE49-F238E27FC236}">
              <a16:creationId xmlns:a16="http://schemas.microsoft.com/office/drawing/2014/main" id="{952E8E9E-52FA-4782-B02F-D8DAF4BB28A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41" name="Text Box 15">
          <a:extLst>
            <a:ext uri="{FF2B5EF4-FFF2-40B4-BE49-F238E27FC236}">
              <a16:creationId xmlns:a16="http://schemas.microsoft.com/office/drawing/2014/main" id="{8E98A2DA-74E1-4A9E-BA35-B4E10BA6A36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42" name="Text Box 15">
          <a:extLst>
            <a:ext uri="{FF2B5EF4-FFF2-40B4-BE49-F238E27FC236}">
              <a16:creationId xmlns:a16="http://schemas.microsoft.com/office/drawing/2014/main" id="{BF8CEBA3-1B35-44F7-96EE-0981EEFB58C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43" name="Text Box 15">
          <a:extLst>
            <a:ext uri="{FF2B5EF4-FFF2-40B4-BE49-F238E27FC236}">
              <a16:creationId xmlns:a16="http://schemas.microsoft.com/office/drawing/2014/main" id="{132F6778-75D5-4596-BF62-D3CA44A0B06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44" name="Text Box 15">
          <a:extLst>
            <a:ext uri="{FF2B5EF4-FFF2-40B4-BE49-F238E27FC236}">
              <a16:creationId xmlns:a16="http://schemas.microsoft.com/office/drawing/2014/main" id="{FCCA2882-26CF-4512-8613-4A2EECBA411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45" name="Text Box 15">
          <a:extLst>
            <a:ext uri="{FF2B5EF4-FFF2-40B4-BE49-F238E27FC236}">
              <a16:creationId xmlns:a16="http://schemas.microsoft.com/office/drawing/2014/main" id="{DE03F033-6A40-49B5-A8A2-E86E46D5264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46" name="Text Box 15">
          <a:extLst>
            <a:ext uri="{FF2B5EF4-FFF2-40B4-BE49-F238E27FC236}">
              <a16:creationId xmlns:a16="http://schemas.microsoft.com/office/drawing/2014/main" id="{24F1525D-7786-472C-821E-8BCAA79F690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47" name="Text Box 15">
          <a:extLst>
            <a:ext uri="{FF2B5EF4-FFF2-40B4-BE49-F238E27FC236}">
              <a16:creationId xmlns:a16="http://schemas.microsoft.com/office/drawing/2014/main" id="{1EAB7030-F8A9-4688-BCAE-580F1EE9130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48" name="Text Box 15">
          <a:extLst>
            <a:ext uri="{FF2B5EF4-FFF2-40B4-BE49-F238E27FC236}">
              <a16:creationId xmlns:a16="http://schemas.microsoft.com/office/drawing/2014/main" id="{58C2D20E-A4C1-4F1B-BE89-77AF6D538DC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49" name="Text Box 15">
          <a:extLst>
            <a:ext uri="{FF2B5EF4-FFF2-40B4-BE49-F238E27FC236}">
              <a16:creationId xmlns:a16="http://schemas.microsoft.com/office/drawing/2014/main" id="{38CDDA92-041E-4231-92B7-F8D54B870E3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5650" name="Text Box 15">
          <a:extLst>
            <a:ext uri="{FF2B5EF4-FFF2-40B4-BE49-F238E27FC236}">
              <a16:creationId xmlns:a16="http://schemas.microsoft.com/office/drawing/2014/main" id="{41F3E9CC-A8F6-43C2-B0E9-EAB2058B8481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51" name="Text Box 15">
          <a:extLst>
            <a:ext uri="{FF2B5EF4-FFF2-40B4-BE49-F238E27FC236}">
              <a16:creationId xmlns:a16="http://schemas.microsoft.com/office/drawing/2014/main" id="{C1B9DBA7-DB45-48EE-AD2E-FE6804C71DF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52" name="Text Box 15">
          <a:extLst>
            <a:ext uri="{FF2B5EF4-FFF2-40B4-BE49-F238E27FC236}">
              <a16:creationId xmlns:a16="http://schemas.microsoft.com/office/drawing/2014/main" id="{E69E72EE-73C8-4D24-86F3-26638A9701C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53" name="Text Box 15">
          <a:extLst>
            <a:ext uri="{FF2B5EF4-FFF2-40B4-BE49-F238E27FC236}">
              <a16:creationId xmlns:a16="http://schemas.microsoft.com/office/drawing/2014/main" id="{D83502B0-7F31-4628-8101-61A945C6876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54" name="Text Box 15">
          <a:extLst>
            <a:ext uri="{FF2B5EF4-FFF2-40B4-BE49-F238E27FC236}">
              <a16:creationId xmlns:a16="http://schemas.microsoft.com/office/drawing/2014/main" id="{0E6AE33B-23D1-498A-A236-E67804F244D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55" name="Text Box 15">
          <a:extLst>
            <a:ext uri="{FF2B5EF4-FFF2-40B4-BE49-F238E27FC236}">
              <a16:creationId xmlns:a16="http://schemas.microsoft.com/office/drawing/2014/main" id="{358A4A0C-707E-4257-86B4-F2A16390551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56" name="Text Box 15">
          <a:extLst>
            <a:ext uri="{FF2B5EF4-FFF2-40B4-BE49-F238E27FC236}">
              <a16:creationId xmlns:a16="http://schemas.microsoft.com/office/drawing/2014/main" id="{A89CB6D4-9A1F-4E82-A2E6-11DF7423546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57" name="Text Box 15">
          <a:extLst>
            <a:ext uri="{FF2B5EF4-FFF2-40B4-BE49-F238E27FC236}">
              <a16:creationId xmlns:a16="http://schemas.microsoft.com/office/drawing/2014/main" id="{BBD53276-4229-4C7B-8BA9-F222117F2A3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58" name="Text Box 15">
          <a:extLst>
            <a:ext uri="{FF2B5EF4-FFF2-40B4-BE49-F238E27FC236}">
              <a16:creationId xmlns:a16="http://schemas.microsoft.com/office/drawing/2014/main" id="{1C3B3107-EF0C-4D73-8216-F8107829D70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59" name="Text Box 15">
          <a:extLst>
            <a:ext uri="{FF2B5EF4-FFF2-40B4-BE49-F238E27FC236}">
              <a16:creationId xmlns:a16="http://schemas.microsoft.com/office/drawing/2014/main" id="{04C0CF0E-B838-4418-B108-BDC7F0015C5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60" name="Text Box 15">
          <a:extLst>
            <a:ext uri="{FF2B5EF4-FFF2-40B4-BE49-F238E27FC236}">
              <a16:creationId xmlns:a16="http://schemas.microsoft.com/office/drawing/2014/main" id="{098C35F9-BDB6-49D0-9D3C-50495F3894D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61" name="Text Box 15">
          <a:extLst>
            <a:ext uri="{FF2B5EF4-FFF2-40B4-BE49-F238E27FC236}">
              <a16:creationId xmlns:a16="http://schemas.microsoft.com/office/drawing/2014/main" id="{EE1A868A-A3DB-4D01-B9E1-485EF7CE224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62" name="Text Box 15">
          <a:extLst>
            <a:ext uri="{FF2B5EF4-FFF2-40B4-BE49-F238E27FC236}">
              <a16:creationId xmlns:a16="http://schemas.microsoft.com/office/drawing/2014/main" id="{D2CDC160-5BF5-4A18-B235-C180CF3F136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63" name="Text Box 15">
          <a:extLst>
            <a:ext uri="{FF2B5EF4-FFF2-40B4-BE49-F238E27FC236}">
              <a16:creationId xmlns:a16="http://schemas.microsoft.com/office/drawing/2014/main" id="{2B841D2A-8BA1-418B-8C1D-C56F2CAB1CA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64" name="Text Box 15">
          <a:extLst>
            <a:ext uri="{FF2B5EF4-FFF2-40B4-BE49-F238E27FC236}">
              <a16:creationId xmlns:a16="http://schemas.microsoft.com/office/drawing/2014/main" id="{F4045171-4D65-4339-B7DE-9B090D23A64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65" name="Text Box 15">
          <a:extLst>
            <a:ext uri="{FF2B5EF4-FFF2-40B4-BE49-F238E27FC236}">
              <a16:creationId xmlns:a16="http://schemas.microsoft.com/office/drawing/2014/main" id="{5AF447D8-A27B-4AFD-AA92-7F94586D987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66" name="Text Box 15">
          <a:extLst>
            <a:ext uri="{FF2B5EF4-FFF2-40B4-BE49-F238E27FC236}">
              <a16:creationId xmlns:a16="http://schemas.microsoft.com/office/drawing/2014/main" id="{037F7BE7-16D2-4B06-B00F-C7D84ED0CC2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67" name="Text Box 15">
          <a:extLst>
            <a:ext uri="{FF2B5EF4-FFF2-40B4-BE49-F238E27FC236}">
              <a16:creationId xmlns:a16="http://schemas.microsoft.com/office/drawing/2014/main" id="{C3397255-F2C1-4567-943F-2D6C5EAEB84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68" name="Text Box 15">
          <a:extLst>
            <a:ext uri="{FF2B5EF4-FFF2-40B4-BE49-F238E27FC236}">
              <a16:creationId xmlns:a16="http://schemas.microsoft.com/office/drawing/2014/main" id="{99876161-74FD-4F27-8129-88872BD1B78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69" name="Text Box 15">
          <a:extLst>
            <a:ext uri="{FF2B5EF4-FFF2-40B4-BE49-F238E27FC236}">
              <a16:creationId xmlns:a16="http://schemas.microsoft.com/office/drawing/2014/main" id="{6D83C74C-5F92-41DB-9D33-219F34CBA1D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70" name="Text Box 15">
          <a:extLst>
            <a:ext uri="{FF2B5EF4-FFF2-40B4-BE49-F238E27FC236}">
              <a16:creationId xmlns:a16="http://schemas.microsoft.com/office/drawing/2014/main" id="{8CA1F501-F911-4339-998F-B1182BC4494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71" name="Text Box 15">
          <a:extLst>
            <a:ext uri="{FF2B5EF4-FFF2-40B4-BE49-F238E27FC236}">
              <a16:creationId xmlns:a16="http://schemas.microsoft.com/office/drawing/2014/main" id="{AB8B7622-0C48-4449-A58B-C7A9A903CFB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72" name="Text Box 15">
          <a:extLst>
            <a:ext uri="{FF2B5EF4-FFF2-40B4-BE49-F238E27FC236}">
              <a16:creationId xmlns:a16="http://schemas.microsoft.com/office/drawing/2014/main" id="{D2818876-DD8E-43A5-932A-1424D90D076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73" name="Text Box 15">
          <a:extLst>
            <a:ext uri="{FF2B5EF4-FFF2-40B4-BE49-F238E27FC236}">
              <a16:creationId xmlns:a16="http://schemas.microsoft.com/office/drawing/2014/main" id="{09C2F103-7F90-4D07-8F68-5C8DF133658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74" name="Text Box 15">
          <a:extLst>
            <a:ext uri="{FF2B5EF4-FFF2-40B4-BE49-F238E27FC236}">
              <a16:creationId xmlns:a16="http://schemas.microsoft.com/office/drawing/2014/main" id="{4376B3EC-B1DA-466B-B8CA-50AEFEC6862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75" name="Text Box 15">
          <a:extLst>
            <a:ext uri="{FF2B5EF4-FFF2-40B4-BE49-F238E27FC236}">
              <a16:creationId xmlns:a16="http://schemas.microsoft.com/office/drawing/2014/main" id="{29E5414E-1A32-41A8-9F0F-D33F93BCB44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76" name="Text Box 15">
          <a:extLst>
            <a:ext uri="{FF2B5EF4-FFF2-40B4-BE49-F238E27FC236}">
              <a16:creationId xmlns:a16="http://schemas.microsoft.com/office/drawing/2014/main" id="{16E1799B-B58E-4BFF-BE44-09637FFBE16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77" name="Text Box 15">
          <a:extLst>
            <a:ext uri="{FF2B5EF4-FFF2-40B4-BE49-F238E27FC236}">
              <a16:creationId xmlns:a16="http://schemas.microsoft.com/office/drawing/2014/main" id="{C7CD9604-AF7F-4F13-B679-A29B2EFF951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78" name="Text Box 15">
          <a:extLst>
            <a:ext uri="{FF2B5EF4-FFF2-40B4-BE49-F238E27FC236}">
              <a16:creationId xmlns:a16="http://schemas.microsoft.com/office/drawing/2014/main" id="{2ADE7FFB-6370-448B-BB3B-B09C11F797E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79" name="Text Box 15">
          <a:extLst>
            <a:ext uri="{FF2B5EF4-FFF2-40B4-BE49-F238E27FC236}">
              <a16:creationId xmlns:a16="http://schemas.microsoft.com/office/drawing/2014/main" id="{25CDF62D-FE0B-4741-84CE-0B6380011FA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80" name="Text Box 15">
          <a:extLst>
            <a:ext uri="{FF2B5EF4-FFF2-40B4-BE49-F238E27FC236}">
              <a16:creationId xmlns:a16="http://schemas.microsoft.com/office/drawing/2014/main" id="{F8B599AB-AE6F-44BF-AF8B-F3A571E0CA4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81" name="Text Box 15">
          <a:extLst>
            <a:ext uri="{FF2B5EF4-FFF2-40B4-BE49-F238E27FC236}">
              <a16:creationId xmlns:a16="http://schemas.microsoft.com/office/drawing/2014/main" id="{8DA7B071-87F7-41CC-AC6F-47AE341138B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82" name="Text Box 15">
          <a:extLst>
            <a:ext uri="{FF2B5EF4-FFF2-40B4-BE49-F238E27FC236}">
              <a16:creationId xmlns:a16="http://schemas.microsoft.com/office/drawing/2014/main" id="{5F9BE7F4-1F28-4F46-ABBD-BA9DECE3EAE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83" name="Text Box 15">
          <a:extLst>
            <a:ext uri="{FF2B5EF4-FFF2-40B4-BE49-F238E27FC236}">
              <a16:creationId xmlns:a16="http://schemas.microsoft.com/office/drawing/2014/main" id="{33888FA0-80A1-44E0-AE97-10F567FAABD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84" name="Text Box 15">
          <a:extLst>
            <a:ext uri="{FF2B5EF4-FFF2-40B4-BE49-F238E27FC236}">
              <a16:creationId xmlns:a16="http://schemas.microsoft.com/office/drawing/2014/main" id="{8A8C9688-C7DC-43BF-879D-9C5C66E1717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85" name="Text Box 15">
          <a:extLst>
            <a:ext uri="{FF2B5EF4-FFF2-40B4-BE49-F238E27FC236}">
              <a16:creationId xmlns:a16="http://schemas.microsoft.com/office/drawing/2014/main" id="{2ED6D722-5760-4F1C-933E-F218F959F0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86" name="Text Box 15">
          <a:extLst>
            <a:ext uri="{FF2B5EF4-FFF2-40B4-BE49-F238E27FC236}">
              <a16:creationId xmlns:a16="http://schemas.microsoft.com/office/drawing/2014/main" id="{164E42FE-FA32-4650-BE53-B6140319FE2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87" name="Text Box 15">
          <a:extLst>
            <a:ext uri="{FF2B5EF4-FFF2-40B4-BE49-F238E27FC236}">
              <a16:creationId xmlns:a16="http://schemas.microsoft.com/office/drawing/2014/main" id="{5C166A51-DFE9-4A73-954A-995775815C7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88" name="Text Box 15">
          <a:extLst>
            <a:ext uri="{FF2B5EF4-FFF2-40B4-BE49-F238E27FC236}">
              <a16:creationId xmlns:a16="http://schemas.microsoft.com/office/drawing/2014/main" id="{C29DF395-5444-43DE-A708-F69BAE4006F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89" name="Text Box 15">
          <a:extLst>
            <a:ext uri="{FF2B5EF4-FFF2-40B4-BE49-F238E27FC236}">
              <a16:creationId xmlns:a16="http://schemas.microsoft.com/office/drawing/2014/main" id="{BEEF2D43-D4C3-4A13-8273-DA7F04BAF1D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90" name="Text Box 15">
          <a:extLst>
            <a:ext uri="{FF2B5EF4-FFF2-40B4-BE49-F238E27FC236}">
              <a16:creationId xmlns:a16="http://schemas.microsoft.com/office/drawing/2014/main" id="{18223621-0121-421F-A894-B3DAF17B56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91" name="Text Box 15">
          <a:extLst>
            <a:ext uri="{FF2B5EF4-FFF2-40B4-BE49-F238E27FC236}">
              <a16:creationId xmlns:a16="http://schemas.microsoft.com/office/drawing/2014/main" id="{38AAD87F-04FE-4C2E-ABB2-2A90742038B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92" name="Text Box 15">
          <a:extLst>
            <a:ext uri="{FF2B5EF4-FFF2-40B4-BE49-F238E27FC236}">
              <a16:creationId xmlns:a16="http://schemas.microsoft.com/office/drawing/2014/main" id="{D9CBADE7-A835-4ED2-8900-4AC012F107A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93" name="Text Box 15">
          <a:extLst>
            <a:ext uri="{FF2B5EF4-FFF2-40B4-BE49-F238E27FC236}">
              <a16:creationId xmlns:a16="http://schemas.microsoft.com/office/drawing/2014/main" id="{E7E8C318-490F-42B0-9AC9-03B7927A3CC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94" name="Text Box 15">
          <a:extLst>
            <a:ext uri="{FF2B5EF4-FFF2-40B4-BE49-F238E27FC236}">
              <a16:creationId xmlns:a16="http://schemas.microsoft.com/office/drawing/2014/main" id="{A63FF381-8EC9-4729-BAFD-12E955CEA5D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95" name="Text Box 15">
          <a:extLst>
            <a:ext uri="{FF2B5EF4-FFF2-40B4-BE49-F238E27FC236}">
              <a16:creationId xmlns:a16="http://schemas.microsoft.com/office/drawing/2014/main" id="{E774D117-A816-4475-B3B5-98B710E0F43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96" name="Text Box 15">
          <a:extLst>
            <a:ext uri="{FF2B5EF4-FFF2-40B4-BE49-F238E27FC236}">
              <a16:creationId xmlns:a16="http://schemas.microsoft.com/office/drawing/2014/main" id="{5A3DEE25-4D26-4653-97A5-13A666DDE99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97" name="Text Box 15">
          <a:extLst>
            <a:ext uri="{FF2B5EF4-FFF2-40B4-BE49-F238E27FC236}">
              <a16:creationId xmlns:a16="http://schemas.microsoft.com/office/drawing/2014/main" id="{5D9474ED-289C-453F-B2DD-3D92674D435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98" name="Text Box 15">
          <a:extLst>
            <a:ext uri="{FF2B5EF4-FFF2-40B4-BE49-F238E27FC236}">
              <a16:creationId xmlns:a16="http://schemas.microsoft.com/office/drawing/2014/main" id="{B0DA8052-E54D-4433-8C73-B03DA1CD6D4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699" name="Text Box 15">
          <a:extLst>
            <a:ext uri="{FF2B5EF4-FFF2-40B4-BE49-F238E27FC236}">
              <a16:creationId xmlns:a16="http://schemas.microsoft.com/office/drawing/2014/main" id="{D4A60FD7-67D7-453C-99DD-69D3513854A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00" name="Text Box 15">
          <a:extLst>
            <a:ext uri="{FF2B5EF4-FFF2-40B4-BE49-F238E27FC236}">
              <a16:creationId xmlns:a16="http://schemas.microsoft.com/office/drawing/2014/main" id="{3437CF12-4571-4E43-AF63-D3C6F9D78B4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01" name="Text Box 15">
          <a:extLst>
            <a:ext uri="{FF2B5EF4-FFF2-40B4-BE49-F238E27FC236}">
              <a16:creationId xmlns:a16="http://schemas.microsoft.com/office/drawing/2014/main" id="{6BCDB212-3BC4-4786-A681-8A192EADB91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02" name="Text Box 15">
          <a:extLst>
            <a:ext uri="{FF2B5EF4-FFF2-40B4-BE49-F238E27FC236}">
              <a16:creationId xmlns:a16="http://schemas.microsoft.com/office/drawing/2014/main" id="{0A7D0BDF-DBA2-4056-9A3C-1AE094EA9B4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03" name="Text Box 15">
          <a:extLst>
            <a:ext uri="{FF2B5EF4-FFF2-40B4-BE49-F238E27FC236}">
              <a16:creationId xmlns:a16="http://schemas.microsoft.com/office/drawing/2014/main" id="{0C18FEAE-78CA-4BD3-B5A5-68AEE12C572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04" name="Text Box 15">
          <a:extLst>
            <a:ext uri="{FF2B5EF4-FFF2-40B4-BE49-F238E27FC236}">
              <a16:creationId xmlns:a16="http://schemas.microsoft.com/office/drawing/2014/main" id="{AC459A8B-FAAA-46EC-88E0-91504477DDA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05" name="Text Box 15">
          <a:extLst>
            <a:ext uri="{FF2B5EF4-FFF2-40B4-BE49-F238E27FC236}">
              <a16:creationId xmlns:a16="http://schemas.microsoft.com/office/drawing/2014/main" id="{61CD4D61-E72D-4962-B450-5023A72DA12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06" name="Text Box 15">
          <a:extLst>
            <a:ext uri="{FF2B5EF4-FFF2-40B4-BE49-F238E27FC236}">
              <a16:creationId xmlns:a16="http://schemas.microsoft.com/office/drawing/2014/main" id="{14880294-2117-4E73-A7EB-B2A457E4894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07" name="Text Box 15">
          <a:extLst>
            <a:ext uri="{FF2B5EF4-FFF2-40B4-BE49-F238E27FC236}">
              <a16:creationId xmlns:a16="http://schemas.microsoft.com/office/drawing/2014/main" id="{0D1D20BA-C27B-4C65-A510-433759FEB35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08" name="Text Box 15">
          <a:extLst>
            <a:ext uri="{FF2B5EF4-FFF2-40B4-BE49-F238E27FC236}">
              <a16:creationId xmlns:a16="http://schemas.microsoft.com/office/drawing/2014/main" id="{2DF5675D-9E7E-426D-B776-53D79435587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09" name="Text Box 15">
          <a:extLst>
            <a:ext uri="{FF2B5EF4-FFF2-40B4-BE49-F238E27FC236}">
              <a16:creationId xmlns:a16="http://schemas.microsoft.com/office/drawing/2014/main" id="{CBF21065-D6B8-4255-A285-797CD210C9B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10" name="Text Box 15">
          <a:extLst>
            <a:ext uri="{FF2B5EF4-FFF2-40B4-BE49-F238E27FC236}">
              <a16:creationId xmlns:a16="http://schemas.microsoft.com/office/drawing/2014/main" id="{29861E97-C4EB-4CD6-BBE7-5F16E58FF06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11" name="Text Box 15">
          <a:extLst>
            <a:ext uri="{FF2B5EF4-FFF2-40B4-BE49-F238E27FC236}">
              <a16:creationId xmlns:a16="http://schemas.microsoft.com/office/drawing/2014/main" id="{5A48788A-80D2-46D1-923F-BA0E64E2134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12" name="Text Box 15">
          <a:extLst>
            <a:ext uri="{FF2B5EF4-FFF2-40B4-BE49-F238E27FC236}">
              <a16:creationId xmlns:a16="http://schemas.microsoft.com/office/drawing/2014/main" id="{AFB2283B-58A7-4610-906B-DCC32D99D9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13" name="Text Box 15">
          <a:extLst>
            <a:ext uri="{FF2B5EF4-FFF2-40B4-BE49-F238E27FC236}">
              <a16:creationId xmlns:a16="http://schemas.microsoft.com/office/drawing/2014/main" id="{D37F0BAB-3A91-49DF-9364-42DA721D8F0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14" name="Text Box 15">
          <a:extLst>
            <a:ext uri="{FF2B5EF4-FFF2-40B4-BE49-F238E27FC236}">
              <a16:creationId xmlns:a16="http://schemas.microsoft.com/office/drawing/2014/main" id="{06FF25D2-D50F-426F-AE37-6CDE6403F24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15" name="Text Box 15">
          <a:extLst>
            <a:ext uri="{FF2B5EF4-FFF2-40B4-BE49-F238E27FC236}">
              <a16:creationId xmlns:a16="http://schemas.microsoft.com/office/drawing/2014/main" id="{D343708F-13C7-47BE-9085-9266741DE75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16" name="Text Box 15">
          <a:extLst>
            <a:ext uri="{FF2B5EF4-FFF2-40B4-BE49-F238E27FC236}">
              <a16:creationId xmlns:a16="http://schemas.microsoft.com/office/drawing/2014/main" id="{D36D3C49-6649-4485-ADE6-EC4DF226BFA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17" name="Text Box 15">
          <a:extLst>
            <a:ext uri="{FF2B5EF4-FFF2-40B4-BE49-F238E27FC236}">
              <a16:creationId xmlns:a16="http://schemas.microsoft.com/office/drawing/2014/main" id="{567E7876-8F7D-419F-A4EA-6B36A16E693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18" name="Text Box 15">
          <a:extLst>
            <a:ext uri="{FF2B5EF4-FFF2-40B4-BE49-F238E27FC236}">
              <a16:creationId xmlns:a16="http://schemas.microsoft.com/office/drawing/2014/main" id="{84E49C91-D01B-4EC8-836B-8645F9F34C6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19" name="Text Box 15">
          <a:extLst>
            <a:ext uri="{FF2B5EF4-FFF2-40B4-BE49-F238E27FC236}">
              <a16:creationId xmlns:a16="http://schemas.microsoft.com/office/drawing/2014/main" id="{A0BFB8B9-EE8F-434D-9650-DF7BF76CAAA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20" name="Text Box 15">
          <a:extLst>
            <a:ext uri="{FF2B5EF4-FFF2-40B4-BE49-F238E27FC236}">
              <a16:creationId xmlns:a16="http://schemas.microsoft.com/office/drawing/2014/main" id="{187F108B-B62D-46CB-BF50-7D84403E779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21" name="Text Box 15">
          <a:extLst>
            <a:ext uri="{FF2B5EF4-FFF2-40B4-BE49-F238E27FC236}">
              <a16:creationId xmlns:a16="http://schemas.microsoft.com/office/drawing/2014/main" id="{AB0E8F11-FE4F-4FFC-AC3B-0ECA16AA522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22" name="Text Box 15">
          <a:extLst>
            <a:ext uri="{FF2B5EF4-FFF2-40B4-BE49-F238E27FC236}">
              <a16:creationId xmlns:a16="http://schemas.microsoft.com/office/drawing/2014/main" id="{D969B48F-5576-426C-9743-35580CB1AB8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723" name="Text Box 15">
          <a:extLst>
            <a:ext uri="{FF2B5EF4-FFF2-40B4-BE49-F238E27FC236}">
              <a16:creationId xmlns:a16="http://schemas.microsoft.com/office/drawing/2014/main" id="{D5A5D2E2-66E0-4AE3-A5BB-39E587E6C82C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724" name="Text Box 15">
          <a:extLst>
            <a:ext uri="{FF2B5EF4-FFF2-40B4-BE49-F238E27FC236}">
              <a16:creationId xmlns:a16="http://schemas.microsoft.com/office/drawing/2014/main" id="{2B209503-371A-4F44-802E-8B7C335474F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725" name="Text Box 15">
          <a:extLst>
            <a:ext uri="{FF2B5EF4-FFF2-40B4-BE49-F238E27FC236}">
              <a16:creationId xmlns:a16="http://schemas.microsoft.com/office/drawing/2014/main" id="{EE1DF729-7E51-4E46-9EEB-A491DC8FCA3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726" name="Text Box 15">
          <a:extLst>
            <a:ext uri="{FF2B5EF4-FFF2-40B4-BE49-F238E27FC236}">
              <a16:creationId xmlns:a16="http://schemas.microsoft.com/office/drawing/2014/main" id="{5001481B-305A-4D5A-8876-EED91806F1F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727" name="Text Box 15">
          <a:extLst>
            <a:ext uri="{FF2B5EF4-FFF2-40B4-BE49-F238E27FC236}">
              <a16:creationId xmlns:a16="http://schemas.microsoft.com/office/drawing/2014/main" id="{BBD4C731-D48B-4482-994F-BB43462DD29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5728" name="Text Box 15">
          <a:extLst>
            <a:ext uri="{FF2B5EF4-FFF2-40B4-BE49-F238E27FC236}">
              <a16:creationId xmlns:a16="http://schemas.microsoft.com/office/drawing/2014/main" id="{CC897B34-8DAB-4088-A4E5-A042ABCBF0AB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729" name="Text Box 15">
          <a:extLst>
            <a:ext uri="{FF2B5EF4-FFF2-40B4-BE49-F238E27FC236}">
              <a16:creationId xmlns:a16="http://schemas.microsoft.com/office/drawing/2014/main" id="{5124B2F4-4BE7-46B0-A8E5-4FA4D7417E3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730" name="Text Box 15">
          <a:extLst>
            <a:ext uri="{FF2B5EF4-FFF2-40B4-BE49-F238E27FC236}">
              <a16:creationId xmlns:a16="http://schemas.microsoft.com/office/drawing/2014/main" id="{0619F3BC-F2EB-49CD-BF4C-CEF431D8DBD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731" name="Text Box 15">
          <a:extLst>
            <a:ext uri="{FF2B5EF4-FFF2-40B4-BE49-F238E27FC236}">
              <a16:creationId xmlns:a16="http://schemas.microsoft.com/office/drawing/2014/main" id="{5E9EF580-9CED-4A5D-8337-8C75845BE09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732" name="Text Box 15">
          <a:extLst>
            <a:ext uri="{FF2B5EF4-FFF2-40B4-BE49-F238E27FC236}">
              <a16:creationId xmlns:a16="http://schemas.microsoft.com/office/drawing/2014/main" id="{95BF3DF2-6821-414A-8CC3-F5F701E2A27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733" name="Text Box 15">
          <a:extLst>
            <a:ext uri="{FF2B5EF4-FFF2-40B4-BE49-F238E27FC236}">
              <a16:creationId xmlns:a16="http://schemas.microsoft.com/office/drawing/2014/main" id="{0C554435-B65C-4296-9FBF-5960A4700295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734" name="Text Box 15">
          <a:extLst>
            <a:ext uri="{FF2B5EF4-FFF2-40B4-BE49-F238E27FC236}">
              <a16:creationId xmlns:a16="http://schemas.microsoft.com/office/drawing/2014/main" id="{791A9A70-E02A-48B4-A613-769328C6E58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735" name="Text Box 15">
          <a:extLst>
            <a:ext uri="{FF2B5EF4-FFF2-40B4-BE49-F238E27FC236}">
              <a16:creationId xmlns:a16="http://schemas.microsoft.com/office/drawing/2014/main" id="{CC1AB965-3EA8-4475-A038-117F11173A39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736" name="Text Box 15">
          <a:extLst>
            <a:ext uri="{FF2B5EF4-FFF2-40B4-BE49-F238E27FC236}">
              <a16:creationId xmlns:a16="http://schemas.microsoft.com/office/drawing/2014/main" id="{C3C34B58-F453-4E31-9553-40EA4C3CC84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737" name="Text Box 15">
          <a:extLst>
            <a:ext uri="{FF2B5EF4-FFF2-40B4-BE49-F238E27FC236}">
              <a16:creationId xmlns:a16="http://schemas.microsoft.com/office/drawing/2014/main" id="{9A2EB346-9DDB-4D47-BDB3-2AA2CAC88A5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738" name="Text Box 15">
          <a:extLst>
            <a:ext uri="{FF2B5EF4-FFF2-40B4-BE49-F238E27FC236}">
              <a16:creationId xmlns:a16="http://schemas.microsoft.com/office/drawing/2014/main" id="{81F2AAC6-5111-4E4B-8C7A-BF9A443997A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739" name="Text Box 15">
          <a:extLst>
            <a:ext uri="{FF2B5EF4-FFF2-40B4-BE49-F238E27FC236}">
              <a16:creationId xmlns:a16="http://schemas.microsoft.com/office/drawing/2014/main" id="{14D58978-EF81-42D9-9823-BD9BC82B2C0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740" name="Text Box 15">
          <a:extLst>
            <a:ext uri="{FF2B5EF4-FFF2-40B4-BE49-F238E27FC236}">
              <a16:creationId xmlns:a16="http://schemas.microsoft.com/office/drawing/2014/main" id="{FD2B1CE0-CB05-4502-BF6E-1B3D9BB0F56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5741" name="Text Box 15">
          <a:extLst>
            <a:ext uri="{FF2B5EF4-FFF2-40B4-BE49-F238E27FC236}">
              <a16:creationId xmlns:a16="http://schemas.microsoft.com/office/drawing/2014/main" id="{65B5555D-D8FC-4368-A154-EC2B1CA8DBAB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742" name="Text Box 15">
          <a:extLst>
            <a:ext uri="{FF2B5EF4-FFF2-40B4-BE49-F238E27FC236}">
              <a16:creationId xmlns:a16="http://schemas.microsoft.com/office/drawing/2014/main" id="{492ECF2E-4D69-400C-A9C3-C37F74E47D5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743" name="Text Box 15">
          <a:extLst>
            <a:ext uri="{FF2B5EF4-FFF2-40B4-BE49-F238E27FC236}">
              <a16:creationId xmlns:a16="http://schemas.microsoft.com/office/drawing/2014/main" id="{9DDB9AC7-D439-4EB1-976A-A3C3ED192A2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744" name="Text Box 15">
          <a:extLst>
            <a:ext uri="{FF2B5EF4-FFF2-40B4-BE49-F238E27FC236}">
              <a16:creationId xmlns:a16="http://schemas.microsoft.com/office/drawing/2014/main" id="{73C9C8D6-8A72-472A-A88D-D5FB4A44568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745" name="Text Box 15">
          <a:extLst>
            <a:ext uri="{FF2B5EF4-FFF2-40B4-BE49-F238E27FC236}">
              <a16:creationId xmlns:a16="http://schemas.microsoft.com/office/drawing/2014/main" id="{7F4FF78D-A6FA-45BF-86BC-F781D8B15F6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746" name="Text Box 15">
          <a:extLst>
            <a:ext uri="{FF2B5EF4-FFF2-40B4-BE49-F238E27FC236}">
              <a16:creationId xmlns:a16="http://schemas.microsoft.com/office/drawing/2014/main" id="{EB453814-345E-4CF3-982F-BD51EB9B4CB7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747" name="Text Box 15">
          <a:extLst>
            <a:ext uri="{FF2B5EF4-FFF2-40B4-BE49-F238E27FC236}">
              <a16:creationId xmlns:a16="http://schemas.microsoft.com/office/drawing/2014/main" id="{9521ED3C-ED71-4540-98AD-B87F18567F3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748" name="Text Box 15">
          <a:extLst>
            <a:ext uri="{FF2B5EF4-FFF2-40B4-BE49-F238E27FC236}">
              <a16:creationId xmlns:a16="http://schemas.microsoft.com/office/drawing/2014/main" id="{EC949F98-761D-403F-BD77-CB8D6B7A42C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5749" name="Text Box 15">
          <a:extLst>
            <a:ext uri="{FF2B5EF4-FFF2-40B4-BE49-F238E27FC236}">
              <a16:creationId xmlns:a16="http://schemas.microsoft.com/office/drawing/2014/main" id="{D6E1E6FA-7553-4E7D-88AD-D038D8B69F75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50" name="Text Box 15">
          <a:extLst>
            <a:ext uri="{FF2B5EF4-FFF2-40B4-BE49-F238E27FC236}">
              <a16:creationId xmlns:a16="http://schemas.microsoft.com/office/drawing/2014/main" id="{87CA0757-0C98-4488-97F1-E8AD8B23B16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51" name="Text Box 15">
          <a:extLst>
            <a:ext uri="{FF2B5EF4-FFF2-40B4-BE49-F238E27FC236}">
              <a16:creationId xmlns:a16="http://schemas.microsoft.com/office/drawing/2014/main" id="{36E2F977-B10A-4414-8DF2-B106D0882E2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52" name="Text Box 15">
          <a:extLst>
            <a:ext uri="{FF2B5EF4-FFF2-40B4-BE49-F238E27FC236}">
              <a16:creationId xmlns:a16="http://schemas.microsoft.com/office/drawing/2014/main" id="{28DB1160-078A-4F93-B5F1-E77A71097F7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53" name="Text Box 15">
          <a:extLst>
            <a:ext uri="{FF2B5EF4-FFF2-40B4-BE49-F238E27FC236}">
              <a16:creationId xmlns:a16="http://schemas.microsoft.com/office/drawing/2014/main" id="{0E3E17FF-AF33-402A-A03E-264F569D26C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54" name="Text Box 15">
          <a:extLst>
            <a:ext uri="{FF2B5EF4-FFF2-40B4-BE49-F238E27FC236}">
              <a16:creationId xmlns:a16="http://schemas.microsoft.com/office/drawing/2014/main" id="{4A6B8D0A-EA10-422F-AEEE-F5220B358F6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55" name="Text Box 15">
          <a:extLst>
            <a:ext uri="{FF2B5EF4-FFF2-40B4-BE49-F238E27FC236}">
              <a16:creationId xmlns:a16="http://schemas.microsoft.com/office/drawing/2014/main" id="{08071551-3FB7-4573-9010-30D977EF2D0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56" name="Text Box 15">
          <a:extLst>
            <a:ext uri="{FF2B5EF4-FFF2-40B4-BE49-F238E27FC236}">
              <a16:creationId xmlns:a16="http://schemas.microsoft.com/office/drawing/2014/main" id="{DBCFE7FB-6DE5-476B-9842-D183674EDF4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57" name="Text Box 15">
          <a:extLst>
            <a:ext uri="{FF2B5EF4-FFF2-40B4-BE49-F238E27FC236}">
              <a16:creationId xmlns:a16="http://schemas.microsoft.com/office/drawing/2014/main" id="{442010A0-F24C-4960-AA83-A3A5C70E04E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58" name="Text Box 15">
          <a:extLst>
            <a:ext uri="{FF2B5EF4-FFF2-40B4-BE49-F238E27FC236}">
              <a16:creationId xmlns:a16="http://schemas.microsoft.com/office/drawing/2014/main" id="{77E266CE-5F05-4E03-93BC-C83A2F1AD90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59" name="Text Box 15">
          <a:extLst>
            <a:ext uri="{FF2B5EF4-FFF2-40B4-BE49-F238E27FC236}">
              <a16:creationId xmlns:a16="http://schemas.microsoft.com/office/drawing/2014/main" id="{4FAFD153-10FD-4348-9015-8617DF4F461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60" name="Text Box 15">
          <a:extLst>
            <a:ext uri="{FF2B5EF4-FFF2-40B4-BE49-F238E27FC236}">
              <a16:creationId xmlns:a16="http://schemas.microsoft.com/office/drawing/2014/main" id="{D3DB7D69-D953-4837-9797-B90630270D2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61" name="Text Box 15">
          <a:extLst>
            <a:ext uri="{FF2B5EF4-FFF2-40B4-BE49-F238E27FC236}">
              <a16:creationId xmlns:a16="http://schemas.microsoft.com/office/drawing/2014/main" id="{5E5F9703-9204-47EA-8F4A-9A4708AB363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62" name="Text Box 15">
          <a:extLst>
            <a:ext uri="{FF2B5EF4-FFF2-40B4-BE49-F238E27FC236}">
              <a16:creationId xmlns:a16="http://schemas.microsoft.com/office/drawing/2014/main" id="{8FCD71BF-3FF1-4CDD-BB79-A3E4707733C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63" name="Text Box 15">
          <a:extLst>
            <a:ext uri="{FF2B5EF4-FFF2-40B4-BE49-F238E27FC236}">
              <a16:creationId xmlns:a16="http://schemas.microsoft.com/office/drawing/2014/main" id="{BAD9D12B-CEED-4FE1-8493-646F5FBDE61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64" name="Text Box 15">
          <a:extLst>
            <a:ext uri="{FF2B5EF4-FFF2-40B4-BE49-F238E27FC236}">
              <a16:creationId xmlns:a16="http://schemas.microsoft.com/office/drawing/2014/main" id="{9A6CD76E-52C1-4AFB-A839-BA3F1823D36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65" name="Text Box 15">
          <a:extLst>
            <a:ext uri="{FF2B5EF4-FFF2-40B4-BE49-F238E27FC236}">
              <a16:creationId xmlns:a16="http://schemas.microsoft.com/office/drawing/2014/main" id="{7C14EA62-E1EC-4D08-AE1F-1218DDF5384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66" name="Text Box 15">
          <a:extLst>
            <a:ext uri="{FF2B5EF4-FFF2-40B4-BE49-F238E27FC236}">
              <a16:creationId xmlns:a16="http://schemas.microsoft.com/office/drawing/2014/main" id="{19A3255F-3B20-45E5-BA4B-50EB546927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67" name="Text Box 15">
          <a:extLst>
            <a:ext uri="{FF2B5EF4-FFF2-40B4-BE49-F238E27FC236}">
              <a16:creationId xmlns:a16="http://schemas.microsoft.com/office/drawing/2014/main" id="{01414C57-38A4-4995-8D21-C703FADF6A6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68" name="Text Box 15">
          <a:extLst>
            <a:ext uri="{FF2B5EF4-FFF2-40B4-BE49-F238E27FC236}">
              <a16:creationId xmlns:a16="http://schemas.microsoft.com/office/drawing/2014/main" id="{14A3B430-F7EB-4231-8B41-34AE7CE8284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69" name="Text Box 15">
          <a:extLst>
            <a:ext uri="{FF2B5EF4-FFF2-40B4-BE49-F238E27FC236}">
              <a16:creationId xmlns:a16="http://schemas.microsoft.com/office/drawing/2014/main" id="{62B40A6F-FFE2-4277-9376-93EEC6CC2A0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70" name="Text Box 15">
          <a:extLst>
            <a:ext uri="{FF2B5EF4-FFF2-40B4-BE49-F238E27FC236}">
              <a16:creationId xmlns:a16="http://schemas.microsoft.com/office/drawing/2014/main" id="{FD10D249-96D9-4E54-8C15-6FF00B7A7F8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71" name="Text Box 15">
          <a:extLst>
            <a:ext uri="{FF2B5EF4-FFF2-40B4-BE49-F238E27FC236}">
              <a16:creationId xmlns:a16="http://schemas.microsoft.com/office/drawing/2014/main" id="{26FA7B2C-BA52-494D-89C9-EBD2A458875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72" name="Text Box 15">
          <a:extLst>
            <a:ext uri="{FF2B5EF4-FFF2-40B4-BE49-F238E27FC236}">
              <a16:creationId xmlns:a16="http://schemas.microsoft.com/office/drawing/2014/main" id="{D052BCA3-A0EB-4388-B353-0B59B36DDD9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73" name="Text Box 15">
          <a:extLst>
            <a:ext uri="{FF2B5EF4-FFF2-40B4-BE49-F238E27FC236}">
              <a16:creationId xmlns:a16="http://schemas.microsoft.com/office/drawing/2014/main" id="{4F7873B6-107F-4B1C-AF58-09422D1CA3C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5774" name="Text Box 15">
          <a:extLst>
            <a:ext uri="{FF2B5EF4-FFF2-40B4-BE49-F238E27FC236}">
              <a16:creationId xmlns:a16="http://schemas.microsoft.com/office/drawing/2014/main" id="{E5E14B8D-CE9E-4286-8BF2-3504804B9CFD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75" name="Text Box 15">
          <a:extLst>
            <a:ext uri="{FF2B5EF4-FFF2-40B4-BE49-F238E27FC236}">
              <a16:creationId xmlns:a16="http://schemas.microsoft.com/office/drawing/2014/main" id="{CE00B6BB-2C78-4518-8426-C83945FC9AD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76" name="Text Box 15">
          <a:extLst>
            <a:ext uri="{FF2B5EF4-FFF2-40B4-BE49-F238E27FC236}">
              <a16:creationId xmlns:a16="http://schemas.microsoft.com/office/drawing/2014/main" id="{E25539D1-76AF-4648-A6B6-B3B0D59A1D6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77" name="Text Box 15">
          <a:extLst>
            <a:ext uri="{FF2B5EF4-FFF2-40B4-BE49-F238E27FC236}">
              <a16:creationId xmlns:a16="http://schemas.microsoft.com/office/drawing/2014/main" id="{C9213873-67D2-477E-9CFC-C81029B7AB3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78" name="Text Box 15">
          <a:extLst>
            <a:ext uri="{FF2B5EF4-FFF2-40B4-BE49-F238E27FC236}">
              <a16:creationId xmlns:a16="http://schemas.microsoft.com/office/drawing/2014/main" id="{FECA0659-12A9-4E68-853B-5C342EF905C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79" name="Text Box 15">
          <a:extLst>
            <a:ext uri="{FF2B5EF4-FFF2-40B4-BE49-F238E27FC236}">
              <a16:creationId xmlns:a16="http://schemas.microsoft.com/office/drawing/2014/main" id="{BEE23E1E-525E-475C-B79B-3452C487AC4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80" name="Text Box 15">
          <a:extLst>
            <a:ext uri="{FF2B5EF4-FFF2-40B4-BE49-F238E27FC236}">
              <a16:creationId xmlns:a16="http://schemas.microsoft.com/office/drawing/2014/main" id="{1E6B0555-623F-44C7-A7B3-8BFB856C1B5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81" name="Text Box 15">
          <a:extLst>
            <a:ext uri="{FF2B5EF4-FFF2-40B4-BE49-F238E27FC236}">
              <a16:creationId xmlns:a16="http://schemas.microsoft.com/office/drawing/2014/main" id="{3A6426F6-CA55-40BC-BF9D-9BA468E509C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82" name="Text Box 15">
          <a:extLst>
            <a:ext uri="{FF2B5EF4-FFF2-40B4-BE49-F238E27FC236}">
              <a16:creationId xmlns:a16="http://schemas.microsoft.com/office/drawing/2014/main" id="{6801C36F-7526-400A-B422-618A3443041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83" name="Text Box 15">
          <a:extLst>
            <a:ext uri="{FF2B5EF4-FFF2-40B4-BE49-F238E27FC236}">
              <a16:creationId xmlns:a16="http://schemas.microsoft.com/office/drawing/2014/main" id="{FDB51182-C2E8-4C79-ACE2-019B25C3AA7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84" name="Text Box 15">
          <a:extLst>
            <a:ext uri="{FF2B5EF4-FFF2-40B4-BE49-F238E27FC236}">
              <a16:creationId xmlns:a16="http://schemas.microsoft.com/office/drawing/2014/main" id="{2694A967-1191-4371-879A-8A7A620B0EE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85" name="Text Box 15">
          <a:extLst>
            <a:ext uri="{FF2B5EF4-FFF2-40B4-BE49-F238E27FC236}">
              <a16:creationId xmlns:a16="http://schemas.microsoft.com/office/drawing/2014/main" id="{5778633E-70F2-4179-A4FB-97249BF5BA9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86" name="Text Box 15">
          <a:extLst>
            <a:ext uri="{FF2B5EF4-FFF2-40B4-BE49-F238E27FC236}">
              <a16:creationId xmlns:a16="http://schemas.microsoft.com/office/drawing/2014/main" id="{76ABB681-9A01-4C27-ADFD-982F4A1DB7F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87" name="Text Box 15">
          <a:extLst>
            <a:ext uri="{FF2B5EF4-FFF2-40B4-BE49-F238E27FC236}">
              <a16:creationId xmlns:a16="http://schemas.microsoft.com/office/drawing/2014/main" id="{07E69B87-2490-4C44-8081-9C53740355E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88" name="Text Box 15">
          <a:extLst>
            <a:ext uri="{FF2B5EF4-FFF2-40B4-BE49-F238E27FC236}">
              <a16:creationId xmlns:a16="http://schemas.microsoft.com/office/drawing/2014/main" id="{CAA99B7D-A653-4B0B-860A-AC4E1727FA0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89" name="Text Box 15">
          <a:extLst>
            <a:ext uri="{FF2B5EF4-FFF2-40B4-BE49-F238E27FC236}">
              <a16:creationId xmlns:a16="http://schemas.microsoft.com/office/drawing/2014/main" id="{2E4D6837-2503-40C5-8991-8BFC720FE3D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90" name="Text Box 15">
          <a:extLst>
            <a:ext uri="{FF2B5EF4-FFF2-40B4-BE49-F238E27FC236}">
              <a16:creationId xmlns:a16="http://schemas.microsoft.com/office/drawing/2014/main" id="{2C89119B-4736-472A-8FD2-4E14541D940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91" name="Text Box 15">
          <a:extLst>
            <a:ext uri="{FF2B5EF4-FFF2-40B4-BE49-F238E27FC236}">
              <a16:creationId xmlns:a16="http://schemas.microsoft.com/office/drawing/2014/main" id="{6E0ECEDC-7EA3-4090-856A-C75C4469250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92" name="Text Box 15">
          <a:extLst>
            <a:ext uri="{FF2B5EF4-FFF2-40B4-BE49-F238E27FC236}">
              <a16:creationId xmlns:a16="http://schemas.microsoft.com/office/drawing/2014/main" id="{D0032F44-5A61-4693-8095-225ECF7CF01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93" name="Text Box 15">
          <a:extLst>
            <a:ext uri="{FF2B5EF4-FFF2-40B4-BE49-F238E27FC236}">
              <a16:creationId xmlns:a16="http://schemas.microsoft.com/office/drawing/2014/main" id="{BAEB4B9D-E745-4A20-A257-066C324D393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94" name="Text Box 15">
          <a:extLst>
            <a:ext uri="{FF2B5EF4-FFF2-40B4-BE49-F238E27FC236}">
              <a16:creationId xmlns:a16="http://schemas.microsoft.com/office/drawing/2014/main" id="{ADDEFCF6-8955-4E66-9193-81C26A2C6ED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95" name="Text Box 15">
          <a:extLst>
            <a:ext uri="{FF2B5EF4-FFF2-40B4-BE49-F238E27FC236}">
              <a16:creationId xmlns:a16="http://schemas.microsoft.com/office/drawing/2014/main" id="{BFD8050C-EAAF-45F4-8171-99AB245F187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96" name="Text Box 15">
          <a:extLst>
            <a:ext uri="{FF2B5EF4-FFF2-40B4-BE49-F238E27FC236}">
              <a16:creationId xmlns:a16="http://schemas.microsoft.com/office/drawing/2014/main" id="{C0835F2F-E9EA-4192-828F-ED46D80E131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97" name="Text Box 15">
          <a:extLst>
            <a:ext uri="{FF2B5EF4-FFF2-40B4-BE49-F238E27FC236}">
              <a16:creationId xmlns:a16="http://schemas.microsoft.com/office/drawing/2014/main" id="{254AC433-8091-4E9E-968E-C48A37AAA37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98" name="Text Box 15">
          <a:extLst>
            <a:ext uri="{FF2B5EF4-FFF2-40B4-BE49-F238E27FC236}">
              <a16:creationId xmlns:a16="http://schemas.microsoft.com/office/drawing/2014/main" id="{7F2E8947-3621-4821-A730-06C19BB037B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799" name="Text Box 15">
          <a:extLst>
            <a:ext uri="{FF2B5EF4-FFF2-40B4-BE49-F238E27FC236}">
              <a16:creationId xmlns:a16="http://schemas.microsoft.com/office/drawing/2014/main" id="{4A495299-32B1-4CBC-9579-C689FB0B84E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00" name="Text Box 15">
          <a:extLst>
            <a:ext uri="{FF2B5EF4-FFF2-40B4-BE49-F238E27FC236}">
              <a16:creationId xmlns:a16="http://schemas.microsoft.com/office/drawing/2014/main" id="{49C67F63-B2B7-4BF7-AD29-3108FC64340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01" name="Text Box 15">
          <a:extLst>
            <a:ext uri="{FF2B5EF4-FFF2-40B4-BE49-F238E27FC236}">
              <a16:creationId xmlns:a16="http://schemas.microsoft.com/office/drawing/2014/main" id="{5CF1F52A-22BB-44FA-86FA-F867BCB9987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02" name="Text Box 15">
          <a:extLst>
            <a:ext uri="{FF2B5EF4-FFF2-40B4-BE49-F238E27FC236}">
              <a16:creationId xmlns:a16="http://schemas.microsoft.com/office/drawing/2014/main" id="{778FE14D-34B3-4CDF-8A2F-1458FC1C6F2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03" name="Text Box 15">
          <a:extLst>
            <a:ext uri="{FF2B5EF4-FFF2-40B4-BE49-F238E27FC236}">
              <a16:creationId xmlns:a16="http://schemas.microsoft.com/office/drawing/2014/main" id="{2F5A5C5B-CDB0-4CE0-89FF-2F8E530715A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04" name="Text Box 15">
          <a:extLst>
            <a:ext uri="{FF2B5EF4-FFF2-40B4-BE49-F238E27FC236}">
              <a16:creationId xmlns:a16="http://schemas.microsoft.com/office/drawing/2014/main" id="{5A50E244-1FC8-4DC7-A597-2C6FA9E08B9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05" name="Text Box 15">
          <a:extLst>
            <a:ext uri="{FF2B5EF4-FFF2-40B4-BE49-F238E27FC236}">
              <a16:creationId xmlns:a16="http://schemas.microsoft.com/office/drawing/2014/main" id="{7DDDC9B7-6559-48A6-86CA-84047CCDABE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06" name="Text Box 15">
          <a:extLst>
            <a:ext uri="{FF2B5EF4-FFF2-40B4-BE49-F238E27FC236}">
              <a16:creationId xmlns:a16="http://schemas.microsoft.com/office/drawing/2014/main" id="{1C3E76DE-6D67-41F9-A1CD-CF2604D88E2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07" name="Text Box 15">
          <a:extLst>
            <a:ext uri="{FF2B5EF4-FFF2-40B4-BE49-F238E27FC236}">
              <a16:creationId xmlns:a16="http://schemas.microsoft.com/office/drawing/2014/main" id="{66FC65B5-BE51-4718-9B97-9827AAB26F3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08" name="Text Box 15">
          <a:extLst>
            <a:ext uri="{FF2B5EF4-FFF2-40B4-BE49-F238E27FC236}">
              <a16:creationId xmlns:a16="http://schemas.microsoft.com/office/drawing/2014/main" id="{D4C7298D-1C09-4DF3-82E6-3AFCBC0070A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09" name="Text Box 15">
          <a:extLst>
            <a:ext uri="{FF2B5EF4-FFF2-40B4-BE49-F238E27FC236}">
              <a16:creationId xmlns:a16="http://schemas.microsoft.com/office/drawing/2014/main" id="{50097406-5B97-4EB5-8491-7DFA6DFCE89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10" name="Text Box 15">
          <a:extLst>
            <a:ext uri="{FF2B5EF4-FFF2-40B4-BE49-F238E27FC236}">
              <a16:creationId xmlns:a16="http://schemas.microsoft.com/office/drawing/2014/main" id="{41F26368-B25C-4BC9-A2B1-75682F0BE8D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11" name="Text Box 15">
          <a:extLst>
            <a:ext uri="{FF2B5EF4-FFF2-40B4-BE49-F238E27FC236}">
              <a16:creationId xmlns:a16="http://schemas.microsoft.com/office/drawing/2014/main" id="{864B4071-0CBD-4653-BB5F-4D5B60B2F10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12" name="Text Box 15">
          <a:extLst>
            <a:ext uri="{FF2B5EF4-FFF2-40B4-BE49-F238E27FC236}">
              <a16:creationId xmlns:a16="http://schemas.microsoft.com/office/drawing/2014/main" id="{00E3277E-0DC0-48EA-874C-0C470B19077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13" name="Text Box 15">
          <a:extLst>
            <a:ext uri="{FF2B5EF4-FFF2-40B4-BE49-F238E27FC236}">
              <a16:creationId xmlns:a16="http://schemas.microsoft.com/office/drawing/2014/main" id="{C6E4F86F-20A5-447F-9DAA-4D8FC290EB6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14" name="Text Box 15">
          <a:extLst>
            <a:ext uri="{FF2B5EF4-FFF2-40B4-BE49-F238E27FC236}">
              <a16:creationId xmlns:a16="http://schemas.microsoft.com/office/drawing/2014/main" id="{694452FD-842C-4B4C-9A1B-D0BFBA3183B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15" name="Text Box 15">
          <a:extLst>
            <a:ext uri="{FF2B5EF4-FFF2-40B4-BE49-F238E27FC236}">
              <a16:creationId xmlns:a16="http://schemas.microsoft.com/office/drawing/2014/main" id="{F8DDF431-48FF-4F98-9162-57209499FED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16" name="Text Box 15">
          <a:extLst>
            <a:ext uri="{FF2B5EF4-FFF2-40B4-BE49-F238E27FC236}">
              <a16:creationId xmlns:a16="http://schemas.microsoft.com/office/drawing/2014/main" id="{9A69F3FB-9F0E-48AB-A2D0-B6FD924B022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17" name="Text Box 15">
          <a:extLst>
            <a:ext uri="{FF2B5EF4-FFF2-40B4-BE49-F238E27FC236}">
              <a16:creationId xmlns:a16="http://schemas.microsoft.com/office/drawing/2014/main" id="{6FC0F62F-9C0C-4A6C-9F2E-B8A615F32F4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18" name="Text Box 15">
          <a:extLst>
            <a:ext uri="{FF2B5EF4-FFF2-40B4-BE49-F238E27FC236}">
              <a16:creationId xmlns:a16="http://schemas.microsoft.com/office/drawing/2014/main" id="{1844CAD5-965D-4B7B-BE02-799640BB584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19" name="Text Box 15">
          <a:extLst>
            <a:ext uri="{FF2B5EF4-FFF2-40B4-BE49-F238E27FC236}">
              <a16:creationId xmlns:a16="http://schemas.microsoft.com/office/drawing/2014/main" id="{94B9DA9F-1F9A-40F5-80A0-6C25FD32B6C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20" name="Text Box 15">
          <a:extLst>
            <a:ext uri="{FF2B5EF4-FFF2-40B4-BE49-F238E27FC236}">
              <a16:creationId xmlns:a16="http://schemas.microsoft.com/office/drawing/2014/main" id="{2B752909-A135-40DA-8238-13250B24B04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21" name="Text Box 15">
          <a:extLst>
            <a:ext uri="{FF2B5EF4-FFF2-40B4-BE49-F238E27FC236}">
              <a16:creationId xmlns:a16="http://schemas.microsoft.com/office/drawing/2014/main" id="{9781B3DC-DC00-48C5-84F7-F9CDAAF2D67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22" name="Text Box 15">
          <a:extLst>
            <a:ext uri="{FF2B5EF4-FFF2-40B4-BE49-F238E27FC236}">
              <a16:creationId xmlns:a16="http://schemas.microsoft.com/office/drawing/2014/main" id="{388C77BB-50DE-4C17-ADF1-0FFF9E19BD6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23" name="Text Box 15">
          <a:extLst>
            <a:ext uri="{FF2B5EF4-FFF2-40B4-BE49-F238E27FC236}">
              <a16:creationId xmlns:a16="http://schemas.microsoft.com/office/drawing/2014/main" id="{01F2C9C7-3EEC-48CF-ABC0-1A5D00C24BA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24" name="Text Box 15">
          <a:extLst>
            <a:ext uri="{FF2B5EF4-FFF2-40B4-BE49-F238E27FC236}">
              <a16:creationId xmlns:a16="http://schemas.microsoft.com/office/drawing/2014/main" id="{181D6D41-7BAB-463E-8405-314DAD58A5C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25" name="Text Box 15">
          <a:extLst>
            <a:ext uri="{FF2B5EF4-FFF2-40B4-BE49-F238E27FC236}">
              <a16:creationId xmlns:a16="http://schemas.microsoft.com/office/drawing/2014/main" id="{0B86CA7B-9EA7-494F-A042-082D400391F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26" name="Text Box 15">
          <a:extLst>
            <a:ext uri="{FF2B5EF4-FFF2-40B4-BE49-F238E27FC236}">
              <a16:creationId xmlns:a16="http://schemas.microsoft.com/office/drawing/2014/main" id="{E4B60E01-F553-4991-95E9-30697346C84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27" name="Text Box 15">
          <a:extLst>
            <a:ext uri="{FF2B5EF4-FFF2-40B4-BE49-F238E27FC236}">
              <a16:creationId xmlns:a16="http://schemas.microsoft.com/office/drawing/2014/main" id="{C8DA0F11-13E8-453E-AB8C-9F23F65D12F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28" name="Text Box 15">
          <a:extLst>
            <a:ext uri="{FF2B5EF4-FFF2-40B4-BE49-F238E27FC236}">
              <a16:creationId xmlns:a16="http://schemas.microsoft.com/office/drawing/2014/main" id="{B47756A6-3EB1-4471-8798-4EB3BC1A303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29" name="Text Box 15">
          <a:extLst>
            <a:ext uri="{FF2B5EF4-FFF2-40B4-BE49-F238E27FC236}">
              <a16:creationId xmlns:a16="http://schemas.microsoft.com/office/drawing/2014/main" id="{5A674B5A-58A8-481D-85D2-FC4466379A4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30" name="Text Box 15">
          <a:extLst>
            <a:ext uri="{FF2B5EF4-FFF2-40B4-BE49-F238E27FC236}">
              <a16:creationId xmlns:a16="http://schemas.microsoft.com/office/drawing/2014/main" id="{7E8CAAE6-6B09-4A37-A532-5E9C8BDC5FF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31" name="Text Box 15">
          <a:extLst>
            <a:ext uri="{FF2B5EF4-FFF2-40B4-BE49-F238E27FC236}">
              <a16:creationId xmlns:a16="http://schemas.microsoft.com/office/drawing/2014/main" id="{F340CDE7-4FDB-441E-B42E-98C3DACF475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32" name="Text Box 15">
          <a:extLst>
            <a:ext uri="{FF2B5EF4-FFF2-40B4-BE49-F238E27FC236}">
              <a16:creationId xmlns:a16="http://schemas.microsoft.com/office/drawing/2014/main" id="{FF08B274-7A51-406D-8B8E-5258C5DC041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33" name="Text Box 15">
          <a:extLst>
            <a:ext uri="{FF2B5EF4-FFF2-40B4-BE49-F238E27FC236}">
              <a16:creationId xmlns:a16="http://schemas.microsoft.com/office/drawing/2014/main" id="{3C6E578E-BAAC-48B3-B37D-1B795592CC0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34" name="Text Box 15">
          <a:extLst>
            <a:ext uri="{FF2B5EF4-FFF2-40B4-BE49-F238E27FC236}">
              <a16:creationId xmlns:a16="http://schemas.microsoft.com/office/drawing/2014/main" id="{95C379E3-C8FC-4369-8693-1879865B620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35" name="Text Box 15">
          <a:extLst>
            <a:ext uri="{FF2B5EF4-FFF2-40B4-BE49-F238E27FC236}">
              <a16:creationId xmlns:a16="http://schemas.microsoft.com/office/drawing/2014/main" id="{ACF24EA8-D01E-4B94-944A-A5D7608121D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36" name="Text Box 15">
          <a:extLst>
            <a:ext uri="{FF2B5EF4-FFF2-40B4-BE49-F238E27FC236}">
              <a16:creationId xmlns:a16="http://schemas.microsoft.com/office/drawing/2014/main" id="{96B8C645-FB4B-454B-BA9A-51BACACA07F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37" name="Text Box 15">
          <a:extLst>
            <a:ext uri="{FF2B5EF4-FFF2-40B4-BE49-F238E27FC236}">
              <a16:creationId xmlns:a16="http://schemas.microsoft.com/office/drawing/2014/main" id="{F5DF2B25-E6CB-42E0-ABF6-C5843935E28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38" name="Text Box 15">
          <a:extLst>
            <a:ext uri="{FF2B5EF4-FFF2-40B4-BE49-F238E27FC236}">
              <a16:creationId xmlns:a16="http://schemas.microsoft.com/office/drawing/2014/main" id="{BDB1991F-E9CF-43E3-A3B7-D3F132F3B38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39" name="Text Box 15">
          <a:extLst>
            <a:ext uri="{FF2B5EF4-FFF2-40B4-BE49-F238E27FC236}">
              <a16:creationId xmlns:a16="http://schemas.microsoft.com/office/drawing/2014/main" id="{EAFAAF43-8F6F-4BEA-8AB6-CCEBA642B77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40" name="Text Box 15">
          <a:extLst>
            <a:ext uri="{FF2B5EF4-FFF2-40B4-BE49-F238E27FC236}">
              <a16:creationId xmlns:a16="http://schemas.microsoft.com/office/drawing/2014/main" id="{5B195859-1121-4599-9DF9-C88F4E2193C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41" name="Text Box 15">
          <a:extLst>
            <a:ext uri="{FF2B5EF4-FFF2-40B4-BE49-F238E27FC236}">
              <a16:creationId xmlns:a16="http://schemas.microsoft.com/office/drawing/2014/main" id="{439B21C5-3DB7-4EE0-99D2-B7A964F8D43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42" name="Text Box 15">
          <a:extLst>
            <a:ext uri="{FF2B5EF4-FFF2-40B4-BE49-F238E27FC236}">
              <a16:creationId xmlns:a16="http://schemas.microsoft.com/office/drawing/2014/main" id="{ECDCE32A-B9DB-4C5A-8B17-B517C5F86DF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43" name="Text Box 15">
          <a:extLst>
            <a:ext uri="{FF2B5EF4-FFF2-40B4-BE49-F238E27FC236}">
              <a16:creationId xmlns:a16="http://schemas.microsoft.com/office/drawing/2014/main" id="{AA5B4400-1187-4911-B78B-F677B5FC083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44" name="Text Box 15">
          <a:extLst>
            <a:ext uri="{FF2B5EF4-FFF2-40B4-BE49-F238E27FC236}">
              <a16:creationId xmlns:a16="http://schemas.microsoft.com/office/drawing/2014/main" id="{2100BA5A-53F0-4AD6-ABDA-8E01EF7A0D9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45" name="Text Box 15">
          <a:extLst>
            <a:ext uri="{FF2B5EF4-FFF2-40B4-BE49-F238E27FC236}">
              <a16:creationId xmlns:a16="http://schemas.microsoft.com/office/drawing/2014/main" id="{B3A807D1-0604-4729-909C-324ED8BF75B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46" name="Text Box 15">
          <a:extLst>
            <a:ext uri="{FF2B5EF4-FFF2-40B4-BE49-F238E27FC236}">
              <a16:creationId xmlns:a16="http://schemas.microsoft.com/office/drawing/2014/main" id="{09214D43-3F42-4BDB-895B-CADBCFC646A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847" name="Text Box 15">
          <a:extLst>
            <a:ext uri="{FF2B5EF4-FFF2-40B4-BE49-F238E27FC236}">
              <a16:creationId xmlns:a16="http://schemas.microsoft.com/office/drawing/2014/main" id="{67925CEE-B0D2-49F3-8AC5-A36F3096C228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848" name="Text Box 15">
          <a:extLst>
            <a:ext uri="{FF2B5EF4-FFF2-40B4-BE49-F238E27FC236}">
              <a16:creationId xmlns:a16="http://schemas.microsoft.com/office/drawing/2014/main" id="{542D6C5B-AD32-4CEA-83E2-AEBA05E9E61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849" name="Text Box 15">
          <a:extLst>
            <a:ext uri="{FF2B5EF4-FFF2-40B4-BE49-F238E27FC236}">
              <a16:creationId xmlns:a16="http://schemas.microsoft.com/office/drawing/2014/main" id="{677A8D95-2537-4C15-9CE7-E491C740E1D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850" name="Text Box 15">
          <a:extLst>
            <a:ext uri="{FF2B5EF4-FFF2-40B4-BE49-F238E27FC236}">
              <a16:creationId xmlns:a16="http://schemas.microsoft.com/office/drawing/2014/main" id="{02269A49-06CA-4B5F-90DD-691B759C561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851" name="Text Box 15">
          <a:extLst>
            <a:ext uri="{FF2B5EF4-FFF2-40B4-BE49-F238E27FC236}">
              <a16:creationId xmlns:a16="http://schemas.microsoft.com/office/drawing/2014/main" id="{6CF4314E-B08D-4EB5-BA9F-495C8D2225A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5852" name="Text Box 15">
          <a:extLst>
            <a:ext uri="{FF2B5EF4-FFF2-40B4-BE49-F238E27FC236}">
              <a16:creationId xmlns:a16="http://schemas.microsoft.com/office/drawing/2014/main" id="{8C573267-910D-4369-8595-37C0ED242F7B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853" name="Text Box 15">
          <a:extLst>
            <a:ext uri="{FF2B5EF4-FFF2-40B4-BE49-F238E27FC236}">
              <a16:creationId xmlns:a16="http://schemas.microsoft.com/office/drawing/2014/main" id="{3BD143AC-0C84-4F73-8113-8AE02798761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854" name="Text Box 15">
          <a:extLst>
            <a:ext uri="{FF2B5EF4-FFF2-40B4-BE49-F238E27FC236}">
              <a16:creationId xmlns:a16="http://schemas.microsoft.com/office/drawing/2014/main" id="{DC253E12-7465-4D3B-ADAC-A615F58462F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855" name="Text Box 15">
          <a:extLst>
            <a:ext uri="{FF2B5EF4-FFF2-40B4-BE49-F238E27FC236}">
              <a16:creationId xmlns:a16="http://schemas.microsoft.com/office/drawing/2014/main" id="{3D69A724-1578-42E3-BEAA-FC316A103E3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856" name="Text Box 15">
          <a:extLst>
            <a:ext uri="{FF2B5EF4-FFF2-40B4-BE49-F238E27FC236}">
              <a16:creationId xmlns:a16="http://schemas.microsoft.com/office/drawing/2014/main" id="{A0297F7C-2B44-45E6-B1DA-6EA9B7B2EFA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857" name="Text Box 15">
          <a:extLst>
            <a:ext uri="{FF2B5EF4-FFF2-40B4-BE49-F238E27FC236}">
              <a16:creationId xmlns:a16="http://schemas.microsoft.com/office/drawing/2014/main" id="{B9613D9C-4519-4F21-B852-4CDE1E02567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858" name="Text Box 15">
          <a:extLst>
            <a:ext uri="{FF2B5EF4-FFF2-40B4-BE49-F238E27FC236}">
              <a16:creationId xmlns:a16="http://schemas.microsoft.com/office/drawing/2014/main" id="{4FADEC87-B6C6-4D91-A276-696D44BE853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859" name="Text Box 15">
          <a:extLst>
            <a:ext uri="{FF2B5EF4-FFF2-40B4-BE49-F238E27FC236}">
              <a16:creationId xmlns:a16="http://schemas.microsoft.com/office/drawing/2014/main" id="{6BC469E2-5E44-4AAF-AE98-02DF3CA7FA9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860" name="Text Box 15">
          <a:extLst>
            <a:ext uri="{FF2B5EF4-FFF2-40B4-BE49-F238E27FC236}">
              <a16:creationId xmlns:a16="http://schemas.microsoft.com/office/drawing/2014/main" id="{4BC8B1C7-62C1-4D57-9D44-7C0744CCADCC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861" name="Text Box 15">
          <a:extLst>
            <a:ext uri="{FF2B5EF4-FFF2-40B4-BE49-F238E27FC236}">
              <a16:creationId xmlns:a16="http://schemas.microsoft.com/office/drawing/2014/main" id="{DF3FF949-9783-4784-94D8-E69354D86C5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862" name="Text Box 15">
          <a:extLst>
            <a:ext uri="{FF2B5EF4-FFF2-40B4-BE49-F238E27FC236}">
              <a16:creationId xmlns:a16="http://schemas.microsoft.com/office/drawing/2014/main" id="{07A05222-5EDB-420C-8974-96DA4B4E5F1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863" name="Text Box 15">
          <a:extLst>
            <a:ext uri="{FF2B5EF4-FFF2-40B4-BE49-F238E27FC236}">
              <a16:creationId xmlns:a16="http://schemas.microsoft.com/office/drawing/2014/main" id="{6CCEA091-3BB2-4115-BBFD-910728FBA53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864" name="Text Box 15">
          <a:extLst>
            <a:ext uri="{FF2B5EF4-FFF2-40B4-BE49-F238E27FC236}">
              <a16:creationId xmlns:a16="http://schemas.microsoft.com/office/drawing/2014/main" id="{BC605476-AC69-43AC-A180-BB62C8CBCDC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5865" name="Text Box 15">
          <a:extLst>
            <a:ext uri="{FF2B5EF4-FFF2-40B4-BE49-F238E27FC236}">
              <a16:creationId xmlns:a16="http://schemas.microsoft.com/office/drawing/2014/main" id="{6FE0CEBB-BB39-4327-B1F6-750EB0CAC2B8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866" name="Text Box 15">
          <a:extLst>
            <a:ext uri="{FF2B5EF4-FFF2-40B4-BE49-F238E27FC236}">
              <a16:creationId xmlns:a16="http://schemas.microsoft.com/office/drawing/2014/main" id="{6637E944-9D2D-4FE1-9BA8-7EFE94774A6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867" name="Text Box 15">
          <a:extLst>
            <a:ext uri="{FF2B5EF4-FFF2-40B4-BE49-F238E27FC236}">
              <a16:creationId xmlns:a16="http://schemas.microsoft.com/office/drawing/2014/main" id="{C088DDAA-C5DB-4637-9E57-A6696DC89C5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868" name="Text Box 15">
          <a:extLst>
            <a:ext uri="{FF2B5EF4-FFF2-40B4-BE49-F238E27FC236}">
              <a16:creationId xmlns:a16="http://schemas.microsoft.com/office/drawing/2014/main" id="{0D5CC1C3-EBAD-4F24-BD4D-73EC1A00DC5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869" name="Text Box 15">
          <a:extLst>
            <a:ext uri="{FF2B5EF4-FFF2-40B4-BE49-F238E27FC236}">
              <a16:creationId xmlns:a16="http://schemas.microsoft.com/office/drawing/2014/main" id="{0B9A3E77-9C99-4CDB-9DE5-4914D9B9843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870" name="Text Box 15">
          <a:extLst>
            <a:ext uri="{FF2B5EF4-FFF2-40B4-BE49-F238E27FC236}">
              <a16:creationId xmlns:a16="http://schemas.microsoft.com/office/drawing/2014/main" id="{108AAA15-FDEE-4E0B-BA40-C233F9EAFC3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871" name="Text Box 15">
          <a:extLst>
            <a:ext uri="{FF2B5EF4-FFF2-40B4-BE49-F238E27FC236}">
              <a16:creationId xmlns:a16="http://schemas.microsoft.com/office/drawing/2014/main" id="{5F92C14E-22D2-46B0-B49B-0B9240C33DD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872" name="Text Box 15">
          <a:extLst>
            <a:ext uri="{FF2B5EF4-FFF2-40B4-BE49-F238E27FC236}">
              <a16:creationId xmlns:a16="http://schemas.microsoft.com/office/drawing/2014/main" id="{345D4FC1-CCA6-410B-B46E-4AAE6AA8B01E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5873" name="Text Box 15">
          <a:extLst>
            <a:ext uri="{FF2B5EF4-FFF2-40B4-BE49-F238E27FC236}">
              <a16:creationId xmlns:a16="http://schemas.microsoft.com/office/drawing/2014/main" id="{8A1DE62D-0E95-48B5-9DEB-843A41278DF9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74" name="Text Box 15">
          <a:extLst>
            <a:ext uri="{FF2B5EF4-FFF2-40B4-BE49-F238E27FC236}">
              <a16:creationId xmlns:a16="http://schemas.microsoft.com/office/drawing/2014/main" id="{0EEE4898-5078-4BB9-B6F4-4284B1829A3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75" name="Text Box 15">
          <a:extLst>
            <a:ext uri="{FF2B5EF4-FFF2-40B4-BE49-F238E27FC236}">
              <a16:creationId xmlns:a16="http://schemas.microsoft.com/office/drawing/2014/main" id="{A92B1628-D8AA-4503-BD2C-10C1C188169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76" name="Text Box 15">
          <a:extLst>
            <a:ext uri="{FF2B5EF4-FFF2-40B4-BE49-F238E27FC236}">
              <a16:creationId xmlns:a16="http://schemas.microsoft.com/office/drawing/2014/main" id="{B360CCDD-4610-4228-B1FE-2FD706C06BE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77" name="Text Box 15">
          <a:extLst>
            <a:ext uri="{FF2B5EF4-FFF2-40B4-BE49-F238E27FC236}">
              <a16:creationId xmlns:a16="http://schemas.microsoft.com/office/drawing/2014/main" id="{0A3BC3C1-77EC-4D4B-8E16-584B426C2B6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78" name="Text Box 15">
          <a:extLst>
            <a:ext uri="{FF2B5EF4-FFF2-40B4-BE49-F238E27FC236}">
              <a16:creationId xmlns:a16="http://schemas.microsoft.com/office/drawing/2014/main" id="{547BAB28-D893-4035-8F48-18F16B099E4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79" name="Text Box 15">
          <a:extLst>
            <a:ext uri="{FF2B5EF4-FFF2-40B4-BE49-F238E27FC236}">
              <a16:creationId xmlns:a16="http://schemas.microsoft.com/office/drawing/2014/main" id="{68AEF8A6-0DB9-452C-AB1B-955FA985CC3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80" name="Text Box 15">
          <a:extLst>
            <a:ext uri="{FF2B5EF4-FFF2-40B4-BE49-F238E27FC236}">
              <a16:creationId xmlns:a16="http://schemas.microsoft.com/office/drawing/2014/main" id="{05B66862-123A-46F2-8080-FB028B07168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81" name="Text Box 15">
          <a:extLst>
            <a:ext uri="{FF2B5EF4-FFF2-40B4-BE49-F238E27FC236}">
              <a16:creationId xmlns:a16="http://schemas.microsoft.com/office/drawing/2014/main" id="{721B9AF0-1537-4BF4-B401-F0BEA048762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82" name="Text Box 15">
          <a:extLst>
            <a:ext uri="{FF2B5EF4-FFF2-40B4-BE49-F238E27FC236}">
              <a16:creationId xmlns:a16="http://schemas.microsoft.com/office/drawing/2014/main" id="{6C94010C-67CA-4CD8-97C5-C8B6686A1F8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83" name="Text Box 15">
          <a:extLst>
            <a:ext uri="{FF2B5EF4-FFF2-40B4-BE49-F238E27FC236}">
              <a16:creationId xmlns:a16="http://schemas.microsoft.com/office/drawing/2014/main" id="{DCD42424-8EFA-47FF-907A-DD428E41D23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84" name="Text Box 15">
          <a:extLst>
            <a:ext uri="{FF2B5EF4-FFF2-40B4-BE49-F238E27FC236}">
              <a16:creationId xmlns:a16="http://schemas.microsoft.com/office/drawing/2014/main" id="{277D31DF-4954-40F0-A0BC-B2D9551C597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85" name="Text Box 15">
          <a:extLst>
            <a:ext uri="{FF2B5EF4-FFF2-40B4-BE49-F238E27FC236}">
              <a16:creationId xmlns:a16="http://schemas.microsoft.com/office/drawing/2014/main" id="{DD00654C-2620-455E-938B-F9F481228AC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86" name="Text Box 15">
          <a:extLst>
            <a:ext uri="{FF2B5EF4-FFF2-40B4-BE49-F238E27FC236}">
              <a16:creationId xmlns:a16="http://schemas.microsoft.com/office/drawing/2014/main" id="{B32BBD3D-0BE8-451C-A977-6473DCB4455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87" name="Text Box 15">
          <a:extLst>
            <a:ext uri="{FF2B5EF4-FFF2-40B4-BE49-F238E27FC236}">
              <a16:creationId xmlns:a16="http://schemas.microsoft.com/office/drawing/2014/main" id="{718DF25C-10C8-4B6F-BA65-D3A3A35E8E2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88" name="Text Box 15">
          <a:extLst>
            <a:ext uri="{FF2B5EF4-FFF2-40B4-BE49-F238E27FC236}">
              <a16:creationId xmlns:a16="http://schemas.microsoft.com/office/drawing/2014/main" id="{C9B27C5E-7D77-418D-AAFA-64580433C51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89" name="Text Box 15">
          <a:extLst>
            <a:ext uri="{FF2B5EF4-FFF2-40B4-BE49-F238E27FC236}">
              <a16:creationId xmlns:a16="http://schemas.microsoft.com/office/drawing/2014/main" id="{7314CE46-B0FC-41C2-82BC-C333208A952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90" name="Text Box 15">
          <a:extLst>
            <a:ext uri="{FF2B5EF4-FFF2-40B4-BE49-F238E27FC236}">
              <a16:creationId xmlns:a16="http://schemas.microsoft.com/office/drawing/2014/main" id="{1E7F0DE2-3F24-42B5-A10C-F4A9FD81ADA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91" name="Text Box 15">
          <a:extLst>
            <a:ext uri="{FF2B5EF4-FFF2-40B4-BE49-F238E27FC236}">
              <a16:creationId xmlns:a16="http://schemas.microsoft.com/office/drawing/2014/main" id="{9F65F2A1-02BD-4DFC-B894-2BA43CBE821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92" name="Text Box 15">
          <a:extLst>
            <a:ext uri="{FF2B5EF4-FFF2-40B4-BE49-F238E27FC236}">
              <a16:creationId xmlns:a16="http://schemas.microsoft.com/office/drawing/2014/main" id="{E224E306-0567-4A47-A2A6-42E916097EE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93" name="Text Box 15">
          <a:extLst>
            <a:ext uri="{FF2B5EF4-FFF2-40B4-BE49-F238E27FC236}">
              <a16:creationId xmlns:a16="http://schemas.microsoft.com/office/drawing/2014/main" id="{A3F86727-25E9-4EE3-98C1-B20F7949D89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94" name="Text Box 15">
          <a:extLst>
            <a:ext uri="{FF2B5EF4-FFF2-40B4-BE49-F238E27FC236}">
              <a16:creationId xmlns:a16="http://schemas.microsoft.com/office/drawing/2014/main" id="{A7F5C379-2A84-489F-BA02-A1DAAC119F0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95" name="Text Box 15">
          <a:extLst>
            <a:ext uri="{FF2B5EF4-FFF2-40B4-BE49-F238E27FC236}">
              <a16:creationId xmlns:a16="http://schemas.microsoft.com/office/drawing/2014/main" id="{E40C8284-750C-4545-874F-F27B21FF8AC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96" name="Text Box 15">
          <a:extLst>
            <a:ext uri="{FF2B5EF4-FFF2-40B4-BE49-F238E27FC236}">
              <a16:creationId xmlns:a16="http://schemas.microsoft.com/office/drawing/2014/main" id="{EE940A97-1013-410C-A0E0-713A0F88DFB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97" name="Text Box 15">
          <a:extLst>
            <a:ext uri="{FF2B5EF4-FFF2-40B4-BE49-F238E27FC236}">
              <a16:creationId xmlns:a16="http://schemas.microsoft.com/office/drawing/2014/main" id="{FF1542B9-D829-4CF2-84AD-69EE9D6D0EB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5898" name="Text Box 15">
          <a:extLst>
            <a:ext uri="{FF2B5EF4-FFF2-40B4-BE49-F238E27FC236}">
              <a16:creationId xmlns:a16="http://schemas.microsoft.com/office/drawing/2014/main" id="{4E585E00-36F7-48B2-AB49-FEF6646F3595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899" name="Text Box 15">
          <a:extLst>
            <a:ext uri="{FF2B5EF4-FFF2-40B4-BE49-F238E27FC236}">
              <a16:creationId xmlns:a16="http://schemas.microsoft.com/office/drawing/2014/main" id="{42EE210F-B150-40A3-B57A-4E638C6432E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00" name="Text Box 15">
          <a:extLst>
            <a:ext uri="{FF2B5EF4-FFF2-40B4-BE49-F238E27FC236}">
              <a16:creationId xmlns:a16="http://schemas.microsoft.com/office/drawing/2014/main" id="{A1FAC2AE-8B63-4281-BCDA-C30064AD297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01" name="Text Box 15">
          <a:extLst>
            <a:ext uri="{FF2B5EF4-FFF2-40B4-BE49-F238E27FC236}">
              <a16:creationId xmlns:a16="http://schemas.microsoft.com/office/drawing/2014/main" id="{BC79E96B-CDCD-4C6B-988E-A606C55CB19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02" name="Text Box 15">
          <a:extLst>
            <a:ext uri="{FF2B5EF4-FFF2-40B4-BE49-F238E27FC236}">
              <a16:creationId xmlns:a16="http://schemas.microsoft.com/office/drawing/2014/main" id="{480CC789-1443-4A43-999B-60E57B21164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03" name="Text Box 15">
          <a:extLst>
            <a:ext uri="{FF2B5EF4-FFF2-40B4-BE49-F238E27FC236}">
              <a16:creationId xmlns:a16="http://schemas.microsoft.com/office/drawing/2014/main" id="{E476E1A0-ADB8-432F-92D9-B90BE5C3961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04" name="Text Box 15">
          <a:extLst>
            <a:ext uri="{FF2B5EF4-FFF2-40B4-BE49-F238E27FC236}">
              <a16:creationId xmlns:a16="http://schemas.microsoft.com/office/drawing/2014/main" id="{D5AE88BD-C71E-489D-81E1-CD46D2B7877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05" name="Text Box 15">
          <a:extLst>
            <a:ext uri="{FF2B5EF4-FFF2-40B4-BE49-F238E27FC236}">
              <a16:creationId xmlns:a16="http://schemas.microsoft.com/office/drawing/2014/main" id="{8CCA3833-1275-4180-A84B-A6C26863647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06" name="Text Box 15">
          <a:extLst>
            <a:ext uri="{FF2B5EF4-FFF2-40B4-BE49-F238E27FC236}">
              <a16:creationId xmlns:a16="http://schemas.microsoft.com/office/drawing/2014/main" id="{8DD0EEE4-42F1-4EF7-8C00-289F7944067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07" name="Text Box 15">
          <a:extLst>
            <a:ext uri="{FF2B5EF4-FFF2-40B4-BE49-F238E27FC236}">
              <a16:creationId xmlns:a16="http://schemas.microsoft.com/office/drawing/2014/main" id="{5CDC4623-282E-41A3-A398-3262E74FC5E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08" name="Text Box 15">
          <a:extLst>
            <a:ext uri="{FF2B5EF4-FFF2-40B4-BE49-F238E27FC236}">
              <a16:creationId xmlns:a16="http://schemas.microsoft.com/office/drawing/2014/main" id="{13AB0B03-33C9-4633-B131-029129AD17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09" name="Text Box 15">
          <a:extLst>
            <a:ext uri="{FF2B5EF4-FFF2-40B4-BE49-F238E27FC236}">
              <a16:creationId xmlns:a16="http://schemas.microsoft.com/office/drawing/2014/main" id="{40FA7BC4-8D06-4FF8-BCC2-6A4DD3273DC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10" name="Text Box 15">
          <a:extLst>
            <a:ext uri="{FF2B5EF4-FFF2-40B4-BE49-F238E27FC236}">
              <a16:creationId xmlns:a16="http://schemas.microsoft.com/office/drawing/2014/main" id="{36221AA2-8979-4CDB-AEA3-F1D49FDDDD6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11" name="Text Box 15">
          <a:extLst>
            <a:ext uri="{FF2B5EF4-FFF2-40B4-BE49-F238E27FC236}">
              <a16:creationId xmlns:a16="http://schemas.microsoft.com/office/drawing/2014/main" id="{39733EB7-11A7-46B0-A90C-03DC06C3A57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12" name="Text Box 15">
          <a:extLst>
            <a:ext uri="{FF2B5EF4-FFF2-40B4-BE49-F238E27FC236}">
              <a16:creationId xmlns:a16="http://schemas.microsoft.com/office/drawing/2014/main" id="{910F3E7F-89E1-48C6-975E-EAF7C8C9C2F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13" name="Text Box 15">
          <a:extLst>
            <a:ext uri="{FF2B5EF4-FFF2-40B4-BE49-F238E27FC236}">
              <a16:creationId xmlns:a16="http://schemas.microsoft.com/office/drawing/2014/main" id="{1B99A53A-DCC2-4B8F-8E22-665EACEB95B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14" name="Text Box 15">
          <a:extLst>
            <a:ext uri="{FF2B5EF4-FFF2-40B4-BE49-F238E27FC236}">
              <a16:creationId xmlns:a16="http://schemas.microsoft.com/office/drawing/2014/main" id="{988997E9-4618-4CB8-88E5-8C3745D69CB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15" name="Text Box 15">
          <a:extLst>
            <a:ext uri="{FF2B5EF4-FFF2-40B4-BE49-F238E27FC236}">
              <a16:creationId xmlns:a16="http://schemas.microsoft.com/office/drawing/2014/main" id="{F47BD64E-2788-4CC6-82B0-40DBE8F1CDB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16" name="Text Box 15">
          <a:extLst>
            <a:ext uri="{FF2B5EF4-FFF2-40B4-BE49-F238E27FC236}">
              <a16:creationId xmlns:a16="http://schemas.microsoft.com/office/drawing/2014/main" id="{3E936155-988D-45D3-AB39-681561BEDE4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17" name="Text Box 15">
          <a:extLst>
            <a:ext uri="{FF2B5EF4-FFF2-40B4-BE49-F238E27FC236}">
              <a16:creationId xmlns:a16="http://schemas.microsoft.com/office/drawing/2014/main" id="{B8A95844-2A5E-42ED-8AF9-3DD1D3A7F4F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18" name="Text Box 15">
          <a:extLst>
            <a:ext uri="{FF2B5EF4-FFF2-40B4-BE49-F238E27FC236}">
              <a16:creationId xmlns:a16="http://schemas.microsoft.com/office/drawing/2014/main" id="{977A99B3-4024-4821-B405-30D78173CC9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19" name="Text Box 15">
          <a:extLst>
            <a:ext uri="{FF2B5EF4-FFF2-40B4-BE49-F238E27FC236}">
              <a16:creationId xmlns:a16="http://schemas.microsoft.com/office/drawing/2014/main" id="{CA742BD7-3C74-4BC4-8BC3-E26401823FD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20" name="Text Box 15">
          <a:extLst>
            <a:ext uri="{FF2B5EF4-FFF2-40B4-BE49-F238E27FC236}">
              <a16:creationId xmlns:a16="http://schemas.microsoft.com/office/drawing/2014/main" id="{2463E5A5-A582-401F-8DA1-3E07ABD7257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21" name="Text Box 15">
          <a:extLst>
            <a:ext uri="{FF2B5EF4-FFF2-40B4-BE49-F238E27FC236}">
              <a16:creationId xmlns:a16="http://schemas.microsoft.com/office/drawing/2014/main" id="{F785FAB2-C865-476E-A3E2-A352CCE09D7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22" name="Text Box 15">
          <a:extLst>
            <a:ext uri="{FF2B5EF4-FFF2-40B4-BE49-F238E27FC236}">
              <a16:creationId xmlns:a16="http://schemas.microsoft.com/office/drawing/2014/main" id="{B5E8DFBB-C711-43FE-A5AA-3EB7069DDBA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23" name="Text Box 15">
          <a:extLst>
            <a:ext uri="{FF2B5EF4-FFF2-40B4-BE49-F238E27FC236}">
              <a16:creationId xmlns:a16="http://schemas.microsoft.com/office/drawing/2014/main" id="{029ADCFF-66C8-4334-9453-E2D97DA0EC3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24" name="Text Box 15">
          <a:extLst>
            <a:ext uri="{FF2B5EF4-FFF2-40B4-BE49-F238E27FC236}">
              <a16:creationId xmlns:a16="http://schemas.microsoft.com/office/drawing/2014/main" id="{4B42B74C-BE09-476C-B395-5E768F5BEAD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25" name="Text Box 15">
          <a:extLst>
            <a:ext uri="{FF2B5EF4-FFF2-40B4-BE49-F238E27FC236}">
              <a16:creationId xmlns:a16="http://schemas.microsoft.com/office/drawing/2014/main" id="{26D9C8EF-0F49-4F0A-AE47-7168BF4D7D0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26" name="Text Box 15">
          <a:extLst>
            <a:ext uri="{FF2B5EF4-FFF2-40B4-BE49-F238E27FC236}">
              <a16:creationId xmlns:a16="http://schemas.microsoft.com/office/drawing/2014/main" id="{243B0A63-F7DF-40BB-9527-C2EA52C3F11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27" name="Text Box 15">
          <a:extLst>
            <a:ext uri="{FF2B5EF4-FFF2-40B4-BE49-F238E27FC236}">
              <a16:creationId xmlns:a16="http://schemas.microsoft.com/office/drawing/2014/main" id="{F2E76C5F-C166-4EF5-8FA1-AFA99DCF66E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28" name="Text Box 15">
          <a:extLst>
            <a:ext uri="{FF2B5EF4-FFF2-40B4-BE49-F238E27FC236}">
              <a16:creationId xmlns:a16="http://schemas.microsoft.com/office/drawing/2014/main" id="{BCFE18F7-81B5-472A-BEA0-DB66A86DFC6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29" name="Text Box 15">
          <a:extLst>
            <a:ext uri="{FF2B5EF4-FFF2-40B4-BE49-F238E27FC236}">
              <a16:creationId xmlns:a16="http://schemas.microsoft.com/office/drawing/2014/main" id="{61557A1D-ADA7-4420-8A68-22D849304E5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30" name="Text Box 15">
          <a:extLst>
            <a:ext uri="{FF2B5EF4-FFF2-40B4-BE49-F238E27FC236}">
              <a16:creationId xmlns:a16="http://schemas.microsoft.com/office/drawing/2014/main" id="{B478D0BA-73BB-42EE-A934-A78A41216C1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31" name="Text Box 15">
          <a:extLst>
            <a:ext uri="{FF2B5EF4-FFF2-40B4-BE49-F238E27FC236}">
              <a16:creationId xmlns:a16="http://schemas.microsoft.com/office/drawing/2014/main" id="{95B147D4-2EC1-473E-91B9-975846C91E6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32" name="Text Box 15">
          <a:extLst>
            <a:ext uri="{FF2B5EF4-FFF2-40B4-BE49-F238E27FC236}">
              <a16:creationId xmlns:a16="http://schemas.microsoft.com/office/drawing/2014/main" id="{4F48E1A4-E3E3-4404-A69B-CD3F75C1AB1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33" name="Text Box 15">
          <a:extLst>
            <a:ext uri="{FF2B5EF4-FFF2-40B4-BE49-F238E27FC236}">
              <a16:creationId xmlns:a16="http://schemas.microsoft.com/office/drawing/2014/main" id="{53A14AAB-9835-49CA-9347-9DA752F37C0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34" name="Text Box 15">
          <a:extLst>
            <a:ext uri="{FF2B5EF4-FFF2-40B4-BE49-F238E27FC236}">
              <a16:creationId xmlns:a16="http://schemas.microsoft.com/office/drawing/2014/main" id="{EC0B5D4E-7B0B-4D66-BC4B-2E7DCB7CA28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35" name="Text Box 15">
          <a:extLst>
            <a:ext uri="{FF2B5EF4-FFF2-40B4-BE49-F238E27FC236}">
              <a16:creationId xmlns:a16="http://schemas.microsoft.com/office/drawing/2014/main" id="{770AA4FE-80C3-4042-92ED-4F5B6342BA5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36" name="Text Box 15">
          <a:extLst>
            <a:ext uri="{FF2B5EF4-FFF2-40B4-BE49-F238E27FC236}">
              <a16:creationId xmlns:a16="http://schemas.microsoft.com/office/drawing/2014/main" id="{57817667-2D1C-4188-A269-4BDEE751EEA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37" name="Text Box 15">
          <a:extLst>
            <a:ext uri="{FF2B5EF4-FFF2-40B4-BE49-F238E27FC236}">
              <a16:creationId xmlns:a16="http://schemas.microsoft.com/office/drawing/2014/main" id="{12E56E53-4F22-48A3-9C57-27770503378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38" name="Text Box 15">
          <a:extLst>
            <a:ext uri="{FF2B5EF4-FFF2-40B4-BE49-F238E27FC236}">
              <a16:creationId xmlns:a16="http://schemas.microsoft.com/office/drawing/2014/main" id="{F4D319EB-8EDC-41D0-A531-87600C5D570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39" name="Text Box 15">
          <a:extLst>
            <a:ext uri="{FF2B5EF4-FFF2-40B4-BE49-F238E27FC236}">
              <a16:creationId xmlns:a16="http://schemas.microsoft.com/office/drawing/2014/main" id="{03A3E7AF-98E6-440F-A4E3-4F910F0C7DA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40" name="Text Box 15">
          <a:extLst>
            <a:ext uri="{FF2B5EF4-FFF2-40B4-BE49-F238E27FC236}">
              <a16:creationId xmlns:a16="http://schemas.microsoft.com/office/drawing/2014/main" id="{3D9C288C-7DCD-4CFD-BA7D-336638EE790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41" name="Text Box 15">
          <a:extLst>
            <a:ext uri="{FF2B5EF4-FFF2-40B4-BE49-F238E27FC236}">
              <a16:creationId xmlns:a16="http://schemas.microsoft.com/office/drawing/2014/main" id="{1CE91535-2337-44FF-A6D3-B58D056EE32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42" name="Text Box 15">
          <a:extLst>
            <a:ext uri="{FF2B5EF4-FFF2-40B4-BE49-F238E27FC236}">
              <a16:creationId xmlns:a16="http://schemas.microsoft.com/office/drawing/2014/main" id="{43A41604-7FEF-4D2A-A858-C02AB3ADA9C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43" name="Text Box 15">
          <a:extLst>
            <a:ext uri="{FF2B5EF4-FFF2-40B4-BE49-F238E27FC236}">
              <a16:creationId xmlns:a16="http://schemas.microsoft.com/office/drawing/2014/main" id="{8A36CB7B-03AC-4A17-9525-32180697C39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44" name="Text Box 15">
          <a:extLst>
            <a:ext uri="{FF2B5EF4-FFF2-40B4-BE49-F238E27FC236}">
              <a16:creationId xmlns:a16="http://schemas.microsoft.com/office/drawing/2014/main" id="{738637CA-4D58-46D6-9CA3-E55022F1607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45" name="Text Box 15">
          <a:extLst>
            <a:ext uri="{FF2B5EF4-FFF2-40B4-BE49-F238E27FC236}">
              <a16:creationId xmlns:a16="http://schemas.microsoft.com/office/drawing/2014/main" id="{E04DE7EC-B99C-4020-AAB7-D17CE206D40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46" name="Text Box 15">
          <a:extLst>
            <a:ext uri="{FF2B5EF4-FFF2-40B4-BE49-F238E27FC236}">
              <a16:creationId xmlns:a16="http://schemas.microsoft.com/office/drawing/2014/main" id="{9011F5BC-1BEA-49D3-AB10-D9F3D51D137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47" name="Text Box 15">
          <a:extLst>
            <a:ext uri="{FF2B5EF4-FFF2-40B4-BE49-F238E27FC236}">
              <a16:creationId xmlns:a16="http://schemas.microsoft.com/office/drawing/2014/main" id="{37F38320-DC36-4128-ABE3-8F8DD51FDD9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48" name="Text Box 15">
          <a:extLst>
            <a:ext uri="{FF2B5EF4-FFF2-40B4-BE49-F238E27FC236}">
              <a16:creationId xmlns:a16="http://schemas.microsoft.com/office/drawing/2014/main" id="{F383715D-817C-4434-84C9-7674FBD863E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49" name="Text Box 15">
          <a:extLst>
            <a:ext uri="{FF2B5EF4-FFF2-40B4-BE49-F238E27FC236}">
              <a16:creationId xmlns:a16="http://schemas.microsoft.com/office/drawing/2014/main" id="{5C5F016D-6E9C-42F0-84DD-07CEAE27182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50" name="Text Box 15">
          <a:extLst>
            <a:ext uri="{FF2B5EF4-FFF2-40B4-BE49-F238E27FC236}">
              <a16:creationId xmlns:a16="http://schemas.microsoft.com/office/drawing/2014/main" id="{C0E8BAE6-C827-4498-A892-5EE89253EE5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51" name="Text Box 15">
          <a:extLst>
            <a:ext uri="{FF2B5EF4-FFF2-40B4-BE49-F238E27FC236}">
              <a16:creationId xmlns:a16="http://schemas.microsoft.com/office/drawing/2014/main" id="{61838737-F12F-47A2-9424-7A783DDB528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52" name="Text Box 15">
          <a:extLst>
            <a:ext uri="{FF2B5EF4-FFF2-40B4-BE49-F238E27FC236}">
              <a16:creationId xmlns:a16="http://schemas.microsoft.com/office/drawing/2014/main" id="{CD33F3B2-8353-4190-A94A-3551421BE75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53" name="Text Box 15">
          <a:extLst>
            <a:ext uri="{FF2B5EF4-FFF2-40B4-BE49-F238E27FC236}">
              <a16:creationId xmlns:a16="http://schemas.microsoft.com/office/drawing/2014/main" id="{874C4053-6E9B-42B3-B584-2CB2A28B2EF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54" name="Text Box 15">
          <a:extLst>
            <a:ext uri="{FF2B5EF4-FFF2-40B4-BE49-F238E27FC236}">
              <a16:creationId xmlns:a16="http://schemas.microsoft.com/office/drawing/2014/main" id="{D4DE4CB1-6732-4864-B14C-91C3005608C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55" name="Text Box 15">
          <a:extLst>
            <a:ext uri="{FF2B5EF4-FFF2-40B4-BE49-F238E27FC236}">
              <a16:creationId xmlns:a16="http://schemas.microsoft.com/office/drawing/2014/main" id="{C2EBA26B-7D0F-4BE7-8E19-FC20E51CF5A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56" name="Text Box 15">
          <a:extLst>
            <a:ext uri="{FF2B5EF4-FFF2-40B4-BE49-F238E27FC236}">
              <a16:creationId xmlns:a16="http://schemas.microsoft.com/office/drawing/2014/main" id="{9D129678-E431-4182-A7E3-DF39C405DF1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57" name="Text Box 15">
          <a:extLst>
            <a:ext uri="{FF2B5EF4-FFF2-40B4-BE49-F238E27FC236}">
              <a16:creationId xmlns:a16="http://schemas.microsoft.com/office/drawing/2014/main" id="{5FCDB68A-DFE7-47E9-B570-51389725E5A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58" name="Text Box 15">
          <a:extLst>
            <a:ext uri="{FF2B5EF4-FFF2-40B4-BE49-F238E27FC236}">
              <a16:creationId xmlns:a16="http://schemas.microsoft.com/office/drawing/2014/main" id="{BAAB096E-C528-469B-B681-253FA05DE35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59" name="Text Box 15">
          <a:extLst>
            <a:ext uri="{FF2B5EF4-FFF2-40B4-BE49-F238E27FC236}">
              <a16:creationId xmlns:a16="http://schemas.microsoft.com/office/drawing/2014/main" id="{368B0A06-A5AF-4D88-96B9-396AEB273B1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60" name="Text Box 15">
          <a:extLst>
            <a:ext uri="{FF2B5EF4-FFF2-40B4-BE49-F238E27FC236}">
              <a16:creationId xmlns:a16="http://schemas.microsoft.com/office/drawing/2014/main" id="{7E92148E-5B72-44C5-BF65-091FC2F7910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61" name="Text Box 15">
          <a:extLst>
            <a:ext uri="{FF2B5EF4-FFF2-40B4-BE49-F238E27FC236}">
              <a16:creationId xmlns:a16="http://schemas.microsoft.com/office/drawing/2014/main" id="{E5B653B7-5DBA-43FF-9C9C-1B9F288565C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62" name="Text Box 15">
          <a:extLst>
            <a:ext uri="{FF2B5EF4-FFF2-40B4-BE49-F238E27FC236}">
              <a16:creationId xmlns:a16="http://schemas.microsoft.com/office/drawing/2014/main" id="{4B3DABFD-FCB8-4864-9B24-A285652C067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63" name="Text Box 15">
          <a:extLst>
            <a:ext uri="{FF2B5EF4-FFF2-40B4-BE49-F238E27FC236}">
              <a16:creationId xmlns:a16="http://schemas.microsoft.com/office/drawing/2014/main" id="{E4CAD5DA-400D-43A7-873B-50E717E6E2B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64" name="Text Box 15">
          <a:extLst>
            <a:ext uri="{FF2B5EF4-FFF2-40B4-BE49-F238E27FC236}">
              <a16:creationId xmlns:a16="http://schemas.microsoft.com/office/drawing/2014/main" id="{E828A4C5-BE2C-4DB5-BF32-CB750533532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65" name="Text Box 15">
          <a:extLst>
            <a:ext uri="{FF2B5EF4-FFF2-40B4-BE49-F238E27FC236}">
              <a16:creationId xmlns:a16="http://schemas.microsoft.com/office/drawing/2014/main" id="{E2E1D471-BCC8-47B3-B39D-440E66FE1FC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66" name="Text Box 15">
          <a:extLst>
            <a:ext uri="{FF2B5EF4-FFF2-40B4-BE49-F238E27FC236}">
              <a16:creationId xmlns:a16="http://schemas.microsoft.com/office/drawing/2014/main" id="{0AE4290B-77B6-4CB0-AD23-ADE4578DEBC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67" name="Text Box 15">
          <a:extLst>
            <a:ext uri="{FF2B5EF4-FFF2-40B4-BE49-F238E27FC236}">
              <a16:creationId xmlns:a16="http://schemas.microsoft.com/office/drawing/2014/main" id="{3041D492-7327-4C7C-9433-6441B065607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68" name="Text Box 15">
          <a:extLst>
            <a:ext uri="{FF2B5EF4-FFF2-40B4-BE49-F238E27FC236}">
              <a16:creationId xmlns:a16="http://schemas.microsoft.com/office/drawing/2014/main" id="{2666457C-AB83-4213-9F4E-D8F7B146AD2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69" name="Text Box 15">
          <a:extLst>
            <a:ext uri="{FF2B5EF4-FFF2-40B4-BE49-F238E27FC236}">
              <a16:creationId xmlns:a16="http://schemas.microsoft.com/office/drawing/2014/main" id="{20E345E1-7E1D-454E-AF65-4BE6FC900FA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70" name="Text Box 15">
          <a:extLst>
            <a:ext uri="{FF2B5EF4-FFF2-40B4-BE49-F238E27FC236}">
              <a16:creationId xmlns:a16="http://schemas.microsoft.com/office/drawing/2014/main" id="{DEDAB475-39DF-44FC-BF30-009759ECAD0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971" name="Text Box 15">
          <a:extLst>
            <a:ext uri="{FF2B5EF4-FFF2-40B4-BE49-F238E27FC236}">
              <a16:creationId xmlns:a16="http://schemas.microsoft.com/office/drawing/2014/main" id="{8F4B991F-80E9-45F0-B7DD-B4F1F759A0A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972" name="Text Box 15">
          <a:extLst>
            <a:ext uri="{FF2B5EF4-FFF2-40B4-BE49-F238E27FC236}">
              <a16:creationId xmlns:a16="http://schemas.microsoft.com/office/drawing/2014/main" id="{48A303FD-BAF1-4E81-B24F-70538CDB4D9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973" name="Text Box 15">
          <a:extLst>
            <a:ext uri="{FF2B5EF4-FFF2-40B4-BE49-F238E27FC236}">
              <a16:creationId xmlns:a16="http://schemas.microsoft.com/office/drawing/2014/main" id="{E06346B2-FA17-4900-9ABC-F5236C50C8C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974" name="Text Box 15">
          <a:extLst>
            <a:ext uri="{FF2B5EF4-FFF2-40B4-BE49-F238E27FC236}">
              <a16:creationId xmlns:a16="http://schemas.microsoft.com/office/drawing/2014/main" id="{66FEEC60-32B8-4F46-A8EA-24C2E69A25E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975" name="Text Box 15">
          <a:extLst>
            <a:ext uri="{FF2B5EF4-FFF2-40B4-BE49-F238E27FC236}">
              <a16:creationId xmlns:a16="http://schemas.microsoft.com/office/drawing/2014/main" id="{876ABE19-B35D-4F0C-9637-EC36A630CEC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5976" name="Text Box 15">
          <a:extLst>
            <a:ext uri="{FF2B5EF4-FFF2-40B4-BE49-F238E27FC236}">
              <a16:creationId xmlns:a16="http://schemas.microsoft.com/office/drawing/2014/main" id="{7909F5F1-9F82-4EA8-9613-1F3B998EA346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977" name="Text Box 15">
          <a:extLst>
            <a:ext uri="{FF2B5EF4-FFF2-40B4-BE49-F238E27FC236}">
              <a16:creationId xmlns:a16="http://schemas.microsoft.com/office/drawing/2014/main" id="{00AF7376-FC6A-4F00-86AF-63DCB36A9AE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978" name="Text Box 15">
          <a:extLst>
            <a:ext uri="{FF2B5EF4-FFF2-40B4-BE49-F238E27FC236}">
              <a16:creationId xmlns:a16="http://schemas.microsoft.com/office/drawing/2014/main" id="{354FF071-C585-439B-B661-11E4DDC51BD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979" name="Text Box 15">
          <a:extLst>
            <a:ext uri="{FF2B5EF4-FFF2-40B4-BE49-F238E27FC236}">
              <a16:creationId xmlns:a16="http://schemas.microsoft.com/office/drawing/2014/main" id="{A0A8CE4B-A17C-4077-BD5D-B0718B28155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980" name="Text Box 15">
          <a:extLst>
            <a:ext uri="{FF2B5EF4-FFF2-40B4-BE49-F238E27FC236}">
              <a16:creationId xmlns:a16="http://schemas.microsoft.com/office/drawing/2014/main" id="{79C962F6-C984-49CD-B02E-E5E1FA9C011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981" name="Text Box 15">
          <a:extLst>
            <a:ext uri="{FF2B5EF4-FFF2-40B4-BE49-F238E27FC236}">
              <a16:creationId xmlns:a16="http://schemas.microsoft.com/office/drawing/2014/main" id="{F8E638CE-5D22-4459-A522-D75959B70BE5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982" name="Text Box 15">
          <a:extLst>
            <a:ext uri="{FF2B5EF4-FFF2-40B4-BE49-F238E27FC236}">
              <a16:creationId xmlns:a16="http://schemas.microsoft.com/office/drawing/2014/main" id="{7A9349F5-3FA7-49E6-BC97-7FB38F48277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983" name="Text Box 15">
          <a:extLst>
            <a:ext uri="{FF2B5EF4-FFF2-40B4-BE49-F238E27FC236}">
              <a16:creationId xmlns:a16="http://schemas.microsoft.com/office/drawing/2014/main" id="{CE76CD6E-C14A-44B6-B493-46FF4C354567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984" name="Text Box 15">
          <a:extLst>
            <a:ext uri="{FF2B5EF4-FFF2-40B4-BE49-F238E27FC236}">
              <a16:creationId xmlns:a16="http://schemas.microsoft.com/office/drawing/2014/main" id="{D42D5F01-1E2C-473B-B069-990CFCFA013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985" name="Text Box 15">
          <a:extLst>
            <a:ext uri="{FF2B5EF4-FFF2-40B4-BE49-F238E27FC236}">
              <a16:creationId xmlns:a16="http://schemas.microsoft.com/office/drawing/2014/main" id="{4F8E2C81-9A91-49DD-AEF7-B96433119E1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986" name="Text Box 15">
          <a:extLst>
            <a:ext uri="{FF2B5EF4-FFF2-40B4-BE49-F238E27FC236}">
              <a16:creationId xmlns:a16="http://schemas.microsoft.com/office/drawing/2014/main" id="{1B16EDC8-607F-49D2-95A0-3A079B216FC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987" name="Text Box 15">
          <a:extLst>
            <a:ext uri="{FF2B5EF4-FFF2-40B4-BE49-F238E27FC236}">
              <a16:creationId xmlns:a16="http://schemas.microsoft.com/office/drawing/2014/main" id="{A304D0FB-3457-46FE-97DD-273532D8585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988" name="Text Box 15">
          <a:extLst>
            <a:ext uri="{FF2B5EF4-FFF2-40B4-BE49-F238E27FC236}">
              <a16:creationId xmlns:a16="http://schemas.microsoft.com/office/drawing/2014/main" id="{05D3D650-0C1B-404E-846D-6A406488B98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5989" name="Text Box 15">
          <a:extLst>
            <a:ext uri="{FF2B5EF4-FFF2-40B4-BE49-F238E27FC236}">
              <a16:creationId xmlns:a16="http://schemas.microsoft.com/office/drawing/2014/main" id="{D9C61833-0FDF-4FAD-B948-2515EBE21D0A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990" name="Text Box 15">
          <a:extLst>
            <a:ext uri="{FF2B5EF4-FFF2-40B4-BE49-F238E27FC236}">
              <a16:creationId xmlns:a16="http://schemas.microsoft.com/office/drawing/2014/main" id="{6A2DFF97-D154-4608-A73E-72FEA661D64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991" name="Text Box 15">
          <a:extLst>
            <a:ext uri="{FF2B5EF4-FFF2-40B4-BE49-F238E27FC236}">
              <a16:creationId xmlns:a16="http://schemas.microsoft.com/office/drawing/2014/main" id="{9A381255-2644-4BCE-9333-CF016066048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992" name="Text Box 15">
          <a:extLst>
            <a:ext uri="{FF2B5EF4-FFF2-40B4-BE49-F238E27FC236}">
              <a16:creationId xmlns:a16="http://schemas.microsoft.com/office/drawing/2014/main" id="{B6FB5AE4-0D47-48EF-B8D8-F32C3D9E1FD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993" name="Text Box 15">
          <a:extLst>
            <a:ext uri="{FF2B5EF4-FFF2-40B4-BE49-F238E27FC236}">
              <a16:creationId xmlns:a16="http://schemas.microsoft.com/office/drawing/2014/main" id="{3CB1ED11-CB53-4540-B844-F6154F6C0A4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994" name="Text Box 15">
          <a:extLst>
            <a:ext uri="{FF2B5EF4-FFF2-40B4-BE49-F238E27FC236}">
              <a16:creationId xmlns:a16="http://schemas.microsoft.com/office/drawing/2014/main" id="{BD8C3674-FE1A-45CD-92AE-F392A684F09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5995" name="Text Box 15">
          <a:extLst>
            <a:ext uri="{FF2B5EF4-FFF2-40B4-BE49-F238E27FC236}">
              <a16:creationId xmlns:a16="http://schemas.microsoft.com/office/drawing/2014/main" id="{24C9D8EF-2EBD-4E30-A6C2-BA52F6B541C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5996" name="Text Box 15">
          <a:extLst>
            <a:ext uri="{FF2B5EF4-FFF2-40B4-BE49-F238E27FC236}">
              <a16:creationId xmlns:a16="http://schemas.microsoft.com/office/drawing/2014/main" id="{9EA14DE4-79F5-4EB8-BFA1-3D39CC055459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5997" name="Text Box 15">
          <a:extLst>
            <a:ext uri="{FF2B5EF4-FFF2-40B4-BE49-F238E27FC236}">
              <a16:creationId xmlns:a16="http://schemas.microsoft.com/office/drawing/2014/main" id="{26DCCF29-A526-4104-9EE3-DE7F3679A13A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98" name="Text Box 15">
          <a:extLst>
            <a:ext uri="{FF2B5EF4-FFF2-40B4-BE49-F238E27FC236}">
              <a16:creationId xmlns:a16="http://schemas.microsoft.com/office/drawing/2014/main" id="{61308C2D-6097-4750-B35A-DFDEFB082A4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5999" name="Text Box 15">
          <a:extLst>
            <a:ext uri="{FF2B5EF4-FFF2-40B4-BE49-F238E27FC236}">
              <a16:creationId xmlns:a16="http://schemas.microsoft.com/office/drawing/2014/main" id="{4647C9A6-5A98-4244-982A-1A855FB3762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00" name="Text Box 15">
          <a:extLst>
            <a:ext uri="{FF2B5EF4-FFF2-40B4-BE49-F238E27FC236}">
              <a16:creationId xmlns:a16="http://schemas.microsoft.com/office/drawing/2014/main" id="{96E463D7-4ADE-4717-BC22-F360E529EAE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01" name="Text Box 15">
          <a:extLst>
            <a:ext uri="{FF2B5EF4-FFF2-40B4-BE49-F238E27FC236}">
              <a16:creationId xmlns:a16="http://schemas.microsoft.com/office/drawing/2014/main" id="{43139530-97BD-414D-A616-84157E7B4CB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02" name="Text Box 15">
          <a:extLst>
            <a:ext uri="{FF2B5EF4-FFF2-40B4-BE49-F238E27FC236}">
              <a16:creationId xmlns:a16="http://schemas.microsoft.com/office/drawing/2014/main" id="{68453942-E6A5-48F7-A33F-6D401A1A655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03" name="Text Box 15">
          <a:extLst>
            <a:ext uri="{FF2B5EF4-FFF2-40B4-BE49-F238E27FC236}">
              <a16:creationId xmlns:a16="http://schemas.microsoft.com/office/drawing/2014/main" id="{339334C7-B0CE-4A8B-ABB1-066D8D292E9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04" name="Text Box 15">
          <a:extLst>
            <a:ext uri="{FF2B5EF4-FFF2-40B4-BE49-F238E27FC236}">
              <a16:creationId xmlns:a16="http://schemas.microsoft.com/office/drawing/2014/main" id="{5CC9B4B2-4DAF-417A-A6F2-F9D3CCB439E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05" name="Text Box 15">
          <a:extLst>
            <a:ext uri="{FF2B5EF4-FFF2-40B4-BE49-F238E27FC236}">
              <a16:creationId xmlns:a16="http://schemas.microsoft.com/office/drawing/2014/main" id="{07D500D1-93C3-47A0-BE52-559ABA092D9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06" name="Text Box 15">
          <a:extLst>
            <a:ext uri="{FF2B5EF4-FFF2-40B4-BE49-F238E27FC236}">
              <a16:creationId xmlns:a16="http://schemas.microsoft.com/office/drawing/2014/main" id="{1D7C05A5-9AD7-4D8C-A163-F3963474FA4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07" name="Text Box 15">
          <a:extLst>
            <a:ext uri="{FF2B5EF4-FFF2-40B4-BE49-F238E27FC236}">
              <a16:creationId xmlns:a16="http://schemas.microsoft.com/office/drawing/2014/main" id="{5B63C245-FC12-4661-A779-DECDA735153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08" name="Text Box 15">
          <a:extLst>
            <a:ext uri="{FF2B5EF4-FFF2-40B4-BE49-F238E27FC236}">
              <a16:creationId xmlns:a16="http://schemas.microsoft.com/office/drawing/2014/main" id="{BCE39494-3F12-4A39-8058-97752AB24BA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09" name="Text Box 15">
          <a:extLst>
            <a:ext uri="{FF2B5EF4-FFF2-40B4-BE49-F238E27FC236}">
              <a16:creationId xmlns:a16="http://schemas.microsoft.com/office/drawing/2014/main" id="{9042CFD5-4FB0-4059-BE11-ABD59E30070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10" name="Text Box 15">
          <a:extLst>
            <a:ext uri="{FF2B5EF4-FFF2-40B4-BE49-F238E27FC236}">
              <a16:creationId xmlns:a16="http://schemas.microsoft.com/office/drawing/2014/main" id="{0C92CE2A-4D35-47D5-BB7A-FEDD24D8118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11" name="Text Box 15">
          <a:extLst>
            <a:ext uri="{FF2B5EF4-FFF2-40B4-BE49-F238E27FC236}">
              <a16:creationId xmlns:a16="http://schemas.microsoft.com/office/drawing/2014/main" id="{B8025769-BE8D-4722-BF8F-25FBF8F636A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12" name="Text Box 15">
          <a:extLst>
            <a:ext uri="{FF2B5EF4-FFF2-40B4-BE49-F238E27FC236}">
              <a16:creationId xmlns:a16="http://schemas.microsoft.com/office/drawing/2014/main" id="{D4EDBB11-30FB-4A5B-AE63-B3023342277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13" name="Text Box 15">
          <a:extLst>
            <a:ext uri="{FF2B5EF4-FFF2-40B4-BE49-F238E27FC236}">
              <a16:creationId xmlns:a16="http://schemas.microsoft.com/office/drawing/2014/main" id="{B49B1130-1F02-47FA-9505-8518B5DD1B8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14" name="Text Box 15">
          <a:extLst>
            <a:ext uri="{FF2B5EF4-FFF2-40B4-BE49-F238E27FC236}">
              <a16:creationId xmlns:a16="http://schemas.microsoft.com/office/drawing/2014/main" id="{8EE2C389-978F-4456-A33D-018DD18F938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15" name="Text Box 15">
          <a:extLst>
            <a:ext uri="{FF2B5EF4-FFF2-40B4-BE49-F238E27FC236}">
              <a16:creationId xmlns:a16="http://schemas.microsoft.com/office/drawing/2014/main" id="{9CD3C9BC-C4F2-42D6-9B26-CFF94FA420B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16" name="Text Box 15">
          <a:extLst>
            <a:ext uri="{FF2B5EF4-FFF2-40B4-BE49-F238E27FC236}">
              <a16:creationId xmlns:a16="http://schemas.microsoft.com/office/drawing/2014/main" id="{5AF0BA94-22C8-484D-9FD8-359DC135291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17" name="Text Box 15">
          <a:extLst>
            <a:ext uri="{FF2B5EF4-FFF2-40B4-BE49-F238E27FC236}">
              <a16:creationId xmlns:a16="http://schemas.microsoft.com/office/drawing/2014/main" id="{DBC1DFA0-993F-4F09-9E0C-CCC51D27FF0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18" name="Text Box 15">
          <a:extLst>
            <a:ext uri="{FF2B5EF4-FFF2-40B4-BE49-F238E27FC236}">
              <a16:creationId xmlns:a16="http://schemas.microsoft.com/office/drawing/2014/main" id="{B7EDE310-5113-4E04-873F-0E7A422AEE5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19" name="Text Box 15">
          <a:extLst>
            <a:ext uri="{FF2B5EF4-FFF2-40B4-BE49-F238E27FC236}">
              <a16:creationId xmlns:a16="http://schemas.microsoft.com/office/drawing/2014/main" id="{4459DB08-3FA1-43B2-B1EC-D1B1E74CFC9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20" name="Text Box 15">
          <a:extLst>
            <a:ext uri="{FF2B5EF4-FFF2-40B4-BE49-F238E27FC236}">
              <a16:creationId xmlns:a16="http://schemas.microsoft.com/office/drawing/2014/main" id="{99515CC8-7FB1-4334-924A-99480067841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21" name="Text Box 15">
          <a:extLst>
            <a:ext uri="{FF2B5EF4-FFF2-40B4-BE49-F238E27FC236}">
              <a16:creationId xmlns:a16="http://schemas.microsoft.com/office/drawing/2014/main" id="{CB0D0E23-1AC7-481E-973C-0D9D9E50634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6022" name="Text Box 15">
          <a:extLst>
            <a:ext uri="{FF2B5EF4-FFF2-40B4-BE49-F238E27FC236}">
              <a16:creationId xmlns:a16="http://schemas.microsoft.com/office/drawing/2014/main" id="{36DE8028-7E6C-4B67-8D9E-779EBA6381A6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23" name="Text Box 15">
          <a:extLst>
            <a:ext uri="{FF2B5EF4-FFF2-40B4-BE49-F238E27FC236}">
              <a16:creationId xmlns:a16="http://schemas.microsoft.com/office/drawing/2014/main" id="{5C7ACD90-879D-4690-BF5C-DA8DBB921FD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24" name="Text Box 15">
          <a:extLst>
            <a:ext uri="{FF2B5EF4-FFF2-40B4-BE49-F238E27FC236}">
              <a16:creationId xmlns:a16="http://schemas.microsoft.com/office/drawing/2014/main" id="{19495738-EAB7-48B4-921D-C7F09BF3DFD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25" name="Text Box 15">
          <a:extLst>
            <a:ext uri="{FF2B5EF4-FFF2-40B4-BE49-F238E27FC236}">
              <a16:creationId xmlns:a16="http://schemas.microsoft.com/office/drawing/2014/main" id="{1BA32158-3186-4A30-8B69-37DF9F29CE9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26" name="Text Box 15">
          <a:extLst>
            <a:ext uri="{FF2B5EF4-FFF2-40B4-BE49-F238E27FC236}">
              <a16:creationId xmlns:a16="http://schemas.microsoft.com/office/drawing/2014/main" id="{962302F3-DC25-44DF-A1C7-B6F02815000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27" name="Text Box 15">
          <a:extLst>
            <a:ext uri="{FF2B5EF4-FFF2-40B4-BE49-F238E27FC236}">
              <a16:creationId xmlns:a16="http://schemas.microsoft.com/office/drawing/2014/main" id="{AF028EA9-6D6A-4770-9F4F-DEB27CCA39A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28" name="Text Box 15">
          <a:extLst>
            <a:ext uri="{FF2B5EF4-FFF2-40B4-BE49-F238E27FC236}">
              <a16:creationId xmlns:a16="http://schemas.microsoft.com/office/drawing/2014/main" id="{E7BEF5E0-333E-4C83-ACEE-AF1D33BDF32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29" name="Text Box 15">
          <a:extLst>
            <a:ext uri="{FF2B5EF4-FFF2-40B4-BE49-F238E27FC236}">
              <a16:creationId xmlns:a16="http://schemas.microsoft.com/office/drawing/2014/main" id="{B0286AEC-4089-429C-83B5-1E8861BFFAB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30" name="Text Box 15">
          <a:extLst>
            <a:ext uri="{FF2B5EF4-FFF2-40B4-BE49-F238E27FC236}">
              <a16:creationId xmlns:a16="http://schemas.microsoft.com/office/drawing/2014/main" id="{74F671D5-8C07-4A09-8235-5CDBB14762D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31" name="Text Box 15">
          <a:extLst>
            <a:ext uri="{FF2B5EF4-FFF2-40B4-BE49-F238E27FC236}">
              <a16:creationId xmlns:a16="http://schemas.microsoft.com/office/drawing/2014/main" id="{81FCF174-841B-4A21-B193-10FFDB37E13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32" name="Text Box 15">
          <a:extLst>
            <a:ext uri="{FF2B5EF4-FFF2-40B4-BE49-F238E27FC236}">
              <a16:creationId xmlns:a16="http://schemas.microsoft.com/office/drawing/2014/main" id="{066A096F-EF89-459E-ACC4-4032CE28FC0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33" name="Text Box 15">
          <a:extLst>
            <a:ext uri="{FF2B5EF4-FFF2-40B4-BE49-F238E27FC236}">
              <a16:creationId xmlns:a16="http://schemas.microsoft.com/office/drawing/2014/main" id="{EE6F4D1E-9D9B-4118-8EF5-52E1577605C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34" name="Text Box 15">
          <a:extLst>
            <a:ext uri="{FF2B5EF4-FFF2-40B4-BE49-F238E27FC236}">
              <a16:creationId xmlns:a16="http://schemas.microsoft.com/office/drawing/2014/main" id="{E8E08A8F-A34A-412B-85E9-F088F5D86FD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35" name="Text Box 15">
          <a:extLst>
            <a:ext uri="{FF2B5EF4-FFF2-40B4-BE49-F238E27FC236}">
              <a16:creationId xmlns:a16="http://schemas.microsoft.com/office/drawing/2014/main" id="{2B26033C-D5A8-4D90-B000-D05D1F5CB00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36" name="Text Box 15">
          <a:extLst>
            <a:ext uri="{FF2B5EF4-FFF2-40B4-BE49-F238E27FC236}">
              <a16:creationId xmlns:a16="http://schemas.microsoft.com/office/drawing/2014/main" id="{1B6318C1-BAB9-48A5-8BE2-5B84673BBC6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37" name="Text Box 15">
          <a:extLst>
            <a:ext uri="{FF2B5EF4-FFF2-40B4-BE49-F238E27FC236}">
              <a16:creationId xmlns:a16="http://schemas.microsoft.com/office/drawing/2014/main" id="{BC6E3E5D-406F-40AA-961B-BBFDD88A1E3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38" name="Text Box 15">
          <a:extLst>
            <a:ext uri="{FF2B5EF4-FFF2-40B4-BE49-F238E27FC236}">
              <a16:creationId xmlns:a16="http://schemas.microsoft.com/office/drawing/2014/main" id="{A2DAB1F5-AEF0-41C4-87C7-639110E20A8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39" name="Text Box 15">
          <a:extLst>
            <a:ext uri="{FF2B5EF4-FFF2-40B4-BE49-F238E27FC236}">
              <a16:creationId xmlns:a16="http://schemas.microsoft.com/office/drawing/2014/main" id="{281FE2D2-719C-4395-8F33-4868C58EBC5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40" name="Text Box 15">
          <a:extLst>
            <a:ext uri="{FF2B5EF4-FFF2-40B4-BE49-F238E27FC236}">
              <a16:creationId xmlns:a16="http://schemas.microsoft.com/office/drawing/2014/main" id="{F8631029-92AA-4B93-94C5-D559232E913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41" name="Text Box 15">
          <a:extLst>
            <a:ext uri="{FF2B5EF4-FFF2-40B4-BE49-F238E27FC236}">
              <a16:creationId xmlns:a16="http://schemas.microsoft.com/office/drawing/2014/main" id="{7F61D27E-4322-4E3F-9F62-DE5EFE4EDA1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42" name="Text Box 15">
          <a:extLst>
            <a:ext uri="{FF2B5EF4-FFF2-40B4-BE49-F238E27FC236}">
              <a16:creationId xmlns:a16="http://schemas.microsoft.com/office/drawing/2014/main" id="{93EBDC15-BADC-4F41-8461-33DEE8316A2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43" name="Text Box 15">
          <a:extLst>
            <a:ext uri="{FF2B5EF4-FFF2-40B4-BE49-F238E27FC236}">
              <a16:creationId xmlns:a16="http://schemas.microsoft.com/office/drawing/2014/main" id="{15A17693-DFDD-472B-B7FE-55D30699FDF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44" name="Text Box 15">
          <a:extLst>
            <a:ext uri="{FF2B5EF4-FFF2-40B4-BE49-F238E27FC236}">
              <a16:creationId xmlns:a16="http://schemas.microsoft.com/office/drawing/2014/main" id="{21F09626-C4B6-41DB-B3E9-52C0A8AFEFA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45" name="Text Box 15">
          <a:extLst>
            <a:ext uri="{FF2B5EF4-FFF2-40B4-BE49-F238E27FC236}">
              <a16:creationId xmlns:a16="http://schemas.microsoft.com/office/drawing/2014/main" id="{7E3A8913-6F18-43E0-8AAA-209EF54BDC6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46" name="Text Box 15">
          <a:extLst>
            <a:ext uri="{FF2B5EF4-FFF2-40B4-BE49-F238E27FC236}">
              <a16:creationId xmlns:a16="http://schemas.microsoft.com/office/drawing/2014/main" id="{2324AA7C-1D1E-4383-9AF3-A01C66A9BD4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47" name="Text Box 15">
          <a:extLst>
            <a:ext uri="{FF2B5EF4-FFF2-40B4-BE49-F238E27FC236}">
              <a16:creationId xmlns:a16="http://schemas.microsoft.com/office/drawing/2014/main" id="{DEA08832-8FD6-484D-BAC4-1840160707E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48" name="Text Box 15">
          <a:extLst>
            <a:ext uri="{FF2B5EF4-FFF2-40B4-BE49-F238E27FC236}">
              <a16:creationId xmlns:a16="http://schemas.microsoft.com/office/drawing/2014/main" id="{A5A7FF8C-189E-400E-AEFA-9D638865EE3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49" name="Text Box 15">
          <a:extLst>
            <a:ext uri="{FF2B5EF4-FFF2-40B4-BE49-F238E27FC236}">
              <a16:creationId xmlns:a16="http://schemas.microsoft.com/office/drawing/2014/main" id="{5EF2C8BB-AFB9-4050-A29E-ACA0875C2A2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50" name="Text Box 15">
          <a:extLst>
            <a:ext uri="{FF2B5EF4-FFF2-40B4-BE49-F238E27FC236}">
              <a16:creationId xmlns:a16="http://schemas.microsoft.com/office/drawing/2014/main" id="{C152B8FB-EA1E-435B-A92B-5BB00D1E2C2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51" name="Text Box 15">
          <a:extLst>
            <a:ext uri="{FF2B5EF4-FFF2-40B4-BE49-F238E27FC236}">
              <a16:creationId xmlns:a16="http://schemas.microsoft.com/office/drawing/2014/main" id="{38F90747-C245-4F68-BF61-F89A3346491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52" name="Text Box 15">
          <a:extLst>
            <a:ext uri="{FF2B5EF4-FFF2-40B4-BE49-F238E27FC236}">
              <a16:creationId xmlns:a16="http://schemas.microsoft.com/office/drawing/2014/main" id="{AA99A1C0-084F-4D89-8D7A-FF9909F8025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53" name="Text Box 15">
          <a:extLst>
            <a:ext uri="{FF2B5EF4-FFF2-40B4-BE49-F238E27FC236}">
              <a16:creationId xmlns:a16="http://schemas.microsoft.com/office/drawing/2014/main" id="{EAAE2FA1-B733-456D-BBA9-2037734D6E7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54" name="Text Box 15">
          <a:extLst>
            <a:ext uri="{FF2B5EF4-FFF2-40B4-BE49-F238E27FC236}">
              <a16:creationId xmlns:a16="http://schemas.microsoft.com/office/drawing/2014/main" id="{5CBCAC07-B202-47FE-B381-17ADB5DB282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55" name="Text Box 15">
          <a:extLst>
            <a:ext uri="{FF2B5EF4-FFF2-40B4-BE49-F238E27FC236}">
              <a16:creationId xmlns:a16="http://schemas.microsoft.com/office/drawing/2014/main" id="{181BCC13-93AE-46F0-B2D7-1EB61D0FF28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56" name="Text Box 15">
          <a:extLst>
            <a:ext uri="{FF2B5EF4-FFF2-40B4-BE49-F238E27FC236}">
              <a16:creationId xmlns:a16="http://schemas.microsoft.com/office/drawing/2014/main" id="{BFF6C3E3-338D-4BD0-BB9C-A04923A5290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57" name="Text Box 15">
          <a:extLst>
            <a:ext uri="{FF2B5EF4-FFF2-40B4-BE49-F238E27FC236}">
              <a16:creationId xmlns:a16="http://schemas.microsoft.com/office/drawing/2014/main" id="{09EB3728-BF2E-4405-BBF7-82DE7A51142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58" name="Text Box 15">
          <a:extLst>
            <a:ext uri="{FF2B5EF4-FFF2-40B4-BE49-F238E27FC236}">
              <a16:creationId xmlns:a16="http://schemas.microsoft.com/office/drawing/2014/main" id="{CF7A81C4-C7BA-43C1-8573-5CB5AB66D2C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59" name="Text Box 15">
          <a:extLst>
            <a:ext uri="{FF2B5EF4-FFF2-40B4-BE49-F238E27FC236}">
              <a16:creationId xmlns:a16="http://schemas.microsoft.com/office/drawing/2014/main" id="{FE5CA281-CD9C-43FE-962D-4F38ACA0922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60" name="Text Box 15">
          <a:extLst>
            <a:ext uri="{FF2B5EF4-FFF2-40B4-BE49-F238E27FC236}">
              <a16:creationId xmlns:a16="http://schemas.microsoft.com/office/drawing/2014/main" id="{14128EE8-16B2-471E-B757-C405273D79B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61" name="Text Box 15">
          <a:extLst>
            <a:ext uri="{FF2B5EF4-FFF2-40B4-BE49-F238E27FC236}">
              <a16:creationId xmlns:a16="http://schemas.microsoft.com/office/drawing/2014/main" id="{DBFC11B3-15E9-4176-9786-43F7EDECEF9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62" name="Text Box 15">
          <a:extLst>
            <a:ext uri="{FF2B5EF4-FFF2-40B4-BE49-F238E27FC236}">
              <a16:creationId xmlns:a16="http://schemas.microsoft.com/office/drawing/2014/main" id="{70060D0B-FE29-49A9-87CE-55FDD53BC3E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63" name="Text Box 15">
          <a:extLst>
            <a:ext uri="{FF2B5EF4-FFF2-40B4-BE49-F238E27FC236}">
              <a16:creationId xmlns:a16="http://schemas.microsoft.com/office/drawing/2014/main" id="{46023371-38B5-45C6-8974-FC61889C5E2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64" name="Text Box 15">
          <a:extLst>
            <a:ext uri="{FF2B5EF4-FFF2-40B4-BE49-F238E27FC236}">
              <a16:creationId xmlns:a16="http://schemas.microsoft.com/office/drawing/2014/main" id="{5D3D0FAC-B167-42CC-8186-3B916B6AC6F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65" name="Text Box 15">
          <a:extLst>
            <a:ext uri="{FF2B5EF4-FFF2-40B4-BE49-F238E27FC236}">
              <a16:creationId xmlns:a16="http://schemas.microsoft.com/office/drawing/2014/main" id="{1AAAA311-EA61-4EA7-A3AC-827151D5D4A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66" name="Text Box 15">
          <a:extLst>
            <a:ext uri="{FF2B5EF4-FFF2-40B4-BE49-F238E27FC236}">
              <a16:creationId xmlns:a16="http://schemas.microsoft.com/office/drawing/2014/main" id="{3651DA7E-6814-4DFF-9EED-A81C8628BF9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67" name="Text Box 15">
          <a:extLst>
            <a:ext uri="{FF2B5EF4-FFF2-40B4-BE49-F238E27FC236}">
              <a16:creationId xmlns:a16="http://schemas.microsoft.com/office/drawing/2014/main" id="{4D259BBC-CABB-4213-B7AF-D36A54831EA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68" name="Text Box 15">
          <a:extLst>
            <a:ext uri="{FF2B5EF4-FFF2-40B4-BE49-F238E27FC236}">
              <a16:creationId xmlns:a16="http://schemas.microsoft.com/office/drawing/2014/main" id="{C9411875-4B05-4BD7-AFDF-8A98E6C38FA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69" name="Text Box 15">
          <a:extLst>
            <a:ext uri="{FF2B5EF4-FFF2-40B4-BE49-F238E27FC236}">
              <a16:creationId xmlns:a16="http://schemas.microsoft.com/office/drawing/2014/main" id="{2275DED5-59B2-4CDF-839A-20CD1BC0981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70" name="Text Box 15">
          <a:extLst>
            <a:ext uri="{FF2B5EF4-FFF2-40B4-BE49-F238E27FC236}">
              <a16:creationId xmlns:a16="http://schemas.microsoft.com/office/drawing/2014/main" id="{F8FB713F-A3FE-49AC-B419-214D91CBBB1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71" name="Text Box 15">
          <a:extLst>
            <a:ext uri="{FF2B5EF4-FFF2-40B4-BE49-F238E27FC236}">
              <a16:creationId xmlns:a16="http://schemas.microsoft.com/office/drawing/2014/main" id="{3111B4FB-3ECB-4085-9ADE-076ABB97F9C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72" name="Text Box 15">
          <a:extLst>
            <a:ext uri="{FF2B5EF4-FFF2-40B4-BE49-F238E27FC236}">
              <a16:creationId xmlns:a16="http://schemas.microsoft.com/office/drawing/2014/main" id="{6060209C-84CC-4427-8EA6-1CF629EEF56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73" name="Text Box 15">
          <a:extLst>
            <a:ext uri="{FF2B5EF4-FFF2-40B4-BE49-F238E27FC236}">
              <a16:creationId xmlns:a16="http://schemas.microsoft.com/office/drawing/2014/main" id="{58CE1072-84B5-46C2-BC45-48812617438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74" name="Text Box 15">
          <a:extLst>
            <a:ext uri="{FF2B5EF4-FFF2-40B4-BE49-F238E27FC236}">
              <a16:creationId xmlns:a16="http://schemas.microsoft.com/office/drawing/2014/main" id="{6979D4E9-2BE8-4992-8F2A-FA7C6DB36A3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75" name="Text Box 15">
          <a:extLst>
            <a:ext uri="{FF2B5EF4-FFF2-40B4-BE49-F238E27FC236}">
              <a16:creationId xmlns:a16="http://schemas.microsoft.com/office/drawing/2014/main" id="{68D63333-ABD3-45B7-BA02-1BF9445280C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76" name="Text Box 15">
          <a:extLst>
            <a:ext uri="{FF2B5EF4-FFF2-40B4-BE49-F238E27FC236}">
              <a16:creationId xmlns:a16="http://schemas.microsoft.com/office/drawing/2014/main" id="{C1771BE6-B2F8-4046-A86E-9B1F189BFCD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77" name="Text Box 15">
          <a:extLst>
            <a:ext uri="{FF2B5EF4-FFF2-40B4-BE49-F238E27FC236}">
              <a16:creationId xmlns:a16="http://schemas.microsoft.com/office/drawing/2014/main" id="{DD8A0293-D911-4D35-AD43-40504A2E99C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78" name="Text Box 15">
          <a:extLst>
            <a:ext uri="{FF2B5EF4-FFF2-40B4-BE49-F238E27FC236}">
              <a16:creationId xmlns:a16="http://schemas.microsoft.com/office/drawing/2014/main" id="{DEC04A58-5DAB-48E1-B70E-0B9C3C1EAC3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79" name="Text Box 15">
          <a:extLst>
            <a:ext uri="{FF2B5EF4-FFF2-40B4-BE49-F238E27FC236}">
              <a16:creationId xmlns:a16="http://schemas.microsoft.com/office/drawing/2014/main" id="{6E6D2B90-D124-4F91-838F-0038F3C6ED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80" name="Text Box 15">
          <a:extLst>
            <a:ext uri="{FF2B5EF4-FFF2-40B4-BE49-F238E27FC236}">
              <a16:creationId xmlns:a16="http://schemas.microsoft.com/office/drawing/2014/main" id="{4013DF00-DFD0-441A-BB2E-A877C63281E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81" name="Text Box 15">
          <a:extLst>
            <a:ext uri="{FF2B5EF4-FFF2-40B4-BE49-F238E27FC236}">
              <a16:creationId xmlns:a16="http://schemas.microsoft.com/office/drawing/2014/main" id="{E9130D9A-4D4D-4933-9B4F-C55FA5F0B42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82" name="Text Box 15">
          <a:extLst>
            <a:ext uri="{FF2B5EF4-FFF2-40B4-BE49-F238E27FC236}">
              <a16:creationId xmlns:a16="http://schemas.microsoft.com/office/drawing/2014/main" id="{ED8ECBA1-F70D-424C-90BB-8C7AF578841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83" name="Text Box 15">
          <a:extLst>
            <a:ext uri="{FF2B5EF4-FFF2-40B4-BE49-F238E27FC236}">
              <a16:creationId xmlns:a16="http://schemas.microsoft.com/office/drawing/2014/main" id="{6D1C1A8D-EE15-44CB-9CF8-05DE7C24364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84" name="Text Box 15">
          <a:extLst>
            <a:ext uri="{FF2B5EF4-FFF2-40B4-BE49-F238E27FC236}">
              <a16:creationId xmlns:a16="http://schemas.microsoft.com/office/drawing/2014/main" id="{8B236392-C7E1-4D54-85AE-79171374982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85" name="Text Box 15">
          <a:extLst>
            <a:ext uri="{FF2B5EF4-FFF2-40B4-BE49-F238E27FC236}">
              <a16:creationId xmlns:a16="http://schemas.microsoft.com/office/drawing/2014/main" id="{DF7A0A17-818F-4AFE-B221-902E0C5CCD5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86" name="Text Box 15">
          <a:extLst>
            <a:ext uri="{FF2B5EF4-FFF2-40B4-BE49-F238E27FC236}">
              <a16:creationId xmlns:a16="http://schemas.microsoft.com/office/drawing/2014/main" id="{5AAC7996-DB86-48A4-82C5-B82B5165D39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87" name="Text Box 15">
          <a:extLst>
            <a:ext uri="{FF2B5EF4-FFF2-40B4-BE49-F238E27FC236}">
              <a16:creationId xmlns:a16="http://schemas.microsoft.com/office/drawing/2014/main" id="{CD126B4B-2E69-4E5C-A249-03D15BF7DB6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88" name="Text Box 15">
          <a:extLst>
            <a:ext uri="{FF2B5EF4-FFF2-40B4-BE49-F238E27FC236}">
              <a16:creationId xmlns:a16="http://schemas.microsoft.com/office/drawing/2014/main" id="{F379734C-58AC-4D1E-8F67-9625761671F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89" name="Text Box 15">
          <a:extLst>
            <a:ext uri="{FF2B5EF4-FFF2-40B4-BE49-F238E27FC236}">
              <a16:creationId xmlns:a16="http://schemas.microsoft.com/office/drawing/2014/main" id="{1A5544A6-F38A-4386-8726-E7C4B2A8463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90" name="Text Box 15">
          <a:extLst>
            <a:ext uri="{FF2B5EF4-FFF2-40B4-BE49-F238E27FC236}">
              <a16:creationId xmlns:a16="http://schemas.microsoft.com/office/drawing/2014/main" id="{7E0D6B37-B6C2-4126-B19C-FFEB50F6230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91" name="Text Box 15">
          <a:extLst>
            <a:ext uri="{FF2B5EF4-FFF2-40B4-BE49-F238E27FC236}">
              <a16:creationId xmlns:a16="http://schemas.microsoft.com/office/drawing/2014/main" id="{ACE77A0E-1105-4BBE-A7B0-D3570EA3FF7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92" name="Text Box 15">
          <a:extLst>
            <a:ext uri="{FF2B5EF4-FFF2-40B4-BE49-F238E27FC236}">
              <a16:creationId xmlns:a16="http://schemas.microsoft.com/office/drawing/2014/main" id="{7614C735-09CC-4A40-92D3-C5CA6CDA23C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93" name="Text Box 15">
          <a:extLst>
            <a:ext uri="{FF2B5EF4-FFF2-40B4-BE49-F238E27FC236}">
              <a16:creationId xmlns:a16="http://schemas.microsoft.com/office/drawing/2014/main" id="{025FBB4F-431C-476A-AF97-39B5FD85063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094" name="Text Box 15">
          <a:extLst>
            <a:ext uri="{FF2B5EF4-FFF2-40B4-BE49-F238E27FC236}">
              <a16:creationId xmlns:a16="http://schemas.microsoft.com/office/drawing/2014/main" id="{A3261449-4BBF-47D8-BCCA-C61F4A39B7A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095" name="Text Box 15">
          <a:extLst>
            <a:ext uri="{FF2B5EF4-FFF2-40B4-BE49-F238E27FC236}">
              <a16:creationId xmlns:a16="http://schemas.microsoft.com/office/drawing/2014/main" id="{4F4D8D49-D265-4DCC-828F-886431938828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096" name="Text Box 15">
          <a:extLst>
            <a:ext uri="{FF2B5EF4-FFF2-40B4-BE49-F238E27FC236}">
              <a16:creationId xmlns:a16="http://schemas.microsoft.com/office/drawing/2014/main" id="{92CDA32F-6D5F-4836-B6BF-1831710BAD7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097" name="Text Box 15">
          <a:extLst>
            <a:ext uri="{FF2B5EF4-FFF2-40B4-BE49-F238E27FC236}">
              <a16:creationId xmlns:a16="http://schemas.microsoft.com/office/drawing/2014/main" id="{68AE44ED-36A8-41A7-85D1-189FBF8E8AF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098" name="Text Box 15">
          <a:extLst>
            <a:ext uri="{FF2B5EF4-FFF2-40B4-BE49-F238E27FC236}">
              <a16:creationId xmlns:a16="http://schemas.microsoft.com/office/drawing/2014/main" id="{C3209EE4-6004-4BF9-9FC9-D20C62FEFF3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099" name="Text Box 15">
          <a:extLst>
            <a:ext uri="{FF2B5EF4-FFF2-40B4-BE49-F238E27FC236}">
              <a16:creationId xmlns:a16="http://schemas.microsoft.com/office/drawing/2014/main" id="{F86E8B04-5F6B-4C33-8F53-EF88933F8A0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6100" name="Text Box 15">
          <a:extLst>
            <a:ext uri="{FF2B5EF4-FFF2-40B4-BE49-F238E27FC236}">
              <a16:creationId xmlns:a16="http://schemas.microsoft.com/office/drawing/2014/main" id="{CED9504D-3608-458C-A94E-FD05429C3B88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101" name="Text Box 15">
          <a:extLst>
            <a:ext uri="{FF2B5EF4-FFF2-40B4-BE49-F238E27FC236}">
              <a16:creationId xmlns:a16="http://schemas.microsoft.com/office/drawing/2014/main" id="{A8EE9B35-7A59-494B-BFAB-456A41F1EAE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102" name="Text Box 15">
          <a:extLst>
            <a:ext uri="{FF2B5EF4-FFF2-40B4-BE49-F238E27FC236}">
              <a16:creationId xmlns:a16="http://schemas.microsoft.com/office/drawing/2014/main" id="{5FD6A87A-BAAC-4BB8-A785-B4FC207B29E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103" name="Text Box 15">
          <a:extLst>
            <a:ext uri="{FF2B5EF4-FFF2-40B4-BE49-F238E27FC236}">
              <a16:creationId xmlns:a16="http://schemas.microsoft.com/office/drawing/2014/main" id="{29AFF9D4-31FB-4B2F-8BF8-31A9CEF4525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104" name="Text Box 15">
          <a:extLst>
            <a:ext uri="{FF2B5EF4-FFF2-40B4-BE49-F238E27FC236}">
              <a16:creationId xmlns:a16="http://schemas.microsoft.com/office/drawing/2014/main" id="{B24FC4D0-6D2C-48F4-AE8C-E6233DA1C85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105" name="Text Box 15">
          <a:extLst>
            <a:ext uri="{FF2B5EF4-FFF2-40B4-BE49-F238E27FC236}">
              <a16:creationId xmlns:a16="http://schemas.microsoft.com/office/drawing/2014/main" id="{663E7ED4-3686-4F93-B387-A0F768C32945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106" name="Text Box 15">
          <a:extLst>
            <a:ext uri="{FF2B5EF4-FFF2-40B4-BE49-F238E27FC236}">
              <a16:creationId xmlns:a16="http://schemas.microsoft.com/office/drawing/2014/main" id="{20A89233-335C-4BB4-AF9D-29271B678C3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107" name="Text Box 15">
          <a:extLst>
            <a:ext uri="{FF2B5EF4-FFF2-40B4-BE49-F238E27FC236}">
              <a16:creationId xmlns:a16="http://schemas.microsoft.com/office/drawing/2014/main" id="{0B2F2538-8C38-4B84-8334-4105CEC847B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108" name="Text Box 15">
          <a:extLst>
            <a:ext uri="{FF2B5EF4-FFF2-40B4-BE49-F238E27FC236}">
              <a16:creationId xmlns:a16="http://schemas.microsoft.com/office/drawing/2014/main" id="{D94AA256-920E-4319-903A-3EB7B342F73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109" name="Text Box 15">
          <a:extLst>
            <a:ext uri="{FF2B5EF4-FFF2-40B4-BE49-F238E27FC236}">
              <a16:creationId xmlns:a16="http://schemas.microsoft.com/office/drawing/2014/main" id="{ECD3453D-9509-4355-9798-FAD77A12C0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110" name="Text Box 15">
          <a:extLst>
            <a:ext uri="{FF2B5EF4-FFF2-40B4-BE49-F238E27FC236}">
              <a16:creationId xmlns:a16="http://schemas.microsoft.com/office/drawing/2014/main" id="{9821DE45-0EFC-4EF9-A8F1-A8C51166AFD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111" name="Text Box 15">
          <a:extLst>
            <a:ext uri="{FF2B5EF4-FFF2-40B4-BE49-F238E27FC236}">
              <a16:creationId xmlns:a16="http://schemas.microsoft.com/office/drawing/2014/main" id="{981410E6-5F2B-4A0A-81A8-96EF834331D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112" name="Text Box 15">
          <a:extLst>
            <a:ext uri="{FF2B5EF4-FFF2-40B4-BE49-F238E27FC236}">
              <a16:creationId xmlns:a16="http://schemas.microsoft.com/office/drawing/2014/main" id="{46593C79-747C-4C63-B56B-2031E40B5EA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6113" name="Text Box 15">
          <a:extLst>
            <a:ext uri="{FF2B5EF4-FFF2-40B4-BE49-F238E27FC236}">
              <a16:creationId xmlns:a16="http://schemas.microsoft.com/office/drawing/2014/main" id="{4BC4D383-6B71-41E7-9FBB-10BD0AB5791C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114" name="Text Box 15">
          <a:extLst>
            <a:ext uri="{FF2B5EF4-FFF2-40B4-BE49-F238E27FC236}">
              <a16:creationId xmlns:a16="http://schemas.microsoft.com/office/drawing/2014/main" id="{D3D7CE33-C143-44E2-B574-617796A7DB1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115" name="Text Box 15">
          <a:extLst>
            <a:ext uri="{FF2B5EF4-FFF2-40B4-BE49-F238E27FC236}">
              <a16:creationId xmlns:a16="http://schemas.microsoft.com/office/drawing/2014/main" id="{2DFA21DA-B9C3-4C05-BBB7-21E27512CBB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116" name="Text Box 15">
          <a:extLst>
            <a:ext uri="{FF2B5EF4-FFF2-40B4-BE49-F238E27FC236}">
              <a16:creationId xmlns:a16="http://schemas.microsoft.com/office/drawing/2014/main" id="{4149CC9B-576E-481C-88FB-5CD85A7ABC7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117" name="Text Box 15">
          <a:extLst>
            <a:ext uri="{FF2B5EF4-FFF2-40B4-BE49-F238E27FC236}">
              <a16:creationId xmlns:a16="http://schemas.microsoft.com/office/drawing/2014/main" id="{7119B102-1EAB-4110-AD9B-761C210E866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118" name="Text Box 15">
          <a:extLst>
            <a:ext uri="{FF2B5EF4-FFF2-40B4-BE49-F238E27FC236}">
              <a16:creationId xmlns:a16="http://schemas.microsoft.com/office/drawing/2014/main" id="{EB4A7A83-9AA8-46AF-B5DC-EA7C847513A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119" name="Text Box 15">
          <a:extLst>
            <a:ext uri="{FF2B5EF4-FFF2-40B4-BE49-F238E27FC236}">
              <a16:creationId xmlns:a16="http://schemas.microsoft.com/office/drawing/2014/main" id="{78AC114C-A6EB-48D2-95FE-2F4663FCA15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120" name="Text Box 15">
          <a:extLst>
            <a:ext uri="{FF2B5EF4-FFF2-40B4-BE49-F238E27FC236}">
              <a16:creationId xmlns:a16="http://schemas.microsoft.com/office/drawing/2014/main" id="{158F3629-B979-481D-8DFE-3F161301DB3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6121" name="Text Box 15">
          <a:extLst>
            <a:ext uri="{FF2B5EF4-FFF2-40B4-BE49-F238E27FC236}">
              <a16:creationId xmlns:a16="http://schemas.microsoft.com/office/drawing/2014/main" id="{F8830834-5495-4BD5-B5EE-0D703C2D008A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122" name="Text Box 15">
          <a:extLst>
            <a:ext uri="{FF2B5EF4-FFF2-40B4-BE49-F238E27FC236}">
              <a16:creationId xmlns:a16="http://schemas.microsoft.com/office/drawing/2014/main" id="{341294DF-1BA3-4ED1-B453-5784D8996AE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123" name="Text Box 15">
          <a:extLst>
            <a:ext uri="{FF2B5EF4-FFF2-40B4-BE49-F238E27FC236}">
              <a16:creationId xmlns:a16="http://schemas.microsoft.com/office/drawing/2014/main" id="{478892C9-3162-48E8-ADEE-02FA36BA44D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124" name="Text Box 15">
          <a:extLst>
            <a:ext uri="{FF2B5EF4-FFF2-40B4-BE49-F238E27FC236}">
              <a16:creationId xmlns:a16="http://schemas.microsoft.com/office/drawing/2014/main" id="{86C700DF-6BD3-4FDC-8C56-42C46A117FE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125" name="Text Box 15">
          <a:extLst>
            <a:ext uri="{FF2B5EF4-FFF2-40B4-BE49-F238E27FC236}">
              <a16:creationId xmlns:a16="http://schemas.microsoft.com/office/drawing/2014/main" id="{9387EC3A-771A-4736-9D2D-3DC457EC099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126" name="Text Box 15">
          <a:extLst>
            <a:ext uri="{FF2B5EF4-FFF2-40B4-BE49-F238E27FC236}">
              <a16:creationId xmlns:a16="http://schemas.microsoft.com/office/drawing/2014/main" id="{C1792956-8B67-46CB-862B-492378B7133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127" name="Text Box 15">
          <a:extLst>
            <a:ext uri="{FF2B5EF4-FFF2-40B4-BE49-F238E27FC236}">
              <a16:creationId xmlns:a16="http://schemas.microsoft.com/office/drawing/2014/main" id="{8C4224B2-4F1B-4F9B-8EE3-F770E0D70A5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128" name="Text Box 15">
          <a:extLst>
            <a:ext uri="{FF2B5EF4-FFF2-40B4-BE49-F238E27FC236}">
              <a16:creationId xmlns:a16="http://schemas.microsoft.com/office/drawing/2014/main" id="{CABB29EE-2994-4327-A11C-67A301ACCBE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129" name="Text Box 15">
          <a:extLst>
            <a:ext uri="{FF2B5EF4-FFF2-40B4-BE49-F238E27FC236}">
              <a16:creationId xmlns:a16="http://schemas.microsoft.com/office/drawing/2014/main" id="{F8944127-FFE8-4E42-A632-C74A2203E69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130" name="Text Box 15">
          <a:extLst>
            <a:ext uri="{FF2B5EF4-FFF2-40B4-BE49-F238E27FC236}">
              <a16:creationId xmlns:a16="http://schemas.microsoft.com/office/drawing/2014/main" id="{4A53E9FB-BCCB-4D89-B508-99524E29239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131" name="Text Box 15">
          <a:extLst>
            <a:ext uri="{FF2B5EF4-FFF2-40B4-BE49-F238E27FC236}">
              <a16:creationId xmlns:a16="http://schemas.microsoft.com/office/drawing/2014/main" id="{F2D03647-5CEC-4CEB-ABA5-B8155EC0252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132" name="Text Box 15">
          <a:extLst>
            <a:ext uri="{FF2B5EF4-FFF2-40B4-BE49-F238E27FC236}">
              <a16:creationId xmlns:a16="http://schemas.microsoft.com/office/drawing/2014/main" id="{D0738636-B652-4047-95ED-A910A79A059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133" name="Text Box 15">
          <a:extLst>
            <a:ext uri="{FF2B5EF4-FFF2-40B4-BE49-F238E27FC236}">
              <a16:creationId xmlns:a16="http://schemas.microsoft.com/office/drawing/2014/main" id="{645BE39C-1362-407D-87BE-85974C0A787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134" name="Text Box 15">
          <a:extLst>
            <a:ext uri="{FF2B5EF4-FFF2-40B4-BE49-F238E27FC236}">
              <a16:creationId xmlns:a16="http://schemas.microsoft.com/office/drawing/2014/main" id="{DC409FDA-BA48-4D43-A2E7-C6CBB34AB0F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135" name="Text Box 15">
          <a:extLst>
            <a:ext uri="{FF2B5EF4-FFF2-40B4-BE49-F238E27FC236}">
              <a16:creationId xmlns:a16="http://schemas.microsoft.com/office/drawing/2014/main" id="{139D675F-712A-4FCC-9C5D-DEEEF19D1E8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136" name="Text Box 15">
          <a:extLst>
            <a:ext uri="{FF2B5EF4-FFF2-40B4-BE49-F238E27FC236}">
              <a16:creationId xmlns:a16="http://schemas.microsoft.com/office/drawing/2014/main" id="{C5A5ACB4-DE0A-4DB6-B81C-8FFE40DBC46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137" name="Text Box 15">
          <a:extLst>
            <a:ext uri="{FF2B5EF4-FFF2-40B4-BE49-F238E27FC236}">
              <a16:creationId xmlns:a16="http://schemas.microsoft.com/office/drawing/2014/main" id="{A28F0C9F-DD85-41BF-B60C-282DECF3D55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138" name="Text Box 15">
          <a:extLst>
            <a:ext uri="{FF2B5EF4-FFF2-40B4-BE49-F238E27FC236}">
              <a16:creationId xmlns:a16="http://schemas.microsoft.com/office/drawing/2014/main" id="{058391BB-D778-48DD-A924-D82BAA2F97D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139" name="Text Box 15">
          <a:extLst>
            <a:ext uri="{FF2B5EF4-FFF2-40B4-BE49-F238E27FC236}">
              <a16:creationId xmlns:a16="http://schemas.microsoft.com/office/drawing/2014/main" id="{A3574EF5-C0A7-44DC-9B0E-254CCC7E1E8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140" name="Text Box 15">
          <a:extLst>
            <a:ext uri="{FF2B5EF4-FFF2-40B4-BE49-F238E27FC236}">
              <a16:creationId xmlns:a16="http://schemas.microsoft.com/office/drawing/2014/main" id="{257D5DAC-3F26-429A-9062-4B201C81094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141" name="Text Box 15">
          <a:extLst>
            <a:ext uri="{FF2B5EF4-FFF2-40B4-BE49-F238E27FC236}">
              <a16:creationId xmlns:a16="http://schemas.microsoft.com/office/drawing/2014/main" id="{16C57269-9D11-4724-8748-B330E443B66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142" name="Text Box 15">
          <a:extLst>
            <a:ext uri="{FF2B5EF4-FFF2-40B4-BE49-F238E27FC236}">
              <a16:creationId xmlns:a16="http://schemas.microsoft.com/office/drawing/2014/main" id="{1A3FFB16-DDE4-4D62-BB2D-285168F0F67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143" name="Text Box 15">
          <a:extLst>
            <a:ext uri="{FF2B5EF4-FFF2-40B4-BE49-F238E27FC236}">
              <a16:creationId xmlns:a16="http://schemas.microsoft.com/office/drawing/2014/main" id="{3119B831-F501-4E72-96F0-0D76700D468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144" name="Text Box 15">
          <a:extLst>
            <a:ext uri="{FF2B5EF4-FFF2-40B4-BE49-F238E27FC236}">
              <a16:creationId xmlns:a16="http://schemas.microsoft.com/office/drawing/2014/main" id="{DCECAA1C-CBCF-4F52-8296-3FF11427D46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6145" name="Text Box 15">
          <a:extLst>
            <a:ext uri="{FF2B5EF4-FFF2-40B4-BE49-F238E27FC236}">
              <a16:creationId xmlns:a16="http://schemas.microsoft.com/office/drawing/2014/main" id="{56CF620C-379C-4051-9FDB-065502A0B37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6146" name="Text Box 15">
          <a:extLst>
            <a:ext uri="{FF2B5EF4-FFF2-40B4-BE49-F238E27FC236}">
              <a16:creationId xmlns:a16="http://schemas.microsoft.com/office/drawing/2014/main" id="{2473C591-D689-43E1-96B9-922F4653EAD6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48" name="Text Box 8">
          <a:extLst>
            <a:ext uri="{FF2B5EF4-FFF2-40B4-BE49-F238E27FC236}">
              <a16:creationId xmlns:a16="http://schemas.microsoft.com/office/drawing/2014/main" id="{989B4F2A-CC35-4B97-A82C-47EF9DADDB9E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49" name="Text Box 9">
          <a:extLst>
            <a:ext uri="{FF2B5EF4-FFF2-40B4-BE49-F238E27FC236}">
              <a16:creationId xmlns:a16="http://schemas.microsoft.com/office/drawing/2014/main" id="{CEB71A51-84EA-4BDA-A389-79743871C1DF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50" name="Text Box 8">
          <a:extLst>
            <a:ext uri="{FF2B5EF4-FFF2-40B4-BE49-F238E27FC236}">
              <a16:creationId xmlns:a16="http://schemas.microsoft.com/office/drawing/2014/main" id="{273E30F6-04E6-4946-8770-0C7DBBD9906A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51" name="Text Box 9">
          <a:extLst>
            <a:ext uri="{FF2B5EF4-FFF2-40B4-BE49-F238E27FC236}">
              <a16:creationId xmlns:a16="http://schemas.microsoft.com/office/drawing/2014/main" id="{3E9BA356-BFD6-4DD8-92F4-BC0DE5208B44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52" name="Text Box 8">
          <a:extLst>
            <a:ext uri="{FF2B5EF4-FFF2-40B4-BE49-F238E27FC236}">
              <a16:creationId xmlns:a16="http://schemas.microsoft.com/office/drawing/2014/main" id="{1DE9D98A-A56B-4197-A0ED-F78475705F6C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53" name="Text Box 9">
          <a:extLst>
            <a:ext uri="{FF2B5EF4-FFF2-40B4-BE49-F238E27FC236}">
              <a16:creationId xmlns:a16="http://schemas.microsoft.com/office/drawing/2014/main" id="{D6204B6E-A9F1-452F-B572-ACB2C0A89B28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54" name="Text Box 8">
          <a:extLst>
            <a:ext uri="{FF2B5EF4-FFF2-40B4-BE49-F238E27FC236}">
              <a16:creationId xmlns:a16="http://schemas.microsoft.com/office/drawing/2014/main" id="{60BCA2F3-2103-4A82-928A-713460470F32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55" name="Text Box 9">
          <a:extLst>
            <a:ext uri="{FF2B5EF4-FFF2-40B4-BE49-F238E27FC236}">
              <a16:creationId xmlns:a16="http://schemas.microsoft.com/office/drawing/2014/main" id="{E602C56A-6BEF-4672-9BE9-B7C01918C4E8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56" name="Text Box 8">
          <a:extLst>
            <a:ext uri="{FF2B5EF4-FFF2-40B4-BE49-F238E27FC236}">
              <a16:creationId xmlns:a16="http://schemas.microsoft.com/office/drawing/2014/main" id="{88F02AA7-2E74-45E5-BDF5-19BAF7D16EC0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57" name="Text Box 9">
          <a:extLst>
            <a:ext uri="{FF2B5EF4-FFF2-40B4-BE49-F238E27FC236}">
              <a16:creationId xmlns:a16="http://schemas.microsoft.com/office/drawing/2014/main" id="{D9B5EAC7-50B7-473F-A0EF-60378A30E666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58" name="Text Box 8">
          <a:extLst>
            <a:ext uri="{FF2B5EF4-FFF2-40B4-BE49-F238E27FC236}">
              <a16:creationId xmlns:a16="http://schemas.microsoft.com/office/drawing/2014/main" id="{5DF023BE-171E-4120-9EF8-E45D42F2B47E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59" name="Text Box 9">
          <a:extLst>
            <a:ext uri="{FF2B5EF4-FFF2-40B4-BE49-F238E27FC236}">
              <a16:creationId xmlns:a16="http://schemas.microsoft.com/office/drawing/2014/main" id="{1E32FFBD-1D0B-4939-9ECF-FAC6DACE2393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60" name="Text Box 8">
          <a:extLst>
            <a:ext uri="{FF2B5EF4-FFF2-40B4-BE49-F238E27FC236}">
              <a16:creationId xmlns:a16="http://schemas.microsoft.com/office/drawing/2014/main" id="{01B95594-F861-4BE3-B4D6-F8671362DB50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61" name="Text Box 9">
          <a:extLst>
            <a:ext uri="{FF2B5EF4-FFF2-40B4-BE49-F238E27FC236}">
              <a16:creationId xmlns:a16="http://schemas.microsoft.com/office/drawing/2014/main" id="{5B204C12-EDFE-47C1-B60B-96174031E38B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62" name="Text Box 8">
          <a:extLst>
            <a:ext uri="{FF2B5EF4-FFF2-40B4-BE49-F238E27FC236}">
              <a16:creationId xmlns:a16="http://schemas.microsoft.com/office/drawing/2014/main" id="{615B0570-FA85-4A06-A0DE-0FD7F634BED9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63" name="Text Box 9">
          <a:extLst>
            <a:ext uri="{FF2B5EF4-FFF2-40B4-BE49-F238E27FC236}">
              <a16:creationId xmlns:a16="http://schemas.microsoft.com/office/drawing/2014/main" id="{21854473-2F3D-44CC-BA25-9BB21DB3CC31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64" name="Text Box 8">
          <a:extLst>
            <a:ext uri="{FF2B5EF4-FFF2-40B4-BE49-F238E27FC236}">
              <a16:creationId xmlns:a16="http://schemas.microsoft.com/office/drawing/2014/main" id="{DCEEFA18-0221-4411-8FAB-04F3740240A7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65" name="Text Box 9">
          <a:extLst>
            <a:ext uri="{FF2B5EF4-FFF2-40B4-BE49-F238E27FC236}">
              <a16:creationId xmlns:a16="http://schemas.microsoft.com/office/drawing/2014/main" id="{0F1884C2-8BB0-4276-A6D2-992923755EEE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66" name="Text Box 8">
          <a:extLst>
            <a:ext uri="{FF2B5EF4-FFF2-40B4-BE49-F238E27FC236}">
              <a16:creationId xmlns:a16="http://schemas.microsoft.com/office/drawing/2014/main" id="{036D695F-BA1E-4ABC-9B44-139203E22C96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67" name="Text Box 9">
          <a:extLst>
            <a:ext uri="{FF2B5EF4-FFF2-40B4-BE49-F238E27FC236}">
              <a16:creationId xmlns:a16="http://schemas.microsoft.com/office/drawing/2014/main" id="{34532A11-1E0D-4075-93EE-383658E0EFE4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68" name="Text Box 8">
          <a:extLst>
            <a:ext uri="{FF2B5EF4-FFF2-40B4-BE49-F238E27FC236}">
              <a16:creationId xmlns:a16="http://schemas.microsoft.com/office/drawing/2014/main" id="{0F04F868-40FE-4042-A769-6B481A86008C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69" name="Text Box 9">
          <a:extLst>
            <a:ext uri="{FF2B5EF4-FFF2-40B4-BE49-F238E27FC236}">
              <a16:creationId xmlns:a16="http://schemas.microsoft.com/office/drawing/2014/main" id="{2F83B456-939D-451E-BC32-231D52A8BDCA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70" name="Text Box 8">
          <a:extLst>
            <a:ext uri="{FF2B5EF4-FFF2-40B4-BE49-F238E27FC236}">
              <a16:creationId xmlns:a16="http://schemas.microsoft.com/office/drawing/2014/main" id="{A4180C85-E6A3-41EA-8370-89ECA41EA8DD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71" name="Text Box 9">
          <a:extLst>
            <a:ext uri="{FF2B5EF4-FFF2-40B4-BE49-F238E27FC236}">
              <a16:creationId xmlns:a16="http://schemas.microsoft.com/office/drawing/2014/main" id="{05FA3180-39CF-423E-AAD6-BD962697FB16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72" name="Text Box 8">
          <a:extLst>
            <a:ext uri="{FF2B5EF4-FFF2-40B4-BE49-F238E27FC236}">
              <a16:creationId xmlns:a16="http://schemas.microsoft.com/office/drawing/2014/main" id="{92DC673B-61C4-4940-AF70-596396BDF353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73" name="Text Box 9">
          <a:extLst>
            <a:ext uri="{FF2B5EF4-FFF2-40B4-BE49-F238E27FC236}">
              <a16:creationId xmlns:a16="http://schemas.microsoft.com/office/drawing/2014/main" id="{815F925F-3586-4F42-9355-7D6BDCF6D5A4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74" name="Text Box 8">
          <a:extLst>
            <a:ext uri="{FF2B5EF4-FFF2-40B4-BE49-F238E27FC236}">
              <a16:creationId xmlns:a16="http://schemas.microsoft.com/office/drawing/2014/main" id="{F250A469-010C-4F12-8488-8AF8CCDE4AA2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75" name="Text Box 9">
          <a:extLst>
            <a:ext uri="{FF2B5EF4-FFF2-40B4-BE49-F238E27FC236}">
              <a16:creationId xmlns:a16="http://schemas.microsoft.com/office/drawing/2014/main" id="{8F6656A1-844D-470A-B29F-BC1B1FD31089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76" name="Text Box 8">
          <a:extLst>
            <a:ext uri="{FF2B5EF4-FFF2-40B4-BE49-F238E27FC236}">
              <a16:creationId xmlns:a16="http://schemas.microsoft.com/office/drawing/2014/main" id="{0BCFAB80-C6B9-42D1-B91F-829C2AF99F75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77" name="Text Box 9">
          <a:extLst>
            <a:ext uri="{FF2B5EF4-FFF2-40B4-BE49-F238E27FC236}">
              <a16:creationId xmlns:a16="http://schemas.microsoft.com/office/drawing/2014/main" id="{5C9A837B-7420-4674-A553-5766CC474321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78" name="Text Box 8">
          <a:extLst>
            <a:ext uri="{FF2B5EF4-FFF2-40B4-BE49-F238E27FC236}">
              <a16:creationId xmlns:a16="http://schemas.microsoft.com/office/drawing/2014/main" id="{0BFA7C2D-9C9C-4253-BAF7-B6539C5B8056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79" name="Text Box 9">
          <a:extLst>
            <a:ext uri="{FF2B5EF4-FFF2-40B4-BE49-F238E27FC236}">
              <a16:creationId xmlns:a16="http://schemas.microsoft.com/office/drawing/2014/main" id="{160C3658-6748-4068-B6F4-A74C74877415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80" name="Text Box 8">
          <a:extLst>
            <a:ext uri="{FF2B5EF4-FFF2-40B4-BE49-F238E27FC236}">
              <a16:creationId xmlns:a16="http://schemas.microsoft.com/office/drawing/2014/main" id="{9AF3E72B-592E-477D-A3AE-5EC04950377D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81" name="Text Box 9">
          <a:extLst>
            <a:ext uri="{FF2B5EF4-FFF2-40B4-BE49-F238E27FC236}">
              <a16:creationId xmlns:a16="http://schemas.microsoft.com/office/drawing/2014/main" id="{28FB7BB3-A2D2-4109-BC32-3B44E5A6655F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82" name="Text Box 8">
          <a:extLst>
            <a:ext uri="{FF2B5EF4-FFF2-40B4-BE49-F238E27FC236}">
              <a16:creationId xmlns:a16="http://schemas.microsoft.com/office/drawing/2014/main" id="{78E66145-733B-4239-AF80-FC97C5249F24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83" name="Text Box 9">
          <a:extLst>
            <a:ext uri="{FF2B5EF4-FFF2-40B4-BE49-F238E27FC236}">
              <a16:creationId xmlns:a16="http://schemas.microsoft.com/office/drawing/2014/main" id="{BD1E76BE-608F-4980-9F1D-3C77F03D7ECB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84" name="Text Box 8">
          <a:extLst>
            <a:ext uri="{FF2B5EF4-FFF2-40B4-BE49-F238E27FC236}">
              <a16:creationId xmlns:a16="http://schemas.microsoft.com/office/drawing/2014/main" id="{93A7DF8B-63BB-4B80-B5A2-2325500DC34D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85" name="Text Box 9">
          <a:extLst>
            <a:ext uri="{FF2B5EF4-FFF2-40B4-BE49-F238E27FC236}">
              <a16:creationId xmlns:a16="http://schemas.microsoft.com/office/drawing/2014/main" id="{37DCC817-409A-490A-8132-37BB24205ADD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86" name="Text Box 8">
          <a:extLst>
            <a:ext uri="{FF2B5EF4-FFF2-40B4-BE49-F238E27FC236}">
              <a16:creationId xmlns:a16="http://schemas.microsoft.com/office/drawing/2014/main" id="{63B8AD3F-0D51-47AC-AF2F-EE8D1ADA9477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87" name="Text Box 9">
          <a:extLst>
            <a:ext uri="{FF2B5EF4-FFF2-40B4-BE49-F238E27FC236}">
              <a16:creationId xmlns:a16="http://schemas.microsoft.com/office/drawing/2014/main" id="{A8F09E2B-2E4A-48FC-87BB-04C8D1B459D3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88" name="Text Box 8">
          <a:extLst>
            <a:ext uri="{FF2B5EF4-FFF2-40B4-BE49-F238E27FC236}">
              <a16:creationId xmlns:a16="http://schemas.microsoft.com/office/drawing/2014/main" id="{ACD25864-5D6B-4AE5-8985-501269817F7F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89" name="Text Box 9">
          <a:extLst>
            <a:ext uri="{FF2B5EF4-FFF2-40B4-BE49-F238E27FC236}">
              <a16:creationId xmlns:a16="http://schemas.microsoft.com/office/drawing/2014/main" id="{DF241788-F4E9-43B7-BA99-165907141B90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90" name="Text Box 8">
          <a:extLst>
            <a:ext uri="{FF2B5EF4-FFF2-40B4-BE49-F238E27FC236}">
              <a16:creationId xmlns:a16="http://schemas.microsoft.com/office/drawing/2014/main" id="{58ECC88F-1455-45BD-8F92-B98CF7AB9361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91" name="Text Box 9">
          <a:extLst>
            <a:ext uri="{FF2B5EF4-FFF2-40B4-BE49-F238E27FC236}">
              <a16:creationId xmlns:a16="http://schemas.microsoft.com/office/drawing/2014/main" id="{600BE855-8DE7-4104-8D86-1741EE217BC8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92" name="Text Box 8">
          <a:extLst>
            <a:ext uri="{FF2B5EF4-FFF2-40B4-BE49-F238E27FC236}">
              <a16:creationId xmlns:a16="http://schemas.microsoft.com/office/drawing/2014/main" id="{53AA12FC-6B38-4B63-9634-027006DEB15C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93" name="Text Box 9">
          <a:extLst>
            <a:ext uri="{FF2B5EF4-FFF2-40B4-BE49-F238E27FC236}">
              <a16:creationId xmlns:a16="http://schemas.microsoft.com/office/drawing/2014/main" id="{CE6E4DF9-E43E-479C-B9C1-BC27AC273EFC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94" name="Text Box 8">
          <a:extLst>
            <a:ext uri="{FF2B5EF4-FFF2-40B4-BE49-F238E27FC236}">
              <a16:creationId xmlns:a16="http://schemas.microsoft.com/office/drawing/2014/main" id="{D528A025-0C99-4FF1-B7DF-68504BEFD463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95" name="Text Box 9">
          <a:extLst>
            <a:ext uri="{FF2B5EF4-FFF2-40B4-BE49-F238E27FC236}">
              <a16:creationId xmlns:a16="http://schemas.microsoft.com/office/drawing/2014/main" id="{ED165695-B2E9-47F5-8A21-EA63DB49D381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96" name="Text Box 8">
          <a:extLst>
            <a:ext uri="{FF2B5EF4-FFF2-40B4-BE49-F238E27FC236}">
              <a16:creationId xmlns:a16="http://schemas.microsoft.com/office/drawing/2014/main" id="{3B7E3701-CC18-48BA-B280-1ACA6A1DB67E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97" name="Text Box 9">
          <a:extLst>
            <a:ext uri="{FF2B5EF4-FFF2-40B4-BE49-F238E27FC236}">
              <a16:creationId xmlns:a16="http://schemas.microsoft.com/office/drawing/2014/main" id="{4589B78B-9786-4E41-B7B1-1EE5115E66FE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98" name="Text Box 8">
          <a:extLst>
            <a:ext uri="{FF2B5EF4-FFF2-40B4-BE49-F238E27FC236}">
              <a16:creationId xmlns:a16="http://schemas.microsoft.com/office/drawing/2014/main" id="{E4307229-272A-474C-B074-EDF8AB1CCE28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199" name="Text Box 9">
          <a:extLst>
            <a:ext uri="{FF2B5EF4-FFF2-40B4-BE49-F238E27FC236}">
              <a16:creationId xmlns:a16="http://schemas.microsoft.com/office/drawing/2014/main" id="{6CD14F30-26FB-477E-BB00-E3F60E052BED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200" name="Text Box 8">
          <a:extLst>
            <a:ext uri="{FF2B5EF4-FFF2-40B4-BE49-F238E27FC236}">
              <a16:creationId xmlns:a16="http://schemas.microsoft.com/office/drawing/2014/main" id="{C2EE963A-5705-44E6-8339-AD87D708E636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201" name="Text Box 9">
          <a:extLst>
            <a:ext uri="{FF2B5EF4-FFF2-40B4-BE49-F238E27FC236}">
              <a16:creationId xmlns:a16="http://schemas.microsoft.com/office/drawing/2014/main" id="{CE3C93CB-79EA-4A77-BFE0-A08B8F535CC2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202" name="Text Box 8">
          <a:extLst>
            <a:ext uri="{FF2B5EF4-FFF2-40B4-BE49-F238E27FC236}">
              <a16:creationId xmlns:a16="http://schemas.microsoft.com/office/drawing/2014/main" id="{DD0E5790-7501-478F-A607-111C97C24C49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203" name="Text Box 9">
          <a:extLst>
            <a:ext uri="{FF2B5EF4-FFF2-40B4-BE49-F238E27FC236}">
              <a16:creationId xmlns:a16="http://schemas.microsoft.com/office/drawing/2014/main" id="{F51A9A97-9597-4A9F-A91B-7836DC30763A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204" name="Text Box 8">
          <a:extLst>
            <a:ext uri="{FF2B5EF4-FFF2-40B4-BE49-F238E27FC236}">
              <a16:creationId xmlns:a16="http://schemas.microsoft.com/office/drawing/2014/main" id="{085BBC9C-B074-435E-9CAE-514DF24FAC10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205" name="Text Box 9">
          <a:extLst>
            <a:ext uri="{FF2B5EF4-FFF2-40B4-BE49-F238E27FC236}">
              <a16:creationId xmlns:a16="http://schemas.microsoft.com/office/drawing/2014/main" id="{BF781FA2-C0A7-4177-97A5-A612D4B359E5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206" name="Text Box 8">
          <a:extLst>
            <a:ext uri="{FF2B5EF4-FFF2-40B4-BE49-F238E27FC236}">
              <a16:creationId xmlns:a16="http://schemas.microsoft.com/office/drawing/2014/main" id="{B7716494-44A6-4AE6-AAD7-54F2DAA36E42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207" name="Text Box 9">
          <a:extLst>
            <a:ext uri="{FF2B5EF4-FFF2-40B4-BE49-F238E27FC236}">
              <a16:creationId xmlns:a16="http://schemas.microsoft.com/office/drawing/2014/main" id="{2E5CA16F-6F25-4175-9422-5B6494D769BF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208" name="Text Box 8">
          <a:extLst>
            <a:ext uri="{FF2B5EF4-FFF2-40B4-BE49-F238E27FC236}">
              <a16:creationId xmlns:a16="http://schemas.microsoft.com/office/drawing/2014/main" id="{3527D23F-CF9F-4C3D-B1E8-93933ED5C993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209" name="Text Box 9">
          <a:extLst>
            <a:ext uri="{FF2B5EF4-FFF2-40B4-BE49-F238E27FC236}">
              <a16:creationId xmlns:a16="http://schemas.microsoft.com/office/drawing/2014/main" id="{C49902D8-86CA-4828-9CEC-D292FE8FE47C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210" name="Text Box 8">
          <a:extLst>
            <a:ext uri="{FF2B5EF4-FFF2-40B4-BE49-F238E27FC236}">
              <a16:creationId xmlns:a16="http://schemas.microsoft.com/office/drawing/2014/main" id="{49F92CB6-AFEA-41DC-8B06-D3D9ABF56ADB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211" name="Text Box 9">
          <a:extLst>
            <a:ext uri="{FF2B5EF4-FFF2-40B4-BE49-F238E27FC236}">
              <a16:creationId xmlns:a16="http://schemas.microsoft.com/office/drawing/2014/main" id="{22AC7BF3-9931-47C5-89ED-C0752E604B43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212" name="Text Box 8">
          <a:extLst>
            <a:ext uri="{FF2B5EF4-FFF2-40B4-BE49-F238E27FC236}">
              <a16:creationId xmlns:a16="http://schemas.microsoft.com/office/drawing/2014/main" id="{3BB08511-6ABB-432A-ACE1-16E6B66EAAA3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213" name="Text Box 9">
          <a:extLst>
            <a:ext uri="{FF2B5EF4-FFF2-40B4-BE49-F238E27FC236}">
              <a16:creationId xmlns:a16="http://schemas.microsoft.com/office/drawing/2014/main" id="{683549FE-8ECE-432D-A896-FDBF38B6E65B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214" name="Text Box 8">
          <a:extLst>
            <a:ext uri="{FF2B5EF4-FFF2-40B4-BE49-F238E27FC236}">
              <a16:creationId xmlns:a16="http://schemas.microsoft.com/office/drawing/2014/main" id="{3C3FBA84-EDF5-4272-B022-2CD11059555B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215" name="Text Box 9">
          <a:extLst>
            <a:ext uri="{FF2B5EF4-FFF2-40B4-BE49-F238E27FC236}">
              <a16:creationId xmlns:a16="http://schemas.microsoft.com/office/drawing/2014/main" id="{3F91172B-58E2-43FD-8970-AEFAA944BA5C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216" name="Text Box 8">
          <a:extLst>
            <a:ext uri="{FF2B5EF4-FFF2-40B4-BE49-F238E27FC236}">
              <a16:creationId xmlns:a16="http://schemas.microsoft.com/office/drawing/2014/main" id="{E06AE634-ADF5-4FF4-85AC-0E0DFF65EC19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217" name="Text Box 9">
          <a:extLst>
            <a:ext uri="{FF2B5EF4-FFF2-40B4-BE49-F238E27FC236}">
              <a16:creationId xmlns:a16="http://schemas.microsoft.com/office/drawing/2014/main" id="{38DEBE1F-216D-4DAE-8F3C-98A88D34132F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218" name="Text Box 8">
          <a:extLst>
            <a:ext uri="{FF2B5EF4-FFF2-40B4-BE49-F238E27FC236}">
              <a16:creationId xmlns:a16="http://schemas.microsoft.com/office/drawing/2014/main" id="{DFEBAB6B-8DA3-4375-A759-C2F7A31C303D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197</xdr:row>
      <xdr:rowOff>0</xdr:rowOff>
    </xdr:from>
    <xdr:to>
      <xdr:col>1</xdr:col>
      <xdr:colOff>1308100</xdr:colOff>
      <xdr:row>198</xdr:row>
      <xdr:rowOff>0</xdr:rowOff>
    </xdr:to>
    <xdr:sp macro="" textlink="">
      <xdr:nvSpPr>
        <xdr:cNvPr id="6219" name="Text Box 9">
          <a:extLst>
            <a:ext uri="{FF2B5EF4-FFF2-40B4-BE49-F238E27FC236}">
              <a16:creationId xmlns:a16="http://schemas.microsoft.com/office/drawing/2014/main" id="{CBCFF4E3-4CE5-4155-AF04-D7316C0E4F33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3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220" name="Text Box 15">
          <a:extLst>
            <a:ext uri="{FF2B5EF4-FFF2-40B4-BE49-F238E27FC236}">
              <a16:creationId xmlns:a16="http://schemas.microsoft.com/office/drawing/2014/main" id="{DFD9C84D-848E-4936-BA51-FD95405D3CB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21" name="Text Box 15">
          <a:extLst>
            <a:ext uri="{FF2B5EF4-FFF2-40B4-BE49-F238E27FC236}">
              <a16:creationId xmlns:a16="http://schemas.microsoft.com/office/drawing/2014/main" id="{064236F1-ADC5-43A5-A8BE-6AA9E178638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22" name="Text Box 15">
          <a:extLst>
            <a:ext uri="{FF2B5EF4-FFF2-40B4-BE49-F238E27FC236}">
              <a16:creationId xmlns:a16="http://schemas.microsoft.com/office/drawing/2014/main" id="{43A7E9E1-ED92-479B-A1D7-B8BB3C3BB73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23" name="Text Box 15">
          <a:extLst>
            <a:ext uri="{FF2B5EF4-FFF2-40B4-BE49-F238E27FC236}">
              <a16:creationId xmlns:a16="http://schemas.microsoft.com/office/drawing/2014/main" id="{56A1C59E-BD7F-4D31-B449-3BBB4B21D3D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24" name="Text Box 15">
          <a:extLst>
            <a:ext uri="{FF2B5EF4-FFF2-40B4-BE49-F238E27FC236}">
              <a16:creationId xmlns:a16="http://schemas.microsoft.com/office/drawing/2014/main" id="{1C3C22FA-C1AF-4CA9-B5A8-C76BD4489BD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6225" name="Text Box 15">
          <a:extLst>
            <a:ext uri="{FF2B5EF4-FFF2-40B4-BE49-F238E27FC236}">
              <a16:creationId xmlns:a16="http://schemas.microsoft.com/office/drawing/2014/main" id="{4DED0427-8148-4B55-8AE7-4178C8B2C0C9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26" name="Text Box 15">
          <a:extLst>
            <a:ext uri="{FF2B5EF4-FFF2-40B4-BE49-F238E27FC236}">
              <a16:creationId xmlns:a16="http://schemas.microsoft.com/office/drawing/2014/main" id="{37DE721D-C654-41DE-BB46-9C532D2A3B8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27" name="Text Box 15">
          <a:extLst>
            <a:ext uri="{FF2B5EF4-FFF2-40B4-BE49-F238E27FC236}">
              <a16:creationId xmlns:a16="http://schemas.microsoft.com/office/drawing/2014/main" id="{B5182735-9533-4A84-AF59-984C7E3002D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28" name="Text Box 15">
          <a:extLst>
            <a:ext uri="{FF2B5EF4-FFF2-40B4-BE49-F238E27FC236}">
              <a16:creationId xmlns:a16="http://schemas.microsoft.com/office/drawing/2014/main" id="{D37A242F-AE2E-40B7-86CE-BA5AC84A211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29" name="Text Box 15">
          <a:extLst>
            <a:ext uri="{FF2B5EF4-FFF2-40B4-BE49-F238E27FC236}">
              <a16:creationId xmlns:a16="http://schemas.microsoft.com/office/drawing/2014/main" id="{663EA742-B83C-415D-B39B-44A1508520D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230" name="Text Box 15">
          <a:extLst>
            <a:ext uri="{FF2B5EF4-FFF2-40B4-BE49-F238E27FC236}">
              <a16:creationId xmlns:a16="http://schemas.microsoft.com/office/drawing/2014/main" id="{F20965B8-FEA9-482A-9620-D511F459F27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31" name="Text Box 15">
          <a:extLst>
            <a:ext uri="{FF2B5EF4-FFF2-40B4-BE49-F238E27FC236}">
              <a16:creationId xmlns:a16="http://schemas.microsoft.com/office/drawing/2014/main" id="{5B3E8D4A-E264-437C-AD19-FA289382A26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232" name="Text Box 15">
          <a:extLst>
            <a:ext uri="{FF2B5EF4-FFF2-40B4-BE49-F238E27FC236}">
              <a16:creationId xmlns:a16="http://schemas.microsoft.com/office/drawing/2014/main" id="{3E08D7F9-792F-4A14-B49A-F72F192FE9C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233" name="Text Box 15">
          <a:extLst>
            <a:ext uri="{FF2B5EF4-FFF2-40B4-BE49-F238E27FC236}">
              <a16:creationId xmlns:a16="http://schemas.microsoft.com/office/drawing/2014/main" id="{38EBBED5-F6BC-4079-BAC8-760ECE66065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34" name="Text Box 15">
          <a:extLst>
            <a:ext uri="{FF2B5EF4-FFF2-40B4-BE49-F238E27FC236}">
              <a16:creationId xmlns:a16="http://schemas.microsoft.com/office/drawing/2014/main" id="{1007005C-C607-4DE8-A5D3-AE2E2CAB71B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35" name="Text Box 15">
          <a:extLst>
            <a:ext uri="{FF2B5EF4-FFF2-40B4-BE49-F238E27FC236}">
              <a16:creationId xmlns:a16="http://schemas.microsoft.com/office/drawing/2014/main" id="{A050BBDE-D698-4DF3-8E4F-2012C2D8C1D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36" name="Text Box 15">
          <a:extLst>
            <a:ext uri="{FF2B5EF4-FFF2-40B4-BE49-F238E27FC236}">
              <a16:creationId xmlns:a16="http://schemas.microsoft.com/office/drawing/2014/main" id="{84721383-2F10-4F3D-9F01-69E88017E52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37" name="Text Box 15">
          <a:extLst>
            <a:ext uri="{FF2B5EF4-FFF2-40B4-BE49-F238E27FC236}">
              <a16:creationId xmlns:a16="http://schemas.microsoft.com/office/drawing/2014/main" id="{37D89B39-E611-49BD-82E8-71A6AD7ED4F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6238" name="Text Box 15">
          <a:extLst>
            <a:ext uri="{FF2B5EF4-FFF2-40B4-BE49-F238E27FC236}">
              <a16:creationId xmlns:a16="http://schemas.microsoft.com/office/drawing/2014/main" id="{E3B50FCF-C9AB-4177-89EB-A5D4A3F21086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39" name="Text Box 15">
          <a:extLst>
            <a:ext uri="{FF2B5EF4-FFF2-40B4-BE49-F238E27FC236}">
              <a16:creationId xmlns:a16="http://schemas.microsoft.com/office/drawing/2014/main" id="{9F5711FF-2D7E-4578-96FC-723174C0B29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40" name="Text Box 15">
          <a:extLst>
            <a:ext uri="{FF2B5EF4-FFF2-40B4-BE49-F238E27FC236}">
              <a16:creationId xmlns:a16="http://schemas.microsoft.com/office/drawing/2014/main" id="{AB9B6584-0161-4E74-9CEE-9614C0CA4CD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41" name="Text Box 15">
          <a:extLst>
            <a:ext uri="{FF2B5EF4-FFF2-40B4-BE49-F238E27FC236}">
              <a16:creationId xmlns:a16="http://schemas.microsoft.com/office/drawing/2014/main" id="{60D1C563-A145-40F7-A89C-A91D304048F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42" name="Text Box 15">
          <a:extLst>
            <a:ext uri="{FF2B5EF4-FFF2-40B4-BE49-F238E27FC236}">
              <a16:creationId xmlns:a16="http://schemas.microsoft.com/office/drawing/2014/main" id="{DA93A684-5F58-4019-A449-ACED94A25DF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243" name="Text Box 15">
          <a:extLst>
            <a:ext uri="{FF2B5EF4-FFF2-40B4-BE49-F238E27FC236}">
              <a16:creationId xmlns:a16="http://schemas.microsoft.com/office/drawing/2014/main" id="{5D2210BB-5D58-402D-9C23-3703737E06B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44" name="Text Box 15">
          <a:extLst>
            <a:ext uri="{FF2B5EF4-FFF2-40B4-BE49-F238E27FC236}">
              <a16:creationId xmlns:a16="http://schemas.microsoft.com/office/drawing/2014/main" id="{C07C16E1-3C70-461E-9277-A80956A0F3F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245" name="Text Box 15">
          <a:extLst>
            <a:ext uri="{FF2B5EF4-FFF2-40B4-BE49-F238E27FC236}">
              <a16:creationId xmlns:a16="http://schemas.microsoft.com/office/drawing/2014/main" id="{4279515A-9AAB-4F12-8A3C-F17777F6ECC8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6246" name="Text Box 15">
          <a:extLst>
            <a:ext uri="{FF2B5EF4-FFF2-40B4-BE49-F238E27FC236}">
              <a16:creationId xmlns:a16="http://schemas.microsoft.com/office/drawing/2014/main" id="{92501B9C-33A8-4DA6-982B-078712BFC73B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6247" name="Text Box 15">
          <a:extLst>
            <a:ext uri="{FF2B5EF4-FFF2-40B4-BE49-F238E27FC236}">
              <a16:creationId xmlns:a16="http://schemas.microsoft.com/office/drawing/2014/main" id="{8A66050F-C7D9-4E9A-9554-ADEE55D68273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248" name="Text Box 15">
          <a:extLst>
            <a:ext uri="{FF2B5EF4-FFF2-40B4-BE49-F238E27FC236}">
              <a16:creationId xmlns:a16="http://schemas.microsoft.com/office/drawing/2014/main" id="{9228E40C-E47E-4179-953F-63351C782A3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49" name="Text Box 15">
          <a:extLst>
            <a:ext uri="{FF2B5EF4-FFF2-40B4-BE49-F238E27FC236}">
              <a16:creationId xmlns:a16="http://schemas.microsoft.com/office/drawing/2014/main" id="{DAD65163-4616-424C-9FBB-714D91AF19B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50" name="Text Box 15">
          <a:extLst>
            <a:ext uri="{FF2B5EF4-FFF2-40B4-BE49-F238E27FC236}">
              <a16:creationId xmlns:a16="http://schemas.microsoft.com/office/drawing/2014/main" id="{9146DE0B-30DF-499E-BE2E-277AB7A3DF4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51" name="Text Box 15">
          <a:extLst>
            <a:ext uri="{FF2B5EF4-FFF2-40B4-BE49-F238E27FC236}">
              <a16:creationId xmlns:a16="http://schemas.microsoft.com/office/drawing/2014/main" id="{044BB5E8-086C-4DB4-9660-25447FBA60D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52" name="Text Box 15">
          <a:extLst>
            <a:ext uri="{FF2B5EF4-FFF2-40B4-BE49-F238E27FC236}">
              <a16:creationId xmlns:a16="http://schemas.microsoft.com/office/drawing/2014/main" id="{1DCBE24A-FB6D-4E80-B61F-54E8710FA18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6253" name="Text Box 15">
          <a:extLst>
            <a:ext uri="{FF2B5EF4-FFF2-40B4-BE49-F238E27FC236}">
              <a16:creationId xmlns:a16="http://schemas.microsoft.com/office/drawing/2014/main" id="{A989A268-951B-4113-B775-B4735A39B178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54" name="Text Box 15">
          <a:extLst>
            <a:ext uri="{FF2B5EF4-FFF2-40B4-BE49-F238E27FC236}">
              <a16:creationId xmlns:a16="http://schemas.microsoft.com/office/drawing/2014/main" id="{5A38D74F-4B2C-44EC-8674-97ED52EF058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55" name="Text Box 15">
          <a:extLst>
            <a:ext uri="{FF2B5EF4-FFF2-40B4-BE49-F238E27FC236}">
              <a16:creationId xmlns:a16="http://schemas.microsoft.com/office/drawing/2014/main" id="{E013B436-3E0F-4E65-A709-DD4C48D84C0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56" name="Text Box 15">
          <a:extLst>
            <a:ext uri="{FF2B5EF4-FFF2-40B4-BE49-F238E27FC236}">
              <a16:creationId xmlns:a16="http://schemas.microsoft.com/office/drawing/2014/main" id="{3C39E427-0739-426B-81F3-F760CDC3713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57" name="Text Box 15">
          <a:extLst>
            <a:ext uri="{FF2B5EF4-FFF2-40B4-BE49-F238E27FC236}">
              <a16:creationId xmlns:a16="http://schemas.microsoft.com/office/drawing/2014/main" id="{DEA7FA57-331C-4EDA-BE1D-ED3A69A141D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258" name="Text Box 15">
          <a:extLst>
            <a:ext uri="{FF2B5EF4-FFF2-40B4-BE49-F238E27FC236}">
              <a16:creationId xmlns:a16="http://schemas.microsoft.com/office/drawing/2014/main" id="{F7743B52-14A6-47A2-B14E-97ACECC3E65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59" name="Text Box 15">
          <a:extLst>
            <a:ext uri="{FF2B5EF4-FFF2-40B4-BE49-F238E27FC236}">
              <a16:creationId xmlns:a16="http://schemas.microsoft.com/office/drawing/2014/main" id="{45DA8A93-C50A-4326-B472-4DEB6134FB8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260" name="Text Box 15">
          <a:extLst>
            <a:ext uri="{FF2B5EF4-FFF2-40B4-BE49-F238E27FC236}">
              <a16:creationId xmlns:a16="http://schemas.microsoft.com/office/drawing/2014/main" id="{12AFB064-8164-43A1-9E93-0EEA319D3C38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261" name="Text Box 15">
          <a:extLst>
            <a:ext uri="{FF2B5EF4-FFF2-40B4-BE49-F238E27FC236}">
              <a16:creationId xmlns:a16="http://schemas.microsoft.com/office/drawing/2014/main" id="{ABA165AB-40B1-4826-A26A-EBA898B6FFC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62" name="Text Box 15">
          <a:extLst>
            <a:ext uri="{FF2B5EF4-FFF2-40B4-BE49-F238E27FC236}">
              <a16:creationId xmlns:a16="http://schemas.microsoft.com/office/drawing/2014/main" id="{E838B8AB-D93D-4463-BA17-F5F941AAA00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63" name="Text Box 15">
          <a:extLst>
            <a:ext uri="{FF2B5EF4-FFF2-40B4-BE49-F238E27FC236}">
              <a16:creationId xmlns:a16="http://schemas.microsoft.com/office/drawing/2014/main" id="{1589868D-7760-4C21-9430-D395A0929E3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64" name="Text Box 15">
          <a:extLst>
            <a:ext uri="{FF2B5EF4-FFF2-40B4-BE49-F238E27FC236}">
              <a16:creationId xmlns:a16="http://schemas.microsoft.com/office/drawing/2014/main" id="{3AE34E57-A28D-44FF-AFBA-603522AD7D8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65" name="Text Box 15">
          <a:extLst>
            <a:ext uri="{FF2B5EF4-FFF2-40B4-BE49-F238E27FC236}">
              <a16:creationId xmlns:a16="http://schemas.microsoft.com/office/drawing/2014/main" id="{CA0FC02D-49CA-46B6-A17F-AA1C2A2DD49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6266" name="Text Box 15">
          <a:extLst>
            <a:ext uri="{FF2B5EF4-FFF2-40B4-BE49-F238E27FC236}">
              <a16:creationId xmlns:a16="http://schemas.microsoft.com/office/drawing/2014/main" id="{C95D40C5-A74E-4AEF-ADAF-EF239E4B87AC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67" name="Text Box 15">
          <a:extLst>
            <a:ext uri="{FF2B5EF4-FFF2-40B4-BE49-F238E27FC236}">
              <a16:creationId xmlns:a16="http://schemas.microsoft.com/office/drawing/2014/main" id="{2D569144-D7A0-4F95-8C9C-1B4AD66DD1D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68" name="Text Box 15">
          <a:extLst>
            <a:ext uri="{FF2B5EF4-FFF2-40B4-BE49-F238E27FC236}">
              <a16:creationId xmlns:a16="http://schemas.microsoft.com/office/drawing/2014/main" id="{C85E543F-1A11-47EF-91B5-23B698A060A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69" name="Text Box 15">
          <a:extLst>
            <a:ext uri="{FF2B5EF4-FFF2-40B4-BE49-F238E27FC236}">
              <a16:creationId xmlns:a16="http://schemas.microsoft.com/office/drawing/2014/main" id="{1716F8CF-10D2-410E-BBD0-78FD4D5BDB8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70" name="Text Box 15">
          <a:extLst>
            <a:ext uri="{FF2B5EF4-FFF2-40B4-BE49-F238E27FC236}">
              <a16:creationId xmlns:a16="http://schemas.microsoft.com/office/drawing/2014/main" id="{26035499-8696-4863-AC55-7D4EF39AB74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271" name="Text Box 15">
          <a:extLst>
            <a:ext uri="{FF2B5EF4-FFF2-40B4-BE49-F238E27FC236}">
              <a16:creationId xmlns:a16="http://schemas.microsoft.com/office/drawing/2014/main" id="{FC268C80-66B0-4FAF-B1CB-6C2C2F90C5F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72" name="Text Box 15">
          <a:extLst>
            <a:ext uri="{FF2B5EF4-FFF2-40B4-BE49-F238E27FC236}">
              <a16:creationId xmlns:a16="http://schemas.microsoft.com/office/drawing/2014/main" id="{E0C21465-EB7D-46AF-8199-94F8406C45B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273" name="Text Box 15">
          <a:extLst>
            <a:ext uri="{FF2B5EF4-FFF2-40B4-BE49-F238E27FC236}">
              <a16:creationId xmlns:a16="http://schemas.microsoft.com/office/drawing/2014/main" id="{07B3FD22-8ACC-4237-858F-A806F8DA7D9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6274" name="Text Box 15">
          <a:extLst>
            <a:ext uri="{FF2B5EF4-FFF2-40B4-BE49-F238E27FC236}">
              <a16:creationId xmlns:a16="http://schemas.microsoft.com/office/drawing/2014/main" id="{6D9C636A-0EA9-453C-9F90-65E3D28B54B2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6275" name="Text Box 15">
          <a:extLst>
            <a:ext uri="{FF2B5EF4-FFF2-40B4-BE49-F238E27FC236}">
              <a16:creationId xmlns:a16="http://schemas.microsoft.com/office/drawing/2014/main" id="{C7C7773F-0492-46E4-B613-F28C75929856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276" name="Text Box 15">
          <a:extLst>
            <a:ext uri="{FF2B5EF4-FFF2-40B4-BE49-F238E27FC236}">
              <a16:creationId xmlns:a16="http://schemas.microsoft.com/office/drawing/2014/main" id="{6FC1FEB2-E28F-407B-BF2D-2646DC0F72A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77" name="Text Box 15">
          <a:extLst>
            <a:ext uri="{FF2B5EF4-FFF2-40B4-BE49-F238E27FC236}">
              <a16:creationId xmlns:a16="http://schemas.microsoft.com/office/drawing/2014/main" id="{C9188C8B-A133-4A5C-84BC-EFBBBDB998B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78" name="Text Box 15">
          <a:extLst>
            <a:ext uri="{FF2B5EF4-FFF2-40B4-BE49-F238E27FC236}">
              <a16:creationId xmlns:a16="http://schemas.microsoft.com/office/drawing/2014/main" id="{40B6ACDA-0B44-4282-BC86-5A8E23B4127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79" name="Text Box 15">
          <a:extLst>
            <a:ext uri="{FF2B5EF4-FFF2-40B4-BE49-F238E27FC236}">
              <a16:creationId xmlns:a16="http://schemas.microsoft.com/office/drawing/2014/main" id="{11D2F4C7-5B17-4D01-AC70-6B310186595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80" name="Text Box 15">
          <a:extLst>
            <a:ext uri="{FF2B5EF4-FFF2-40B4-BE49-F238E27FC236}">
              <a16:creationId xmlns:a16="http://schemas.microsoft.com/office/drawing/2014/main" id="{74BFB84C-219D-401C-A394-E65E8829EBD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6281" name="Text Box 15">
          <a:extLst>
            <a:ext uri="{FF2B5EF4-FFF2-40B4-BE49-F238E27FC236}">
              <a16:creationId xmlns:a16="http://schemas.microsoft.com/office/drawing/2014/main" id="{A9051658-A8CE-4507-BDB6-0EDA8CEC11EF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82" name="Text Box 15">
          <a:extLst>
            <a:ext uri="{FF2B5EF4-FFF2-40B4-BE49-F238E27FC236}">
              <a16:creationId xmlns:a16="http://schemas.microsoft.com/office/drawing/2014/main" id="{9437BAE6-55AB-46AB-A2F0-ACCB1B03559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83" name="Text Box 15">
          <a:extLst>
            <a:ext uri="{FF2B5EF4-FFF2-40B4-BE49-F238E27FC236}">
              <a16:creationId xmlns:a16="http://schemas.microsoft.com/office/drawing/2014/main" id="{A1FC9669-4D62-493E-A358-F724C782AEC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84" name="Text Box 15">
          <a:extLst>
            <a:ext uri="{FF2B5EF4-FFF2-40B4-BE49-F238E27FC236}">
              <a16:creationId xmlns:a16="http://schemas.microsoft.com/office/drawing/2014/main" id="{F8659A2E-02DB-4B1D-AA35-399B414B666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85" name="Text Box 15">
          <a:extLst>
            <a:ext uri="{FF2B5EF4-FFF2-40B4-BE49-F238E27FC236}">
              <a16:creationId xmlns:a16="http://schemas.microsoft.com/office/drawing/2014/main" id="{D7DDF39E-1476-477A-B970-DE364292891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286" name="Text Box 15">
          <a:extLst>
            <a:ext uri="{FF2B5EF4-FFF2-40B4-BE49-F238E27FC236}">
              <a16:creationId xmlns:a16="http://schemas.microsoft.com/office/drawing/2014/main" id="{C142E6FE-1493-4903-BB37-9D3B60360D28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87" name="Text Box 15">
          <a:extLst>
            <a:ext uri="{FF2B5EF4-FFF2-40B4-BE49-F238E27FC236}">
              <a16:creationId xmlns:a16="http://schemas.microsoft.com/office/drawing/2014/main" id="{1D2A0A98-BE45-4C96-B764-4BBC676EEED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288" name="Text Box 15">
          <a:extLst>
            <a:ext uri="{FF2B5EF4-FFF2-40B4-BE49-F238E27FC236}">
              <a16:creationId xmlns:a16="http://schemas.microsoft.com/office/drawing/2014/main" id="{03E330FA-6E5E-4754-BDD6-3C5B7873921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289" name="Text Box 15">
          <a:extLst>
            <a:ext uri="{FF2B5EF4-FFF2-40B4-BE49-F238E27FC236}">
              <a16:creationId xmlns:a16="http://schemas.microsoft.com/office/drawing/2014/main" id="{5492152C-DE4A-4617-BC8A-1B95BC9A012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90" name="Text Box 15">
          <a:extLst>
            <a:ext uri="{FF2B5EF4-FFF2-40B4-BE49-F238E27FC236}">
              <a16:creationId xmlns:a16="http://schemas.microsoft.com/office/drawing/2014/main" id="{7A30334F-6C32-4BD6-91A6-D21136F699F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91" name="Text Box 15">
          <a:extLst>
            <a:ext uri="{FF2B5EF4-FFF2-40B4-BE49-F238E27FC236}">
              <a16:creationId xmlns:a16="http://schemas.microsoft.com/office/drawing/2014/main" id="{9124D0A0-C0FF-41A9-A51D-69DD5C96306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92" name="Text Box 15">
          <a:extLst>
            <a:ext uri="{FF2B5EF4-FFF2-40B4-BE49-F238E27FC236}">
              <a16:creationId xmlns:a16="http://schemas.microsoft.com/office/drawing/2014/main" id="{59593511-5972-4DEE-9CB0-9ACCAB0CF21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93" name="Text Box 15">
          <a:extLst>
            <a:ext uri="{FF2B5EF4-FFF2-40B4-BE49-F238E27FC236}">
              <a16:creationId xmlns:a16="http://schemas.microsoft.com/office/drawing/2014/main" id="{2B892407-034C-4DC3-BDF0-D4B9D5F7C81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6294" name="Text Box 15">
          <a:extLst>
            <a:ext uri="{FF2B5EF4-FFF2-40B4-BE49-F238E27FC236}">
              <a16:creationId xmlns:a16="http://schemas.microsoft.com/office/drawing/2014/main" id="{463109C7-7840-4D50-942D-A5777A347EA8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95" name="Text Box 15">
          <a:extLst>
            <a:ext uri="{FF2B5EF4-FFF2-40B4-BE49-F238E27FC236}">
              <a16:creationId xmlns:a16="http://schemas.microsoft.com/office/drawing/2014/main" id="{D63EE430-6CC3-43C3-8DCA-B0D1D2763B8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96" name="Text Box 15">
          <a:extLst>
            <a:ext uri="{FF2B5EF4-FFF2-40B4-BE49-F238E27FC236}">
              <a16:creationId xmlns:a16="http://schemas.microsoft.com/office/drawing/2014/main" id="{D04BA3C4-9B00-4159-8D33-DCFB8FDA3E5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97" name="Text Box 15">
          <a:extLst>
            <a:ext uri="{FF2B5EF4-FFF2-40B4-BE49-F238E27FC236}">
              <a16:creationId xmlns:a16="http://schemas.microsoft.com/office/drawing/2014/main" id="{F3161516-C3AD-4181-89F2-61BCFCAB77C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298" name="Text Box 15">
          <a:extLst>
            <a:ext uri="{FF2B5EF4-FFF2-40B4-BE49-F238E27FC236}">
              <a16:creationId xmlns:a16="http://schemas.microsoft.com/office/drawing/2014/main" id="{F08908AB-53BB-4A90-986B-3CD01C955E0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299" name="Text Box 15">
          <a:extLst>
            <a:ext uri="{FF2B5EF4-FFF2-40B4-BE49-F238E27FC236}">
              <a16:creationId xmlns:a16="http://schemas.microsoft.com/office/drawing/2014/main" id="{9DF918F0-53AA-4220-AC0D-5E77D2D58E8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00" name="Text Box 15">
          <a:extLst>
            <a:ext uri="{FF2B5EF4-FFF2-40B4-BE49-F238E27FC236}">
              <a16:creationId xmlns:a16="http://schemas.microsoft.com/office/drawing/2014/main" id="{3C5D17C8-3AF4-47B2-B6D5-3907E9BA35E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301" name="Text Box 15">
          <a:extLst>
            <a:ext uri="{FF2B5EF4-FFF2-40B4-BE49-F238E27FC236}">
              <a16:creationId xmlns:a16="http://schemas.microsoft.com/office/drawing/2014/main" id="{59EDA12D-F227-4D98-A3F0-3BEB5B734BF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6302" name="Text Box 15">
          <a:extLst>
            <a:ext uri="{FF2B5EF4-FFF2-40B4-BE49-F238E27FC236}">
              <a16:creationId xmlns:a16="http://schemas.microsoft.com/office/drawing/2014/main" id="{7F7A6039-0488-4A46-9FCD-4FACE4AB2821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6303" name="Text Box 15">
          <a:extLst>
            <a:ext uri="{FF2B5EF4-FFF2-40B4-BE49-F238E27FC236}">
              <a16:creationId xmlns:a16="http://schemas.microsoft.com/office/drawing/2014/main" id="{7D1D8EA4-8C41-4B2F-A80A-695D93646F14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304" name="Text Box 15">
          <a:extLst>
            <a:ext uri="{FF2B5EF4-FFF2-40B4-BE49-F238E27FC236}">
              <a16:creationId xmlns:a16="http://schemas.microsoft.com/office/drawing/2014/main" id="{36BAA4B1-ECB4-4F4E-A0B4-9064425DC2E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05" name="Text Box 15">
          <a:extLst>
            <a:ext uri="{FF2B5EF4-FFF2-40B4-BE49-F238E27FC236}">
              <a16:creationId xmlns:a16="http://schemas.microsoft.com/office/drawing/2014/main" id="{D6BC236C-DC41-4842-97B2-21AA061A586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06" name="Text Box 15">
          <a:extLst>
            <a:ext uri="{FF2B5EF4-FFF2-40B4-BE49-F238E27FC236}">
              <a16:creationId xmlns:a16="http://schemas.microsoft.com/office/drawing/2014/main" id="{D4C036C1-4848-4C9E-8D89-0069AB43BE1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07" name="Text Box 15">
          <a:extLst>
            <a:ext uri="{FF2B5EF4-FFF2-40B4-BE49-F238E27FC236}">
              <a16:creationId xmlns:a16="http://schemas.microsoft.com/office/drawing/2014/main" id="{920D4663-4C26-4098-9713-0F9AA982DB3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08" name="Text Box 15">
          <a:extLst>
            <a:ext uri="{FF2B5EF4-FFF2-40B4-BE49-F238E27FC236}">
              <a16:creationId xmlns:a16="http://schemas.microsoft.com/office/drawing/2014/main" id="{28D37834-68DD-41EB-9DB2-45751243079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6309" name="Text Box 15">
          <a:extLst>
            <a:ext uri="{FF2B5EF4-FFF2-40B4-BE49-F238E27FC236}">
              <a16:creationId xmlns:a16="http://schemas.microsoft.com/office/drawing/2014/main" id="{B777DB50-3503-49F3-A690-BF5852C8D2D6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10" name="Text Box 15">
          <a:extLst>
            <a:ext uri="{FF2B5EF4-FFF2-40B4-BE49-F238E27FC236}">
              <a16:creationId xmlns:a16="http://schemas.microsoft.com/office/drawing/2014/main" id="{076A1563-BB56-429A-AEE0-43A434C731C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11" name="Text Box 15">
          <a:extLst>
            <a:ext uri="{FF2B5EF4-FFF2-40B4-BE49-F238E27FC236}">
              <a16:creationId xmlns:a16="http://schemas.microsoft.com/office/drawing/2014/main" id="{581744A7-1E93-4F06-839B-F833702263D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12" name="Text Box 15">
          <a:extLst>
            <a:ext uri="{FF2B5EF4-FFF2-40B4-BE49-F238E27FC236}">
              <a16:creationId xmlns:a16="http://schemas.microsoft.com/office/drawing/2014/main" id="{93B2601C-3A08-4ED0-8286-22420E32F03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13" name="Text Box 15">
          <a:extLst>
            <a:ext uri="{FF2B5EF4-FFF2-40B4-BE49-F238E27FC236}">
              <a16:creationId xmlns:a16="http://schemas.microsoft.com/office/drawing/2014/main" id="{DE177CEA-7142-4EAC-A1E3-3FC092A2643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314" name="Text Box 15">
          <a:extLst>
            <a:ext uri="{FF2B5EF4-FFF2-40B4-BE49-F238E27FC236}">
              <a16:creationId xmlns:a16="http://schemas.microsoft.com/office/drawing/2014/main" id="{DDD871F7-48C2-47CC-B65F-BA73C1F975E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15" name="Text Box 15">
          <a:extLst>
            <a:ext uri="{FF2B5EF4-FFF2-40B4-BE49-F238E27FC236}">
              <a16:creationId xmlns:a16="http://schemas.microsoft.com/office/drawing/2014/main" id="{761D70A5-CF54-46FD-8761-93159B6EF95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316" name="Text Box 15">
          <a:extLst>
            <a:ext uri="{FF2B5EF4-FFF2-40B4-BE49-F238E27FC236}">
              <a16:creationId xmlns:a16="http://schemas.microsoft.com/office/drawing/2014/main" id="{F8A9E1F6-C2B8-4F59-94C1-040EC22955C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317" name="Text Box 15">
          <a:extLst>
            <a:ext uri="{FF2B5EF4-FFF2-40B4-BE49-F238E27FC236}">
              <a16:creationId xmlns:a16="http://schemas.microsoft.com/office/drawing/2014/main" id="{9B28287C-196B-4C65-8FCD-B0F86F92D4E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18" name="Text Box 15">
          <a:extLst>
            <a:ext uri="{FF2B5EF4-FFF2-40B4-BE49-F238E27FC236}">
              <a16:creationId xmlns:a16="http://schemas.microsoft.com/office/drawing/2014/main" id="{BA048DF5-5AAD-4336-9A74-532E5001C51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19" name="Text Box 15">
          <a:extLst>
            <a:ext uri="{FF2B5EF4-FFF2-40B4-BE49-F238E27FC236}">
              <a16:creationId xmlns:a16="http://schemas.microsoft.com/office/drawing/2014/main" id="{A4D70CBE-C97C-4D0A-80CE-212FF013C8D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20" name="Text Box 15">
          <a:extLst>
            <a:ext uri="{FF2B5EF4-FFF2-40B4-BE49-F238E27FC236}">
              <a16:creationId xmlns:a16="http://schemas.microsoft.com/office/drawing/2014/main" id="{C395B882-FC4D-4024-9BD3-2BFE93E06E4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21" name="Text Box 15">
          <a:extLst>
            <a:ext uri="{FF2B5EF4-FFF2-40B4-BE49-F238E27FC236}">
              <a16:creationId xmlns:a16="http://schemas.microsoft.com/office/drawing/2014/main" id="{0109BD39-E093-4D1D-A1E9-642D79E9FAB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6322" name="Text Box 15">
          <a:extLst>
            <a:ext uri="{FF2B5EF4-FFF2-40B4-BE49-F238E27FC236}">
              <a16:creationId xmlns:a16="http://schemas.microsoft.com/office/drawing/2014/main" id="{5C961734-C6AB-45CB-88C5-37E51759DECF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23" name="Text Box 15">
          <a:extLst>
            <a:ext uri="{FF2B5EF4-FFF2-40B4-BE49-F238E27FC236}">
              <a16:creationId xmlns:a16="http://schemas.microsoft.com/office/drawing/2014/main" id="{48B6BA55-5F71-40E1-85FD-518A74A21C7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24" name="Text Box 15">
          <a:extLst>
            <a:ext uri="{FF2B5EF4-FFF2-40B4-BE49-F238E27FC236}">
              <a16:creationId xmlns:a16="http://schemas.microsoft.com/office/drawing/2014/main" id="{5E64F853-F920-407E-9EE0-4FA9B8F9336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25" name="Text Box 15">
          <a:extLst>
            <a:ext uri="{FF2B5EF4-FFF2-40B4-BE49-F238E27FC236}">
              <a16:creationId xmlns:a16="http://schemas.microsoft.com/office/drawing/2014/main" id="{52F52861-73CF-472E-899F-E11D39418A8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26" name="Text Box 15">
          <a:extLst>
            <a:ext uri="{FF2B5EF4-FFF2-40B4-BE49-F238E27FC236}">
              <a16:creationId xmlns:a16="http://schemas.microsoft.com/office/drawing/2014/main" id="{79748F4A-ABE7-42E0-9F1A-7A1ABC7C363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327" name="Text Box 15">
          <a:extLst>
            <a:ext uri="{FF2B5EF4-FFF2-40B4-BE49-F238E27FC236}">
              <a16:creationId xmlns:a16="http://schemas.microsoft.com/office/drawing/2014/main" id="{7940605F-7418-4921-93C3-BDB44A532356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28" name="Text Box 15">
          <a:extLst>
            <a:ext uri="{FF2B5EF4-FFF2-40B4-BE49-F238E27FC236}">
              <a16:creationId xmlns:a16="http://schemas.microsoft.com/office/drawing/2014/main" id="{65756F67-1AB5-4825-8D28-E90686143C9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329" name="Text Box 15">
          <a:extLst>
            <a:ext uri="{FF2B5EF4-FFF2-40B4-BE49-F238E27FC236}">
              <a16:creationId xmlns:a16="http://schemas.microsoft.com/office/drawing/2014/main" id="{D5ACE8EC-DB55-4544-B218-C29E6E22D16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6330" name="Text Box 15">
          <a:extLst>
            <a:ext uri="{FF2B5EF4-FFF2-40B4-BE49-F238E27FC236}">
              <a16:creationId xmlns:a16="http://schemas.microsoft.com/office/drawing/2014/main" id="{880EA5E0-EA42-4382-945C-236DB31E61AD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6331" name="Text Box 15">
          <a:extLst>
            <a:ext uri="{FF2B5EF4-FFF2-40B4-BE49-F238E27FC236}">
              <a16:creationId xmlns:a16="http://schemas.microsoft.com/office/drawing/2014/main" id="{167F53A1-3DB3-4273-BB18-173848C5A538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332" name="Text Box 15">
          <a:extLst>
            <a:ext uri="{FF2B5EF4-FFF2-40B4-BE49-F238E27FC236}">
              <a16:creationId xmlns:a16="http://schemas.microsoft.com/office/drawing/2014/main" id="{D18BBE8C-A219-440F-AFC5-8CEFD99CFB36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33" name="Text Box 15">
          <a:extLst>
            <a:ext uri="{FF2B5EF4-FFF2-40B4-BE49-F238E27FC236}">
              <a16:creationId xmlns:a16="http://schemas.microsoft.com/office/drawing/2014/main" id="{D6FB9B1D-2B9E-4F90-82FD-AC1732AD9F2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34" name="Text Box 15">
          <a:extLst>
            <a:ext uri="{FF2B5EF4-FFF2-40B4-BE49-F238E27FC236}">
              <a16:creationId xmlns:a16="http://schemas.microsoft.com/office/drawing/2014/main" id="{D61E7E60-84B5-4C0F-B479-B2D571C8A74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35" name="Text Box 15">
          <a:extLst>
            <a:ext uri="{FF2B5EF4-FFF2-40B4-BE49-F238E27FC236}">
              <a16:creationId xmlns:a16="http://schemas.microsoft.com/office/drawing/2014/main" id="{8A22ED48-FC09-4D1D-B875-430A681FA9B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36" name="Text Box 15">
          <a:extLst>
            <a:ext uri="{FF2B5EF4-FFF2-40B4-BE49-F238E27FC236}">
              <a16:creationId xmlns:a16="http://schemas.microsoft.com/office/drawing/2014/main" id="{9ADB2AF8-A199-4EA9-BEAB-BD91B7CC3E6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6337" name="Text Box 15">
          <a:extLst>
            <a:ext uri="{FF2B5EF4-FFF2-40B4-BE49-F238E27FC236}">
              <a16:creationId xmlns:a16="http://schemas.microsoft.com/office/drawing/2014/main" id="{0B888432-BEF6-42CC-89B6-448B75B1D996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38" name="Text Box 15">
          <a:extLst>
            <a:ext uri="{FF2B5EF4-FFF2-40B4-BE49-F238E27FC236}">
              <a16:creationId xmlns:a16="http://schemas.microsoft.com/office/drawing/2014/main" id="{6506B095-6A9B-4E80-A6B6-D11F52A8CE3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39" name="Text Box 15">
          <a:extLst>
            <a:ext uri="{FF2B5EF4-FFF2-40B4-BE49-F238E27FC236}">
              <a16:creationId xmlns:a16="http://schemas.microsoft.com/office/drawing/2014/main" id="{62B842FA-FEC4-4DE1-B153-DE5ED5F4FBE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40" name="Text Box 15">
          <a:extLst>
            <a:ext uri="{FF2B5EF4-FFF2-40B4-BE49-F238E27FC236}">
              <a16:creationId xmlns:a16="http://schemas.microsoft.com/office/drawing/2014/main" id="{1019AFAB-35B3-4C24-89B6-578EBA5C0B7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41" name="Text Box 15">
          <a:extLst>
            <a:ext uri="{FF2B5EF4-FFF2-40B4-BE49-F238E27FC236}">
              <a16:creationId xmlns:a16="http://schemas.microsoft.com/office/drawing/2014/main" id="{13181400-06D1-4C45-9AE3-55E74C10378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342" name="Text Box 15">
          <a:extLst>
            <a:ext uri="{FF2B5EF4-FFF2-40B4-BE49-F238E27FC236}">
              <a16:creationId xmlns:a16="http://schemas.microsoft.com/office/drawing/2014/main" id="{0EE7B755-2C49-459F-B880-CE04D99C185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43" name="Text Box 15">
          <a:extLst>
            <a:ext uri="{FF2B5EF4-FFF2-40B4-BE49-F238E27FC236}">
              <a16:creationId xmlns:a16="http://schemas.microsoft.com/office/drawing/2014/main" id="{AA5DDDA6-5058-408D-B3E4-8F093759B9B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344" name="Text Box 15">
          <a:extLst>
            <a:ext uri="{FF2B5EF4-FFF2-40B4-BE49-F238E27FC236}">
              <a16:creationId xmlns:a16="http://schemas.microsoft.com/office/drawing/2014/main" id="{B370A57A-841C-452F-BBAF-1AD2074329D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345" name="Text Box 15">
          <a:extLst>
            <a:ext uri="{FF2B5EF4-FFF2-40B4-BE49-F238E27FC236}">
              <a16:creationId xmlns:a16="http://schemas.microsoft.com/office/drawing/2014/main" id="{EF85A027-925B-4CC2-901F-FDCFE33AD55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46" name="Text Box 15">
          <a:extLst>
            <a:ext uri="{FF2B5EF4-FFF2-40B4-BE49-F238E27FC236}">
              <a16:creationId xmlns:a16="http://schemas.microsoft.com/office/drawing/2014/main" id="{2690FE2A-2BA2-4AD3-AF87-D77C1EE04E4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47" name="Text Box 15">
          <a:extLst>
            <a:ext uri="{FF2B5EF4-FFF2-40B4-BE49-F238E27FC236}">
              <a16:creationId xmlns:a16="http://schemas.microsoft.com/office/drawing/2014/main" id="{4A5F8653-5909-422D-9097-8D6F03959A6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48" name="Text Box 15">
          <a:extLst>
            <a:ext uri="{FF2B5EF4-FFF2-40B4-BE49-F238E27FC236}">
              <a16:creationId xmlns:a16="http://schemas.microsoft.com/office/drawing/2014/main" id="{B3FC8F63-0E8A-4ABA-996E-DD44B757E26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49" name="Text Box 15">
          <a:extLst>
            <a:ext uri="{FF2B5EF4-FFF2-40B4-BE49-F238E27FC236}">
              <a16:creationId xmlns:a16="http://schemas.microsoft.com/office/drawing/2014/main" id="{393C738F-FAFC-41E0-A73C-A1B1B6E46CF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6350" name="Text Box 15">
          <a:extLst>
            <a:ext uri="{FF2B5EF4-FFF2-40B4-BE49-F238E27FC236}">
              <a16:creationId xmlns:a16="http://schemas.microsoft.com/office/drawing/2014/main" id="{E184F68C-A03A-4DD2-B06A-1D56484D6289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51" name="Text Box 15">
          <a:extLst>
            <a:ext uri="{FF2B5EF4-FFF2-40B4-BE49-F238E27FC236}">
              <a16:creationId xmlns:a16="http://schemas.microsoft.com/office/drawing/2014/main" id="{533777F1-7540-4548-9950-EE4FDDAB6DA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52" name="Text Box 15">
          <a:extLst>
            <a:ext uri="{FF2B5EF4-FFF2-40B4-BE49-F238E27FC236}">
              <a16:creationId xmlns:a16="http://schemas.microsoft.com/office/drawing/2014/main" id="{130382C5-D57B-4607-8FAB-ED604E09109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53" name="Text Box 15">
          <a:extLst>
            <a:ext uri="{FF2B5EF4-FFF2-40B4-BE49-F238E27FC236}">
              <a16:creationId xmlns:a16="http://schemas.microsoft.com/office/drawing/2014/main" id="{7E20C7E9-08BB-4887-B257-D7C18465616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54" name="Text Box 15">
          <a:extLst>
            <a:ext uri="{FF2B5EF4-FFF2-40B4-BE49-F238E27FC236}">
              <a16:creationId xmlns:a16="http://schemas.microsoft.com/office/drawing/2014/main" id="{C4D6E912-75ED-401B-9A53-6AC31E65D1A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355" name="Text Box 15">
          <a:extLst>
            <a:ext uri="{FF2B5EF4-FFF2-40B4-BE49-F238E27FC236}">
              <a16:creationId xmlns:a16="http://schemas.microsoft.com/office/drawing/2014/main" id="{961E0F5A-B827-4D69-9426-464B51689F78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56" name="Text Box 15">
          <a:extLst>
            <a:ext uri="{FF2B5EF4-FFF2-40B4-BE49-F238E27FC236}">
              <a16:creationId xmlns:a16="http://schemas.microsoft.com/office/drawing/2014/main" id="{964505F1-AA9E-4488-AD7E-ECF42D44BB0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357" name="Text Box 15">
          <a:extLst>
            <a:ext uri="{FF2B5EF4-FFF2-40B4-BE49-F238E27FC236}">
              <a16:creationId xmlns:a16="http://schemas.microsoft.com/office/drawing/2014/main" id="{3D9AB0F1-A958-47AA-BD3D-35C3D84FE32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6358" name="Text Box 15">
          <a:extLst>
            <a:ext uri="{FF2B5EF4-FFF2-40B4-BE49-F238E27FC236}">
              <a16:creationId xmlns:a16="http://schemas.microsoft.com/office/drawing/2014/main" id="{92C07766-9AD7-4DD2-B040-67756683F018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6359" name="Text Box 15">
          <a:extLst>
            <a:ext uri="{FF2B5EF4-FFF2-40B4-BE49-F238E27FC236}">
              <a16:creationId xmlns:a16="http://schemas.microsoft.com/office/drawing/2014/main" id="{67C5EA74-C29E-42A1-8348-34BDF791539E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360" name="Text Box 15">
          <a:extLst>
            <a:ext uri="{FF2B5EF4-FFF2-40B4-BE49-F238E27FC236}">
              <a16:creationId xmlns:a16="http://schemas.microsoft.com/office/drawing/2014/main" id="{36A17EDB-3829-4E03-BB68-925DADBFBB87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61" name="Text Box 15">
          <a:extLst>
            <a:ext uri="{FF2B5EF4-FFF2-40B4-BE49-F238E27FC236}">
              <a16:creationId xmlns:a16="http://schemas.microsoft.com/office/drawing/2014/main" id="{8BDC24E9-F7E4-41B8-BE06-831600611AB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62" name="Text Box 15">
          <a:extLst>
            <a:ext uri="{FF2B5EF4-FFF2-40B4-BE49-F238E27FC236}">
              <a16:creationId xmlns:a16="http://schemas.microsoft.com/office/drawing/2014/main" id="{35358045-A830-4AA2-B1DF-082A8AA1606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63" name="Text Box 15">
          <a:extLst>
            <a:ext uri="{FF2B5EF4-FFF2-40B4-BE49-F238E27FC236}">
              <a16:creationId xmlns:a16="http://schemas.microsoft.com/office/drawing/2014/main" id="{75C16128-FE4D-4CBD-80DB-A77FCC7B088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64" name="Text Box 15">
          <a:extLst>
            <a:ext uri="{FF2B5EF4-FFF2-40B4-BE49-F238E27FC236}">
              <a16:creationId xmlns:a16="http://schemas.microsoft.com/office/drawing/2014/main" id="{632FA4A8-19C3-4C02-87CC-28377CC984B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6365" name="Text Box 15">
          <a:extLst>
            <a:ext uri="{FF2B5EF4-FFF2-40B4-BE49-F238E27FC236}">
              <a16:creationId xmlns:a16="http://schemas.microsoft.com/office/drawing/2014/main" id="{50075CC8-B3D0-44C6-8825-6C86E66816BC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66" name="Text Box 15">
          <a:extLst>
            <a:ext uri="{FF2B5EF4-FFF2-40B4-BE49-F238E27FC236}">
              <a16:creationId xmlns:a16="http://schemas.microsoft.com/office/drawing/2014/main" id="{E268B144-AFFD-46F6-942C-3F8B63F9F28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67" name="Text Box 15">
          <a:extLst>
            <a:ext uri="{FF2B5EF4-FFF2-40B4-BE49-F238E27FC236}">
              <a16:creationId xmlns:a16="http://schemas.microsoft.com/office/drawing/2014/main" id="{FDBE5E53-84A7-418B-8B21-9938D3C4404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68" name="Text Box 15">
          <a:extLst>
            <a:ext uri="{FF2B5EF4-FFF2-40B4-BE49-F238E27FC236}">
              <a16:creationId xmlns:a16="http://schemas.microsoft.com/office/drawing/2014/main" id="{30D96050-ED59-413B-9A38-33756D50F36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69" name="Text Box 15">
          <a:extLst>
            <a:ext uri="{FF2B5EF4-FFF2-40B4-BE49-F238E27FC236}">
              <a16:creationId xmlns:a16="http://schemas.microsoft.com/office/drawing/2014/main" id="{2123BC8A-7005-4AC5-8ACA-397848322E5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370" name="Text Box 15">
          <a:extLst>
            <a:ext uri="{FF2B5EF4-FFF2-40B4-BE49-F238E27FC236}">
              <a16:creationId xmlns:a16="http://schemas.microsoft.com/office/drawing/2014/main" id="{04F3795E-8581-486C-B7A2-51528DE13A3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71" name="Text Box 15">
          <a:extLst>
            <a:ext uri="{FF2B5EF4-FFF2-40B4-BE49-F238E27FC236}">
              <a16:creationId xmlns:a16="http://schemas.microsoft.com/office/drawing/2014/main" id="{9A38FD3F-B299-453B-A67F-2BAA8A1DFE0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372" name="Text Box 15">
          <a:extLst>
            <a:ext uri="{FF2B5EF4-FFF2-40B4-BE49-F238E27FC236}">
              <a16:creationId xmlns:a16="http://schemas.microsoft.com/office/drawing/2014/main" id="{826534AE-AB84-4EF3-8138-08C23ED8A2B5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373" name="Text Box 15">
          <a:extLst>
            <a:ext uri="{FF2B5EF4-FFF2-40B4-BE49-F238E27FC236}">
              <a16:creationId xmlns:a16="http://schemas.microsoft.com/office/drawing/2014/main" id="{F62999B3-7608-413E-BC9E-061D05B87F1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74" name="Text Box 15">
          <a:extLst>
            <a:ext uri="{FF2B5EF4-FFF2-40B4-BE49-F238E27FC236}">
              <a16:creationId xmlns:a16="http://schemas.microsoft.com/office/drawing/2014/main" id="{E3C636AE-A964-47D0-A4CB-759C0CE807A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75" name="Text Box 15">
          <a:extLst>
            <a:ext uri="{FF2B5EF4-FFF2-40B4-BE49-F238E27FC236}">
              <a16:creationId xmlns:a16="http://schemas.microsoft.com/office/drawing/2014/main" id="{8AFE2F2B-34BD-4C6D-A721-FA4D557BC50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76" name="Text Box 15">
          <a:extLst>
            <a:ext uri="{FF2B5EF4-FFF2-40B4-BE49-F238E27FC236}">
              <a16:creationId xmlns:a16="http://schemas.microsoft.com/office/drawing/2014/main" id="{0AA62CC5-88E1-4C16-AB4A-DFDECA1FC41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77" name="Text Box 15">
          <a:extLst>
            <a:ext uri="{FF2B5EF4-FFF2-40B4-BE49-F238E27FC236}">
              <a16:creationId xmlns:a16="http://schemas.microsoft.com/office/drawing/2014/main" id="{4353EFA8-5F7E-4F68-B7D5-9F22C7D914A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6378" name="Text Box 15">
          <a:extLst>
            <a:ext uri="{FF2B5EF4-FFF2-40B4-BE49-F238E27FC236}">
              <a16:creationId xmlns:a16="http://schemas.microsoft.com/office/drawing/2014/main" id="{D7A7CEC4-91D8-4ADB-A9B9-F35707EA5DBE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79" name="Text Box 15">
          <a:extLst>
            <a:ext uri="{FF2B5EF4-FFF2-40B4-BE49-F238E27FC236}">
              <a16:creationId xmlns:a16="http://schemas.microsoft.com/office/drawing/2014/main" id="{7368E79F-A630-4C97-8DCD-A5D1B174D9D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80" name="Text Box 15">
          <a:extLst>
            <a:ext uri="{FF2B5EF4-FFF2-40B4-BE49-F238E27FC236}">
              <a16:creationId xmlns:a16="http://schemas.microsoft.com/office/drawing/2014/main" id="{F5E0FC90-982F-49ED-BC07-2402889FA9C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81" name="Text Box 15">
          <a:extLst>
            <a:ext uri="{FF2B5EF4-FFF2-40B4-BE49-F238E27FC236}">
              <a16:creationId xmlns:a16="http://schemas.microsoft.com/office/drawing/2014/main" id="{ECC1AB7F-94B4-4A66-A2EE-C9F222A4360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82" name="Text Box 15">
          <a:extLst>
            <a:ext uri="{FF2B5EF4-FFF2-40B4-BE49-F238E27FC236}">
              <a16:creationId xmlns:a16="http://schemas.microsoft.com/office/drawing/2014/main" id="{EAD62729-BF23-423B-809C-4E8B1C1C22B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383" name="Text Box 15">
          <a:extLst>
            <a:ext uri="{FF2B5EF4-FFF2-40B4-BE49-F238E27FC236}">
              <a16:creationId xmlns:a16="http://schemas.microsoft.com/office/drawing/2014/main" id="{1009F200-DF68-4C58-B342-40BA67937267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84" name="Text Box 15">
          <a:extLst>
            <a:ext uri="{FF2B5EF4-FFF2-40B4-BE49-F238E27FC236}">
              <a16:creationId xmlns:a16="http://schemas.microsoft.com/office/drawing/2014/main" id="{88793A7A-B075-403C-BF04-8434B33D623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385" name="Text Box 15">
          <a:extLst>
            <a:ext uri="{FF2B5EF4-FFF2-40B4-BE49-F238E27FC236}">
              <a16:creationId xmlns:a16="http://schemas.microsoft.com/office/drawing/2014/main" id="{315B9191-9E74-4F9C-8FCF-E35B7A02CDD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6386" name="Text Box 15">
          <a:extLst>
            <a:ext uri="{FF2B5EF4-FFF2-40B4-BE49-F238E27FC236}">
              <a16:creationId xmlns:a16="http://schemas.microsoft.com/office/drawing/2014/main" id="{EB7F1423-9422-4595-A61D-F2A48CB79681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6387" name="Text Box 15">
          <a:extLst>
            <a:ext uri="{FF2B5EF4-FFF2-40B4-BE49-F238E27FC236}">
              <a16:creationId xmlns:a16="http://schemas.microsoft.com/office/drawing/2014/main" id="{3A59D5BC-C697-4A64-95FE-5DBA40B80315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388" name="Text Box 15">
          <a:extLst>
            <a:ext uri="{FF2B5EF4-FFF2-40B4-BE49-F238E27FC236}">
              <a16:creationId xmlns:a16="http://schemas.microsoft.com/office/drawing/2014/main" id="{AA755D49-9420-455E-8E3E-BF1C0B855AA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89" name="Text Box 15">
          <a:extLst>
            <a:ext uri="{FF2B5EF4-FFF2-40B4-BE49-F238E27FC236}">
              <a16:creationId xmlns:a16="http://schemas.microsoft.com/office/drawing/2014/main" id="{F59F4F87-CD9E-4ACF-B9E8-2B77A1E7D6E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90" name="Text Box 15">
          <a:extLst>
            <a:ext uri="{FF2B5EF4-FFF2-40B4-BE49-F238E27FC236}">
              <a16:creationId xmlns:a16="http://schemas.microsoft.com/office/drawing/2014/main" id="{E7DCD713-AC30-4497-8F86-B5CA3CB45E5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91" name="Text Box 15">
          <a:extLst>
            <a:ext uri="{FF2B5EF4-FFF2-40B4-BE49-F238E27FC236}">
              <a16:creationId xmlns:a16="http://schemas.microsoft.com/office/drawing/2014/main" id="{F2585B4D-8C08-42F8-8F42-B8A50820487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92" name="Text Box 15">
          <a:extLst>
            <a:ext uri="{FF2B5EF4-FFF2-40B4-BE49-F238E27FC236}">
              <a16:creationId xmlns:a16="http://schemas.microsoft.com/office/drawing/2014/main" id="{BB5C7241-1D8B-45F4-A92B-55703CA4785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6393" name="Text Box 15">
          <a:extLst>
            <a:ext uri="{FF2B5EF4-FFF2-40B4-BE49-F238E27FC236}">
              <a16:creationId xmlns:a16="http://schemas.microsoft.com/office/drawing/2014/main" id="{2308FD33-DACA-4FE6-9E81-502845F5C1A2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94" name="Text Box 15">
          <a:extLst>
            <a:ext uri="{FF2B5EF4-FFF2-40B4-BE49-F238E27FC236}">
              <a16:creationId xmlns:a16="http://schemas.microsoft.com/office/drawing/2014/main" id="{C84662C3-51EF-46AD-BB44-766D6AC5A48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95" name="Text Box 15">
          <a:extLst>
            <a:ext uri="{FF2B5EF4-FFF2-40B4-BE49-F238E27FC236}">
              <a16:creationId xmlns:a16="http://schemas.microsoft.com/office/drawing/2014/main" id="{4FB53EA3-DF80-4B25-953C-F1DACB2F21D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96" name="Text Box 15">
          <a:extLst>
            <a:ext uri="{FF2B5EF4-FFF2-40B4-BE49-F238E27FC236}">
              <a16:creationId xmlns:a16="http://schemas.microsoft.com/office/drawing/2014/main" id="{3EA9CDC5-867D-41B6-A7B9-F9524FCD72E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97" name="Text Box 15">
          <a:extLst>
            <a:ext uri="{FF2B5EF4-FFF2-40B4-BE49-F238E27FC236}">
              <a16:creationId xmlns:a16="http://schemas.microsoft.com/office/drawing/2014/main" id="{367D5958-D578-44A1-9B5B-DF9682D2B35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398" name="Text Box 15">
          <a:extLst>
            <a:ext uri="{FF2B5EF4-FFF2-40B4-BE49-F238E27FC236}">
              <a16:creationId xmlns:a16="http://schemas.microsoft.com/office/drawing/2014/main" id="{6EF779EA-433E-4C10-96EE-87182E86FCB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399" name="Text Box 15">
          <a:extLst>
            <a:ext uri="{FF2B5EF4-FFF2-40B4-BE49-F238E27FC236}">
              <a16:creationId xmlns:a16="http://schemas.microsoft.com/office/drawing/2014/main" id="{8CC33454-A794-4E98-928A-169307B9847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400" name="Text Box 15">
          <a:extLst>
            <a:ext uri="{FF2B5EF4-FFF2-40B4-BE49-F238E27FC236}">
              <a16:creationId xmlns:a16="http://schemas.microsoft.com/office/drawing/2014/main" id="{02ED0871-49CF-4F6B-AA2F-938579E6493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401" name="Text Box 15">
          <a:extLst>
            <a:ext uri="{FF2B5EF4-FFF2-40B4-BE49-F238E27FC236}">
              <a16:creationId xmlns:a16="http://schemas.microsoft.com/office/drawing/2014/main" id="{7EB6FBEE-451F-4A0D-9D9F-F471C2CEED78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402" name="Text Box 15">
          <a:extLst>
            <a:ext uri="{FF2B5EF4-FFF2-40B4-BE49-F238E27FC236}">
              <a16:creationId xmlns:a16="http://schemas.microsoft.com/office/drawing/2014/main" id="{FB1F11B8-A88C-435D-81C0-0283AF6AC75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403" name="Text Box 15">
          <a:extLst>
            <a:ext uri="{FF2B5EF4-FFF2-40B4-BE49-F238E27FC236}">
              <a16:creationId xmlns:a16="http://schemas.microsoft.com/office/drawing/2014/main" id="{CA8387B8-9134-4D17-B0B0-EE6A2973852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404" name="Text Box 15">
          <a:extLst>
            <a:ext uri="{FF2B5EF4-FFF2-40B4-BE49-F238E27FC236}">
              <a16:creationId xmlns:a16="http://schemas.microsoft.com/office/drawing/2014/main" id="{6E1673B7-A618-4682-BE97-E0A0B8D6A43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405" name="Text Box 15">
          <a:extLst>
            <a:ext uri="{FF2B5EF4-FFF2-40B4-BE49-F238E27FC236}">
              <a16:creationId xmlns:a16="http://schemas.microsoft.com/office/drawing/2014/main" id="{E8D17A9A-C403-474F-9609-880AE834C5C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6406" name="Text Box 15">
          <a:extLst>
            <a:ext uri="{FF2B5EF4-FFF2-40B4-BE49-F238E27FC236}">
              <a16:creationId xmlns:a16="http://schemas.microsoft.com/office/drawing/2014/main" id="{3A101AF7-8158-44B7-AEF5-F2619C010675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407" name="Text Box 15">
          <a:extLst>
            <a:ext uri="{FF2B5EF4-FFF2-40B4-BE49-F238E27FC236}">
              <a16:creationId xmlns:a16="http://schemas.microsoft.com/office/drawing/2014/main" id="{0070F5D6-5C3C-40FA-8E8F-7E5191EBFBF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408" name="Text Box 15">
          <a:extLst>
            <a:ext uri="{FF2B5EF4-FFF2-40B4-BE49-F238E27FC236}">
              <a16:creationId xmlns:a16="http://schemas.microsoft.com/office/drawing/2014/main" id="{F5B81684-9DB4-469B-BB2B-ACF678BE96F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409" name="Text Box 15">
          <a:extLst>
            <a:ext uri="{FF2B5EF4-FFF2-40B4-BE49-F238E27FC236}">
              <a16:creationId xmlns:a16="http://schemas.microsoft.com/office/drawing/2014/main" id="{BF510B92-67F8-40FA-8B14-1F43FBE26A3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410" name="Text Box 15">
          <a:extLst>
            <a:ext uri="{FF2B5EF4-FFF2-40B4-BE49-F238E27FC236}">
              <a16:creationId xmlns:a16="http://schemas.microsoft.com/office/drawing/2014/main" id="{79A0DCC6-6E79-409C-9311-84165622B7F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411" name="Text Box 15">
          <a:extLst>
            <a:ext uri="{FF2B5EF4-FFF2-40B4-BE49-F238E27FC236}">
              <a16:creationId xmlns:a16="http://schemas.microsoft.com/office/drawing/2014/main" id="{B1BDBB9E-62B3-419E-AB82-8B6FDDDBC3C6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412" name="Text Box 15">
          <a:extLst>
            <a:ext uri="{FF2B5EF4-FFF2-40B4-BE49-F238E27FC236}">
              <a16:creationId xmlns:a16="http://schemas.microsoft.com/office/drawing/2014/main" id="{101B17E8-A426-436D-B891-39513634A2C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413" name="Text Box 15">
          <a:extLst>
            <a:ext uri="{FF2B5EF4-FFF2-40B4-BE49-F238E27FC236}">
              <a16:creationId xmlns:a16="http://schemas.microsoft.com/office/drawing/2014/main" id="{C043D1B9-55E7-4BDD-B888-ACDEFC23F76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6414" name="Text Box 15">
          <a:extLst>
            <a:ext uri="{FF2B5EF4-FFF2-40B4-BE49-F238E27FC236}">
              <a16:creationId xmlns:a16="http://schemas.microsoft.com/office/drawing/2014/main" id="{F75D1095-6629-403D-A0F1-8F456D28CC43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6415" name="Text Box 15">
          <a:extLst>
            <a:ext uri="{FF2B5EF4-FFF2-40B4-BE49-F238E27FC236}">
              <a16:creationId xmlns:a16="http://schemas.microsoft.com/office/drawing/2014/main" id="{6D23C02E-EEE7-4D34-AB60-DDC6D2ED4575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416" name="Text Box 15">
          <a:extLst>
            <a:ext uri="{FF2B5EF4-FFF2-40B4-BE49-F238E27FC236}">
              <a16:creationId xmlns:a16="http://schemas.microsoft.com/office/drawing/2014/main" id="{7925029B-5CE1-43EF-A1E4-9119B820BCE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417" name="Text Box 15">
          <a:extLst>
            <a:ext uri="{FF2B5EF4-FFF2-40B4-BE49-F238E27FC236}">
              <a16:creationId xmlns:a16="http://schemas.microsoft.com/office/drawing/2014/main" id="{61C87E48-0016-4A3C-9BF9-48DE20E3690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418" name="Text Box 15">
          <a:extLst>
            <a:ext uri="{FF2B5EF4-FFF2-40B4-BE49-F238E27FC236}">
              <a16:creationId xmlns:a16="http://schemas.microsoft.com/office/drawing/2014/main" id="{94953227-DD21-457C-9A24-CEC8404C35A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419" name="Text Box 15">
          <a:extLst>
            <a:ext uri="{FF2B5EF4-FFF2-40B4-BE49-F238E27FC236}">
              <a16:creationId xmlns:a16="http://schemas.microsoft.com/office/drawing/2014/main" id="{066CE97B-3E14-4728-99B0-AB983FFABE0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420" name="Text Box 15">
          <a:extLst>
            <a:ext uri="{FF2B5EF4-FFF2-40B4-BE49-F238E27FC236}">
              <a16:creationId xmlns:a16="http://schemas.microsoft.com/office/drawing/2014/main" id="{573697F2-857D-4B30-A18B-9BCB9C9B4F8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6421" name="Text Box 15">
          <a:extLst>
            <a:ext uri="{FF2B5EF4-FFF2-40B4-BE49-F238E27FC236}">
              <a16:creationId xmlns:a16="http://schemas.microsoft.com/office/drawing/2014/main" id="{30E0EB1B-7003-4B3C-88D2-C6ABB8E50FFC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422" name="Text Box 15">
          <a:extLst>
            <a:ext uri="{FF2B5EF4-FFF2-40B4-BE49-F238E27FC236}">
              <a16:creationId xmlns:a16="http://schemas.microsoft.com/office/drawing/2014/main" id="{C85C3AB4-4087-4B8B-B9A9-309491D1A11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423" name="Text Box 15">
          <a:extLst>
            <a:ext uri="{FF2B5EF4-FFF2-40B4-BE49-F238E27FC236}">
              <a16:creationId xmlns:a16="http://schemas.microsoft.com/office/drawing/2014/main" id="{C8BAE849-445E-4D50-90C1-97A2E257A9B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424" name="Text Box 15">
          <a:extLst>
            <a:ext uri="{FF2B5EF4-FFF2-40B4-BE49-F238E27FC236}">
              <a16:creationId xmlns:a16="http://schemas.microsoft.com/office/drawing/2014/main" id="{F88272E5-DE1A-4A63-AEA0-1ACFFBA2858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425" name="Text Box 15">
          <a:extLst>
            <a:ext uri="{FF2B5EF4-FFF2-40B4-BE49-F238E27FC236}">
              <a16:creationId xmlns:a16="http://schemas.microsoft.com/office/drawing/2014/main" id="{886D7CE6-6CF1-4F7D-9D7B-0C4383D7F10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426" name="Text Box 15">
          <a:extLst>
            <a:ext uri="{FF2B5EF4-FFF2-40B4-BE49-F238E27FC236}">
              <a16:creationId xmlns:a16="http://schemas.microsoft.com/office/drawing/2014/main" id="{DBD0FCF7-A768-49A8-9959-36E3FF88BAAE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427" name="Text Box 15">
          <a:extLst>
            <a:ext uri="{FF2B5EF4-FFF2-40B4-BE49-F238E27FC236}">
              <a16:creationId xmlns:a16="http://schemas.microsoft.com/office/drawing/2014/main" id="{5E2F1384-5127-4EEA-9E9E-136211BB32F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428" name="Text Box 15">
          <a:extLst>
            <a:ext uri="{FF2B5EF4-FFF2-40B4-BE49-F238E27FC236}">
              <a16:creationId xmlns:a16="http://schemas.microsoft.com/office/drawing/2014/main" id="{D111D280-CACF-4CB7-87FA-6C7C6A324976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429" name="Text Box 15">
          <a:extLst>
            <a:ext uri="{FF2B5EF4-FFF2-40B4-BE49-F238E27FC236}">
              <a16:creationId xmlns:a16="http://schemas.microsoft.com/office/drawing/2014/main" id="{ECB59853-A994-4048-B1CD-56B595501B8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430" name="Text Box 15">
          <a:extLst>
            <a:ext uri="{FF2B5EF4-FFF2-40B4-BE49-F238E27FC236}">
              <a16:creationId xmlns:a16="http://schemas.microsoft.com/office/drawing/2014/main" id="{09D013EC-4120-4F3E-B7CE-324DF08ED2E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431" name="Text Box 15">
          <a:extLst>
            <a:ext uri="{FF2B5EF4-FFF2-40B4-BE49-F238E27FC236}">
              <a16:creationId xmlns:a16="http://schemas.microsoft.com/office/drawing/2014/main" id="{F9B7DC76-6312-4F53-8E4C-DD6F11CA0EF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432" name="Text Box 15">
          <a:extLst>
            <a:ext uri="{FF2B5EF4-FFF2-40B4-BE49-F238E27FC236}">
              <a16:creationId xmlns:a16="http://schemas.microsoft.com/office/drawing/2014/main" id="{D7073733-717C-4048-8634-B5831A4D0B2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433" name="Text Box 15">
          <a:extLst>
            <a:ext uri="{FF2B5EF4-FFF2-40B4-BE49-F238E27FC236}">
              <a16:creationId xmlns:a16="http://schemas.microsoft.com/office/drawing/2014/main" id="{4DEA8D57-3314-4B15-95C7-2B0CE72F75E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6434" name="Text Box 15">
          <a:extLst>
            <a:ext uri="{FF2B5EF4-FFF2-40B4-BE49-F238E27FC236}">
              <a16:creationId xmlns:a16="http://schemas.microsoft.com/office/drawing/2014/main" id="{7214AA80-6FC7-4FD8-B9B6-6110DB373E0F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435" name="Text Box 15">
          <a:extLst>
            <a:ext uri="{FF2B5EF4-FFF2-40B4-BE49-F238E27FC236}">
              <a16:creationId xmlns:a16="http://schemas.microsoft.com/office/drawing/2014/main" id="{96BBD9C1-E6FF-4BF6-822D-B3FB4DB654D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436" name="Text Box 15">
          <a:extLst>
            <a:ext uri="{FF2B5EF4-FFF2-40B4-BE49-F238E27FC236}">
              <a16:creationId xmlns:a16="http://schemas.microsoft.com/office/drawing/2014/main" id="{5DC9CDA6-1170-41EF-8B21-EF46DA41EC8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437" name="Text Box 15">
          <a:extLst>
            <a:ext uri="{FF2B5EF4-FFF2-40B4-BE49-F238E27FC236}">
              <a16:creationId xmlns:a16="http://schemas.microsoft.com/office/drawing/2014/main" id="{1810AC0E-D34F-4B8D-AB99-E131066B4BB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438" name="Text Box 15">
          <a:extLst>
            <a:ext uri="{FF2B5EF4-FFF2-40B4-BE49-F238E27FC236}">
              <a16:creationId xmlns:a16="http://schemas.microsoft.com/office/drawing/2014/main" id="{AD93D3D4-60ED-4988-A352-1B131694221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439" name="Text Box 15">
          <a:extLst>
            <a:ext uri="{FF2B5EF4-FFF2-40B4-BE49-F238E27FC236}">
              <a16:creationId xmlns:a16="http://schemas.microsoft.com/office/drawing/2014/main" id="{C1CF0377-B404-4346-BCFC-FBB4B422F09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6440" name="Text Box 15">
          <a:extLst>
            <a:ext uri="{FF2B5EF4-FFF2-40B4-BE49-F238E27FC236}">
              <a16:creationId xmlns:a16="http://schemas.microsoft.com/office/drawing/2014/main" id="{A489711A-358D-4826-830D-A49759DAEB3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6441" name="Text Box 15">
          <a:extLst>
            <a:ext uri="{FF2B5EF4-FFF2-40B4-BE49-F238E27FC236}">
              <a16:creationId xmlns:a16="http://schemas.microsoft.com/office/drawing/2014/main" id="{88D25458-D876-48E0-954F-2EE9989E38E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6442" name="Text Box 15">
          <a:extLst>
            <a:ext uri="{FF2B5EF4-FFF2-40B4-BE49-F238E27FC236}">
              <a16:creationId xmlns:a16="http://schemas.microsoft.com/office/drawing/2014/main" id="{28C09EEE-BE81-4C38-A00F-618CD619791D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43" name="Cuadro de texto 6">
          <a:extLst>
            <a:ext uri="{FF2B5EF4-FFF2-40B4-BE49-F238E27FC236}">
              <a16:creationId xmlns:a16="http://schemas.microsoft.com/office/drawing/2014/main" id="{A5B7233B-A259-4396-91C4-3E538AA241D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44" name="Cuadro de texto 7">
          <a:extLst>
            <a:ext uri="{FF2B5EF4-FFF2-40B4-BE49-F238E27FC236}">
              <a16:creationId xmlns:a16="http://schemas.microsoft.com/office/drawing/2014/main" id="{54F483CA-7C10-4DCD-83F8-020A67E15B6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45" name="Cuadro de texto 8">
          <a:extLst>
            <a:ext uri="{FF2B5EF4-FFF2-40B4-BE49-F238E27FC236}">
              <a16:creationId xmlns:a16="http://schemas.microsoft.com/office/drawing/2014/main" id="{F7EA3F1B-0464-4662-A9FA-D7FED3A5973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46" name="Cuadro de texto 9">
          <a:extLst>
            <a:ext uri="{FF2B5EF4-FFF2-40B4-BE49-F238E27FC236}">
              <a16:creationId xmlns:a16="http://schemas.microsoft.com/office/drawing/2014/main" id="{ED88932A-6DBC-4029-8EF5-9C9C2FFE5D1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47" name="Cuadro de texto 10">
          <a:extLst>
            <a:ext uri="{FF2B5EF4-FFF2-40B4-BE49-F238E27FC236}">
              <a16:creationId xmlns:a16="http://schemas.microsoft.com/office/drawing/2014/main" id="{C76D063B-6BE1-4FEB-AC61-F6AA617499B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48" name="Cuadro de texto 11">
          <a:extLst>
            <a:ext uri="{FF2B5EF4-FFF2-40B4-BE49-F238E27FC236}">
              <a16:creationId xmlns:a16="http://schemas.microsoft.com/office/drawing/2014/main" id="{6FF092D3-3C3B-4C6C-AD42-9DD0133E77A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49" name="Cuadro de texto 12">
          <a:extLst>
            <a:ext uri="{FF2B5EF4-FFF2-40B4-BE49-F238E27FC236}">
              <a16:creationId xmlns:a16="http://schemas.microsoft.com/office/drawing/2014/main" id="{D54C52F7-58A7-424F-A197-B468665B2D4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50" name="Cuadro de texto 13">
          <a:extLst>
            <a:ext uri="{FF2B5EF4-FFF2-40B4-BE49-F238E27FC236}">
              <a16:creationId xmlns:a16="http://schemas.microsoft.com/office/drawing/2014/main" id="{382143E3-0675-46CF-B2A6-181FD86020C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51" name="Cuadro de texto 14">
          <a:extLst>
            <a:ext uri="{FF2B5EF4-FFF2-40B4-BE49-F238E27FC236}">
              <a16:creationId xmlns:a16="http://schemas.microsoft.com/office/drawing/2014/main" id="{A17C66C3-DE41-4F10-848B-780B679649A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52" name="Cuadro de texto 15">
          <a:extLst>
            <a:ext uri="{FF2B5EF4-FFF2-40B4-BE49-F238E27FC236}">
              <a16:creationId xmlns:a16="http://schemas.microsoft.com/office/drawing/2014/main" id="{1BE7B495-197C-48AF-BDA6-B42FE37B1B2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53" name="Cuadro de texto 16">
          <a:extLst>
            <a:ext uri="{FF2B5EF4-FFF2-40B4-BE49-F238E27FC236}">
              <a16:creationId xmlns:a16="http://schemas.microsoft.com/office/drawing/2014/main" id="{A8E2385C-0C89-4809-9F02-493D1A7271D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54" name="Cuadro de texto 17">
          <a:extLst>
            <a:ext uri="{FF2B5EF4-FFF2-40B4-BE49-F238E27FC236}">
              <a16:creationId xmlns:a16="http://schemas.microsoft.com/office/drawing/2014/main" id="{B90FD67B-688A-4860-9ACE-FEFB971BC11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55" name="Cuadro de texto 18">
          <a:extLst>
            <a:ext uri="{FF2B5EF4-FFF2-40B4-BE49-F238E27FC236}">
              <a16:creationId xmlns:a16="http://schemas.microsoft.com/office/drawing/2014/main" id="{92FFACFA-984A-4158-81EA-71AD7096C52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56" name="Cuadro de texto 19">
          <a:extLst>
            <a:ext uri="{FF2B5EF4-FFF2-40B4-BE49-F238E27FC236}">
              <a16:creationId xmlns:a16="http://schemas.microsoft.com/office/drawing/2014/main" id="{15B89BAA-4F42-4B6A-B484-CB9D6B7042D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57" name="Cuadro de texto 20">
          <a:extLst>
            <a:ext uri="{FF2B5EF4-FFF2-40B4-BE49-F238E27FC236}">
              <a16:creationId xmlns:a16="http://schemas.microsoft.com/office/drawing/2014/main" id="{1072173B-0CDE-4B16-A9FD-34739DC7900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58" name="Cuadro de texto 21">
          <a:extLst>
            <a:ext uri="{FF2B5EF4-FFF2-40B4-BE49-F238E27FC236}">
              <a16:creationId xmlns:a16="http://schemas.microsoft.com/office/drawing/2014/main" id="{0A03D13A-A1AF-460B-BB6B-897919574AC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59" name="Cuadro de texto 22">
          <a:extLst>
            <a:ext uri="{FF2B5EF4-FFF2-40B4-BE49-F238E27FC236}">
              <a16:creationId xmlns:a16="http://schemas.microsoft.com/office/drawing/2014/main" id="{9105C0FA-9BFB-4008-93C0-DD83A695DB6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60" name="Cuadro de texto 23">
          <a:extLst>
            <a:ext uri="{FF2B5EF4-FFF2-40B4-BE49-F238E27FC236}">
              <a16:creationId xmlns:a16="http://schemas.microsoft.com/office/drawing/2014/main" id="{9740E512-7D86-4ED9-B6E3-DF606B1A62F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61" name="Cuadro de texto 24">
          <a:extLst>
            <a:ext uri="{FF2B5EF4-FFF2-40B4-BE49-F238E27FC236}">
              <a16:creationId xmlns:a16="http://schemas.microsoft.com/office/drawing/2014/main" id="{1FE2B0BD-A6AF-4121-A84C-46180B470BA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62" name="Cuadro de texto 25">
          <a:extLst>
            <a:ext uri="{FF2B5EF4-FFF2-40B4-BE49-F238E27FC236}">
              <a16:creationId xmlns:a16="http://schemas.microsoft.com/office/drawing/2014/main" id="{BC4A5FE4-A683-4584-A67B-66870E4879F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63" name="Cuadro de texto 26">
          <a:extLst>
            <a:ext uri="{FF2B5EF4-FFF2-40B4-BE49-F238E27FC236}">
              <a16:creationId xmlns:a16="http://schemas.microsoft.com/office/drawing/2014/main" id="{76591BAD-8D6D-4F0D-ABDD-AC5052254C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64" name="Cuadro de texto 27">
          <a:extLst>
            <a:ext uri="{FF2B5EF4-FFF2-40B4-BE49-F238E27FC236}">
              <a16:creationId xmlns:a16="http://schemas.microsoft.com/office/drawing/2014/main" id="{32639454-6071-4AE1-9A1A-57833930236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65" name="Cuadro de texto 28">
          <a:extLst>
            <a:ext uri="{FF2B5EF4-FFF2-40B4-BE49-F238E27FC236}">
              <a16:creationId xmlns:a16="http://schemas.microsoft.com/office/drawing/2014/main" id="{42A2A879-42B1-4D3B-B739-E0E0A185410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66" name="Cuadro de texto 29">
          <a:extLst>
            <a:ext uri="{FF2B5EF4-FFF2-40B4-BE49-F238E27FC236}">
              <a16:creationId xmlns:a16="http://schemas.microsoft.com/office/drawing/2014/main" id="{62336619-08DA-431A-948A-2B2EC06DE25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67" name="Cuadro de texto 30">
          <a:extLst>
            <a:ext uri="{FF2B5EF4-FFF2-40B4-BE49-F238E27FC236}">
              <a16:creationId xmlns:a16="http://schemas.microsoft.com/office/drawing/2014/main" id="{78539EA5-BF84-4287-94F0-C1CE3E15B8C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68" name="Cuadro de texto 31">
          <a:extLst>
            <a:ext uri="{FF2B5EF4-FFF2-40B4-BE49-F238E27FC236}">
              <a16:creationId xmlns:a16="http://schemas.microsoft.com/office/drawing/2014/main" id="{16DAB025-9B58-4427-88A9-D1147009C7B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69" name="Cuadro de texto 32">
          <a:extLst>
            <a:ext uri="{FF2B5EF4-FFF2-40B4-BE49-F238E27FC236}">
              <a16:creationId xmlns:a16="http://schemas.microsoft.com/office/drawing/2014/main" id="{0FB25867-F56C-4E9C-A2D3-DA7A174781B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70" name="Cuadro de texto 33">
          <a:extLst>
            <a:ext uri="{FF2B5EF4-FFF2-40B4-BE49-F238E27FC236}">
              <a16:creationId xmlns:a16="http://schemas.microsoft.com/office/drawing/2014/main" id="{F9075E14-3387-49F6-A43A-9F057369EC4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71" name="Cuadro de texto 34">
          <a:extLst>
            <a:ext uri="{FF2B5EF4-FFF2-40B4-BE49-F238E27FC236}">
              <a16:creationId xmlns:a16="http://schemas.microsoft.com/office/drawing/2014/main" id="{8A578CE7-FC13-489C-8837-BFF8797FFA4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72" name="Cuadro de texto 35">
          <a:extLst>
            <a:ext uri="{FF2B5EF4-FFF2-40B4-BE49-F238E27FC236}">
              <a16:creationId xmlns:a16="http://schemas.microsoft.com/office/drawing/2014/main" id="{1A549D34-E80B-4951-BD08-31E4FB75CEF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73" name="Cuadro de texto 36">
          <a:extLst>
            <a:ext uri="{FF2B5EF4-FFF2-40B4-BE49-F238E27FC236}">
              <a16:creationId xmlns:a16="http://schemas.microsoft.com/office/drawing/2014/main" id="{D069FB33-06EF-4459-9DC0-C10EF3AFD93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74" name="Cuadro de texto 37">
          <a:extLst>
            <a:ext uri="{FF2B5EF4-FFF2-40B4-BE49-F238E27FC236}">
              <a16:creationId xmlns:a16="http://schemas.microsoft.com/office/drawing/2014/main" id="{4ECC3446-EA4E-41E6-9C71-32D507E5919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75" name="Cuadro de texto 38">
          <a:extLst>
            <a:ext uri="{FF2B5EF4-FFF2-40B4-BE49-F238E27FC236}">
              <a16:creationId xmlns:a16="http://schemas.microsoft.com/office/drawing/2014/main" id="{C44337DC-88C6-42A0-AED6-9153083D634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76" name="Cuadro de texto 39">
          <a:extLst>
            <a:ext uri="{FF2B5EF4-FFF2-40B4-BE49-F238E27FC236}">
              <a16:creationId xmlns:a16="http://schemas.microsoft.com/office/drawing/2014/main" id="{D927E22A-207A-450B-9A50-A4475C312E2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77" name="Cuadro de texto 40">
          <a:extLst>
            <a:ext uri="{FF2B5EF4-FFF2-40B4-BE49-F238E27FC236}">
              <a16:creationId xmlns:a16="http://schemas.microsoft.com/office/drawing/2014/main" id="{008DD558-6194-48EA-8EAD-62411373D87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78" name="Cuadro de texto 41">
          <a:extLst>
            <a:ext uri="{FF2B5EF4-FFF2-40B4-BE49-F238E27FC236}">
              <a16:creationId xmlns:a16="http://schemas.microsoft.com/office/drawing/2014/main" id="{CB76C919-0A9B-42C3-8DFE-0B265D498C6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79" name="Cuadro de texto 42">
          <a:extLst>
            <a:ext uri="{FF2B5EF4-FFF2-40B4-BE49-F238E27FC236}">
              <a16:creationId xmlns:a16="http://schemas.microsoft.com/office/drawing/2014/main" id="{11E009E8-5EA8-49D4-88AE-394CAD8F012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80" name="Cuadro de texto 43">
          <a:extLst>
            <a:ext uri="{FF2B5EF4-FFF2-40B4-BE49-F238E27FC236}">
              <a16:creationId xmlns:a16="http://schemas.microsoft.com/office/drawing/2014/main" id="{A126E90A-52EA-4919-8E02-E49DC4DBD29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81" name="Cuadro de texto 44">
          <a:extLst>
            <a:ext uri="{FF2B5EF4-FFF2-40B4-BE49-F238E27FC236}">
              <a16:creationId xmlns:a16="http://schemas.microsoft.com/office/drawing/2014/main" id="{61C77863-35BC-4341-8CCE-B8507F2888A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82" name="Cuadro de texto 45">
          <a:extLst>
            <a:ext uri="{FF2B5EF4-FFF2-40B4-BE49-F238E27FC236}">
              <a16:creationId xmlns:a16="http://schemas.microsoft.com/office/drawing/2014/main" id="{03C4B9B4-5AA9-49C3-82B1-018171CBF58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83" name="Cuadro de texto 46">
          <a:extLst>
            <a:ext uri="{FF2B5EF4-FFF2-40B4-BE49-F238E27FC236}">
              <a16:creationId xmlns:a16="http://schemas.microsoft.com/office/drawing/2014/main" id="{CD233381-A256-486D-9C29-3670D89F63B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84" name="Cuadro de texto 47">
          <a:extLst>
            <a:ext uri="{FF2B5EF4-FFF2-40B4-BE49-F238E27FC236}">
              <a16:creationId xmlns:a16="http://schemas.microsoft.com/office/drawing/2014/main" id="{42067FE4-6496-42FA-AA6A-B3FA56F3948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85" name="Cuadro de texto 48">
          <a:extLst>
            <a:ext uri="{FF2B5EF4-FFF2-40B4-BE49-F238E27FC236}">
              <a16:creationId xmlns:a16="http://schemas.microsoft.com/office/drawing/2014/main" id="{A6B1D157-ABFF-4ECD-ADB0-54E9A341B84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86" name="Cuadro de texto 49">
          <a:extLst>
            <a:ext uri="{FF2B5EF4-FFF2-40B4-BE49-F238E27FC236}">
              <a16:creationId xmlns:a16="http://schemas.microsoft.com/office/drawing/2014/main" id="{A970F36C-5EEB-4C0D-8793-FB734EBD088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87" name="Cuadro de texto 50">
          <a:extLst>
            <a:ext uri="{FF2B5EF4-FFF2-40B4-BE49-F238E27FC236}">
              <a16:creationId xmlns:a16="http://schemas.microsoft.com/office/drawing/2014/main" id="{1B3643DA-7DC5-4D17-964F-C025E9EDB1E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88" name="Cuadro de texto 51">
          <a:extLst>
            <a:ext uri="{FF2B5EF4-FFF2-40B4-BE49-F238E27FC236}">
              <a16:creationId xmlns:a16="http://schemas.microsoft.com/office/drawing/2014/main" id="{906B37FF-5D84-4319-8D7A-87AD2EFEB5A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89" name="Cuadro de texto 52">
          <a:extLst>
            <a:ext uri="{FF2B5EF4-FFF2-40B4-BE49-F238E27FC236}">
              <a16:creationId xmlns:a16="http://schemas.microsoft.com/office/drawing/2014/main" id="{9799BC6F-685F-4A41-9516-276445C309E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90" name="Cuadro de texto 53">
          <a:extLst>
            <a:ext uri="{FF2B5EF4-FFF2-40B4-BE49-F238E27FC236}">
              <a16:creationId xmlns:a16="http://schemas.microsoft.com/office/drawing/2014/main" id="{D2C65084-CDA6-42A5-9A51-1D75A7C0A22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91" name="Cuadro de texto 54">
          <a:extLst>
            <a:ext uri="{FF2B5EF4-FFF2-40B4-BE49-F238E27FC236}">
              <a16:creationId xmlns:a16="http://schemas.microsoft.com/office/drawing/2014/main" id="{8124A135-071A-4D27-9435-8E3E39C31DF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92" name="Cuadro de texto 55">
          <a:extLst>
            <a:ext uri="{FF2B5EF4-FFF2-40B4-BE49-F238E27FC236}">
              <a16:creationId xmlns:a16="http://schemas.microsoft.com/office/drawing/2014/main" id="{044EFA38-AC2D-412B-9CF0-6F069AE7F6A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93" name="Cuadro de texto 56">
          <a:extLst>
            <a:ext uri="{FF2B5EF4-FFF2-40B4-BE49-F238E27FC236}">
              <a16:creationId xmlns:a16="http://schemas.microsoft.com/office/drawing/2014/main" id="{5D9F4859-5D1D-44A4-8984-C7A5123ACAE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94" name="Cuadro de texto 57">
          <a:extLst>
            <a:ext uri="{FF2B5EF4-FFF2-40B4-BE49-F238E27FC236}">
              <a16:creationId xmlns:a16="http://schemas.microsoft.com/office/drawing/2014/main" id="{FF1331DB-A46B-437D-8B7C-C6463B544FD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95" name="Cuadro de texto 58">
          <a:extLst>
            <a:ext uri="{FF2B5EF4-FFF2-40B4-BE49-F238E27FC236}">
              <a16:creationId xmlns:a16="http://schemas.microsoft.com/office/drawing/2014/main" id="{D4B82FD5-59DF-4EAC-915D-2AA05E3FDDF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96" name="Cuadro de texto 59">
          <a:extLst>
            <a:ext uri="{FF2B5EF4-FFF2-40B4-BE49-F238E27FC236}">
              <a16:creationId xmlns:a16="http://schemas.microsoft.com/office/drawing/2014/main" id="{F3130748-4EC8-410A-B965-FE1E69309E6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97" name="Cuadro de texto 60">
          <a:extLst>
            <a:ext uri="{FF2B5EF4-FFF2-40B4-BE49-F238E27FC236}">
              <a16:creationId xmlns:a16="http://schemas.microsoft.com/office/drawing/2014/main" id="{EB90CFCA-46EF-4B08-B3B9-D0F6F28331D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98" name="Cuadro de texto 61">
          <a:extLst>
            <a:ext uri="{FF2B5EF4-FFF2-40B4-BE49-F238E27FC236}">
              <a16:creationId xmlns:a16="http://schemas.microsoft.com/office/drawing/2014/main" id="{71E0A853-0D44-4327-843F-E51F8E5C0D0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499" name="Cuadro de texto 62">
          <a:extLst>
            <a:ext uri="{FF2B5EF4-FFF2-40B4-BE49-F238E27FC236}">
              <a16:creationId xmlns:a16="http://schemas.microsoft.com/office/drawing/2014/main" id="{2454CB58-BE4E-4C5A-98E5-571359A31C4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00" name="Cuadro de texto 63">
          <a:extLst>
            <a:ext uri="{FF2B5EF4-FFF2-40B4-BE49-F238E27FC236}">
              <a16:creationId xmlns:a16="http://schemas.microsoft.com/office/drawing/2014/main" id="{B20B855F-7A97-4A31-8A26-EFE11C5A64D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01" name="Cuadro de texto 64">
          <a:extLst>
            <a:ext uri="{FF2B5EF4-FFF2-40B4-BE49-F238E27FC236}">
              <a16:creationId xmlns:a16="http://schemas.microsoft.com/office/drawing/2014/main" id="{4C47CF43-B0F1-44F7-BABA-C9FE6FD8AD6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02" name="Cuadro de texto 65">
          <a:extLst>
            <a:ext uri="{FF2B5EF4-FFF2-40B4-BE49-F238E27FC236}">
              <a16:creationId xmlns:a16="http://schemas.microsoft.com/office/drawing/2014/main" id="{CB17CB5C-D904-490C-B871-F1BBB68F4BE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03" name="Cuadro de texto 66">
          <a:extLst>
            <a:ext uri="{FF2B5EF4-FFF2-40B4-BE49-F238E27FC236}">
              <a16:creationId xmlns:a16="http://schemas.microsoft.com/office/drawing/2014/main" id="{CDFF0004-6AF5-4BBA-92AA-3F5A5C33315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04" name="Cuadro de texto 67">
          <a:extLst>
            <a:ext uri="{FF2B5EF4-FFF2-40B4-BE49-F238E27FC236}">
              <a16:creationId xmlns:a16="http://schemas.microsoft.com/office/drawing/2014/main" id="{8D4E5274-061C-4BC0-8A7B-F2F8285307B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05" name="Cuadro de texto 68">
          <a:extLst>
            <a:ext uri="{FF2B5EF4-FFF2-40B4-BE49-F238E27FC236}">
              <a16:creationId xmlns:a16="http://schemas.microsoft.com/office/drawing/2014/main" id="{29FCDB2C-1E94-473E-BB43-4A487956934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06" name="Cuadro de texto 69">
          <a:extLst>
            <a:ext uri="{FF2B5EF4-FFF2-40B4-BE49-F238E27FC236}">
              <a16:creationId xmlns:a16="http://schemas.microsoft.com/office/drawing/2014/main" id="{F19B12E8-F21C-41A8-9445-832F697075E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07" name="Cuadro de texto 70">
          <a:extLst>
            <a:ext uri="{FF2B5EF4-FFF2-40B4-BE49-F238E27FC236}">
              <a16:creationId xmlns:a16="http://schemas.microsoft.com/office/drawing/2014/main" id="{AE46AA1D-7DF3-4A88-8474-C722EBAC48A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08" name="Cuadro de texto 71">
          <a:extLst>
            <a:ext uri="{FF2B5EF4-FFF2-40B4-BE49-F238E27FC236}">
              <a16:creationId xmlns:a16="http://schemas.microsoft.com/office/drawing/2014/main" id="{99B176BB-0EAE-4B34-AEDD-49CEE1F0537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09" name="Cuadro de texto 72">
          <a:extLst>
            <a:ext uri="{FF2B5EF4-FFF2-40B4-BE49-F238E27FC236}">
              <a16:creationId xmlns:a16="http://schemas.microsoft.com/office/drawing/2014/main" id="{484342A5-E6C8-460A-9945-95BAD4977CF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10" name="Cuadro de texto 73">
          <a:extLst>
            <a:ext uri="{FF2B5EF4-FFF2-40B4-BE49-F238E27FC236}">
              <a16:creationId xmlns:a16="http://schemas.microsoft.com/office/drawing/2014/main" id="{4EE53F82-CD8C-41B4-917B-4B27AFDCB01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11" name="Cuadro de texto 74">
          <a:extLst>
            <a:ext uri="{FF2B5EF4-FFF2-40B4-BE49-F238E27FC236}">
              <a16:creationId xmlns:a16="http://schemas.microsoft.com/office/drawing/2014/main" id="{B8BFF115-2858-4F0B-8F4B-D1248E2473A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12" name="Cuadro de texto 75">
          <a:extLst>
            <a:ext uri="{FF2B5EF4-FFF2-40B4-BE49-F238E27FC236}">
              <a16:creationId xmlns:a16="http://schemas.microsoft.com/office/drawing/2014/main" id="{B94B4B28-03FC-49C2-83CD-A6544D5CDCB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13" name="Cuadro de texto 76">
          <a:extLst>
            <a:ext uri="{FF2B5EF4-FFF2-40B4-BE49-F238E27FC236}">
              <a16:creationId xmlns:a16="http://schemas.microsoft.com/office/drawing/2014/main" id="{FCD1368F-226E-45BD-8968-423094953C6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14" name="Cuadro de texto 77">
          <a:extLst>
            <a:ext uri="{FF2B5EF4-FFF2-40B4-BE49-F238E27FC236}">
              <a16:creationId xmlns:a16="http://schemas.microsoft.com/office/drawing/2014/main" id="{A44112A0-A578-4D5F-B167-B4ECA0952AA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6515" name="Cuadro de texto 78">
          <a:extLst>
            <a:ext uri="{FF2B5EF4-FFF2-40B4-BE49-F238E27FC236}">
              <a16:creationId xmlns:a16="http://schemas.microsoft.com/office/drawing/2014/main" id="{2F4CB09F-3C32-430C-BA08-57FC76387C1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516" name="Cuadro de texto 79">
          <a:extLst>
            <a:ext uri="{FF2B5EF4-FFF2-40B4-BE49-F238E27FC236}">
              <a16:creationId xmlns:a16="http://schemas.microsoft.com/office/drawing/2014/main" id="{8E05BB60-AEE3-41A4-B61E-1ED618F382D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517" name="Cuadro de texto 80">
          <a:extLst>
            <a:ext uri="{FF2B5EF4-FFF2-40B4-BE49-F238E27FC236}">
              <a16:creationId xmlns:a16="http://schemas.microsoft.com/office/drawing/2014/main" id="{6B4531FA-DC79-4BCE-855E-38EB3379D3A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518" name="Cuadro de texto 81">
          <a:extLst>
            <a:ext uri="{FF2B5EF4-FFF2-40B4-BE49-F238E27FC236}">
              <a16:creationId xmlns:a16="http://schemas.microsoft.com/office/drawing/2014/main" id="{6519182D-2197-41F2-8CB6-DEE2C5D6E74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519" name="Cuadro de texto 82">
          <a:extLst>
            <a:ext uri="{FF2B5EF4-FFF2-40B4-BE49-F238E27FC236}">
              <a16:creationId xmlns:a16="http://schemas.microsoft.com/office/drawing/2014/main" id="{09502D3A-357B-4E6B-98FF-71DD98431DC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6520" name="Cuadro de texto 83">
          <a:extLst>
            <a:ext uri="{FF2B5EF4-FFF2-40B4-BE49-F238E27FC236}">
              <a16:creationId xmlns:a16="http://schemas.microsoft.com/office/drawing/2014/main" id="{9E4EE701-4771-49E9-91B8-8A0B1097367F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521" name="Cuadro de texto 84">
          <a:extLst>
            <a:ext uri="{FF2B5EF4-FFF2-40B4-BE49-F238E27FC236}">
              <a16:creationId xmlns:a16="http://schemas.microsoft.com/office/drawing/2014/main" id="{F9D18FB6-9A48-463B-8243-C501A788590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522" name="Cuadro de texto 85">
          <a:extLst>
            <a:ext uri="{FF2B5EF4-FFF2-40B4-BE49-F238E27FC236}">
              <a16:creationId xmlns:a16="http://schemas.microsoft.com/office/drawing/2014/main" id="{1D20E199-C8D8-4BE7-86A3-655316A0B23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523" name="Cuadro de texto 86">
          <a:extLst>
            <a:ext uri="{FF2B5EF4-FFF2-40B4-BE49-F238E27FC236}">
              <a16:creationId xmlns:a16="http://schemas.microsoft.com/office/drawing/2014/main" id="{4546A2CF-DC3A-4679-BEA2-5BB8A361F0E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524" name="Cuadro de texto 87">
          <a:extLst>
            <a:ext uri="{FF2B5EF4-FFF2-40B4-BE49-F238E27FC236}">
              <a16:creationId xmlns:a16="http://schemas.microsoft.com/office/drawing/2014/main" id="{EE753D5A-A7D9-4818-9CDD-845C3B83A65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6525" name="Cuadro de texto 88">
          <a:extLst>
            <a:ext uri="{FF2B5EF4-FFF2-40B4-BE49-F238E27FC236}">
              <a16:creationId xmlns:a16="http://schemas.microsoft.com/office/drawing/2014/main" id="{187351BA-D392-413A-8B7B-D83443B11EE8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526" name="Cuadro de texto 89">
          <a:extLst>
            <a:ext uri="{FF2B5EF4-FFF2-40B4-BE49-F238E27FC236}">
              <a16:creationId xmlns:a16="http://schemas.microsoft.com/office/drawing/2014/main" id="{ECCAF693-EAD0-48A5-A8AF-0D3F99B4654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6527" name="Cuadro de texto 90">
          <a:extLst>
            <a:ext uri="{FF2B5EF4-FFF2-40B4-BE49-F238E27FC236}">
              <a16:creationId xmlns:a16="http://schemas.microsoft.com/office/drawing/2014/main" id="{530E6638-AFB0-4577-A914-8B1AB706D45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6528" name="Cuadro de texto 91">
          <a:extLst>
            <a:ext uri="{FF2B5EF4-FFF2-40B4-BE49-F238E27FC236}">
              <a16:creationId xmlns:a16="http://schemas.microsoft.com/office/drawing/2014/main" id="{DBE72F49-22B7-4A06-82CB-91A51FBB0A1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529" name="Cuadro de texto 92">
          <a:extLst>
            <a:ext uri="{FF2B5EF4-FFF2-40B4-BE49-F238E27FC236}">
              <a16:creationId xmlns:a16="http://schemas.microsoft.com/office/drawing/2014/main" id="{F34C4013-B9D2-48FA-A831-9EE03618EDD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530" name="Cuadro de texto 93">
          <a:extLst>
            <a:ext uri="{FF2B5EF4-FFF2-40B4-BE49-F238E27FC236}">
              <a16:creationId xmlns:a16="http://schemas.microsoft.com/office/drawing/2014/main" id="{F76C24AB-688E-4C45-A384-19D227A735E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531" name="Cuadro de texto 94">
          <a:extLst>
            <a:ext uri="{FF2B5EF4-FFF2-40B4-BE49-F238E27FC236}">
              <a16:creationId xmlns:a16="http://schemas.microsoft.com/office/drawing/2014/main" id="{56CC27FC-F39B-4CA5-8258-D5E6B23860E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532" name="Cuadro de texto 95">
          <a:extLst>
            <a:ext uri="{FF2B5EF4-FFF2-40B4-BE49-F238E27FC236}">
              <a16:creationId xmlns:a16="http://schemas.microsoft.com/office/drawing/2014/main" id="{91221308-23BB-4208-8E58-EA8ED7088C7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6533" name="Cuadro de texto 96">
          <a:extLst>
            <a:ext uri="{FF2B5EF4-FFF2-40B4-BE49-F238E27FC236}">
              <a16:creationId xmlns:a16="http://schemas.microsoft.com/office/drawing/2014/main" id="{F2037649-6EB9-45C4-9043-F79F506B1DBB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534" name="Cuadro de texto 97">
          <a:extLst>
            <a:ext uri="{FF2B5EF4-FFF2-40B4-BE49-F238E27FC236}">
              <a16:creationId xmlns:a16="http://schemas.microsoft.com/office/drawing/2014/main" id="{1691D3DB-6ED1-49CA-905B-BA1A4D741F4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535" name="Cuadro de texto 98">
          <a:extLst>
            <a:ext uri="{FF2B5EF4-FFF2-40B4-BE49-F238E27FC236}">
              <a16:creationId xmlns:a16="http://schemas.microsoft.com/office/drawing/2014/main" id="{9B254F13-A925-443B-BA77-25D4A162A64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536" name="Cuadro de texto 99">
          <a:extLst>
            <a:ext uri="{FF2B5EF4-FFF2-40B4-BE49-F238E27FC236}">
              <a16:creationId xmlns:a16="http://schemas.microsoft.com/office/drawing/2014/main" id="{F97CA178-42A1-41B1-930E-0D310EFACB5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537" name="Cuadro de texto 100">
          <a:extLst>
            <a:ext uri="{FF2B5EF4-FFF2-40B4-BE49-F238E27FC236}">
              <a16:creationId xmlns:a16="http://schemas.microsoft.com/office/drawing/2014/main" id="{FC589F45-E6CD-4D1B-B60C-CFB2DDE730F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6538" name="Cuadro de texto 101">
          <a:extLst>
            <a:ext uri="{FF2B5EF4-FFF2-40B4-BE49-F238E27FC236}">
              <a16:creationId xmlns:a16="http://schemas.microsoft.com/office/drawing/2014/main" id="{0420550C-1CEF-42DC-935F-54192E5793B7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539" name="Cuadro de texto 102">
          <a:extLst>
            <a:ext uri="{FF2B5EF4-FFF2-40B4-BE49-F238E27FC236}">
              <a16:creationId xmlns:a16="http://schemas.microsoft.com/office/drawing/2014/main" id="{51AE98C9-EE36-4C05-9A50-64F2973CC7A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6540" name="Cuadro de texto 103">
          <a:extLst>
            <a:ext uri="{FF2B5EF4-FFF2-40B4-BE49-F238E27FC236}">
              <a16:creationId xmlns:a16="http://schemas.microsoft.com/office/drawing/2014/main" id="{FD846E0B-8A78-4480-935B-EB38B1B1347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6541" name="Cuadro de texto 104">
          <a:extLst>
            <a:ext uri="{FF2B5EF4-FFF2-40B4-BE49-F238E27FC236}">
              <a16:creationId xmlns:a16="http://schemas.microsoft.com/office/drawing/2014/main" id="{777C89DD-1C30-488D-9B1A-6299B7512802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42" name="Cuadro de texto 105">
          <a:extLst>
            <a:ext uri="{FF2B5EF4-FFF2-40B4-BE49-F238E27FC236}">
              <a16:creationId xmlns:a16="http://schemas.microsoft.com/office/drawing/2014/main" id="{D126DB7B-107C-4DE6-8BB5-B42AE109EA6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43" name="Cuadro de texto 106">
          <a:extLst>
            <a:ext uri="{FF2B5EF4-FFF2-40B4-BE49-F238E27FC236}">
              <a16:creationId xmlns:a16="http://schemas.microsoft.com/office/drawing/2014/main" id="{D8BB73DF-4A68-42E9-ABE1-CCA58207DD8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44" name="Cuadro de texto 107">
          <a:extLst>
            <a:ext uri="{FF2B5EF4-FFF2-40B4-BE49-F238E27FC236}">
              <a16:creationId xmlns:a16="http://schemas.microsoft.com/office/drawing/2014/main" id="{814671F5-611D-4D05-B509-375C88AE8C6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45" name="Cuadro de texto 108">
          <a:extLst>
            <a:ext uri="{FF2B5EF4-FFF2-40B4-BE49-F238E27FC236}">
              <a16:creationId xmlns:a16="http://schemas.microsoft.com/office/drawing/2014/main" id="{2D27869A-4BDE-4D50-AAFD-6ACC90D9DDD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46" name="Cuadro de texto 109">
          <a:extLst>
            <a:ext uri="{FF2B5EF4-FFF2-40B4-BE49-F238E27FC236}">
              <a16:creationId xmlns:a16="http://schemas.microsoft.com/office/drawing/2014/main" id="{E25B3C31-9074-4A87-A903-7BF9614B804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47" name="Cuadro de texto 110">
          <a:extLst>
            <a:ext uri="{FF2B5EF4-FFF2-40B4-BE49-F238E27FC236}">
              <a16:creationId xmlns:a16="http://schemas.microsoft.com/office/drawing/2014/main" id="{A0F97809-89FD-4BB3-94AD-6EBF2036ED3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48" name="Cuadro de texto 111">
          <a:extLst>
            <a:ext uri="{FF2B5EF4-FFF2-40B4-BE49-F238E27FC236}">
              <a16:creationId xmlns:a16="http://schemas.microsoft.com/office/drawing/2014/main" id="{C491B312-A1E8-40CF-8B22-D77459205BB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49" name="Cuadro de texto 112">
          <a:extLst>
            <a:ext uri="{FF2B5EF4-FFF2-40B4-BE49-F238E27FC236}">
              <a16:creationId xmlns:a16="http://schemas.microsoft.com/office/drawing/2014/main" id="{87508CEB-BD2B-445B-9C2E-AF55F613AA7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50" name="Cuadro de texto 113">
          <a:extLst>
            <a:ext uri="{FF2B5EF4-FFF2-40B4-BE49-F238E27FC236}">
              <a16:creationId xmlns:a16="http://schemas.microsoft.com/office/drawing/2014/main" id="{8DE6C2AC-0019-429B-A557-397AAE8C874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51" name="Cuadro de texto 114">
          <a:extLst>
            <a:ext uri="{FF2B5EF4-FFF2-40B4-BE49-F238E27FC236}">
              <a16:creationId xmlns:a16="http://schemas.microsoft.com/office/drawing/2014/main" id="{2D43B835-4AE6-48E8-AC42-31635614746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52" name="Cuadro de texto 115">
          <a:extLst>
            <a:ext uri="{FF2B5EF4-FFF2-40B4-BE49-F238E27FC236}">
              <a16:creationId xmlns:a16="http://schemas.microsoft.com/office/drawing/2014/main" id="{EF872ED6-D89B-4305-855B-5D4594732CA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53" name="Cuadro de texto 116">
          <a:extLst>
            <a:ext uri="{FF2B5EF4-FFF2-40B4-BE49-F238E27FC236}">
              <a16:creationId xmlns:a16="http://schemas.microsoft.com/office/drawing/2014/main" id="{2F7244F0-814C-41B5-9D0A-FFC4411A995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54" name="Cuadro de texto 117">
          <a:extLst>
            <a:ext uri="{FF2B5EF4-FFF2-40B4-BE49-F238E27FC236}">
              <a16:creationId xmlns:a16="http://schemas.microsoft.com/office/drawing/2014/main" id="{C5BC041E-B1D4-4468-9F99-93E2684A614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55" name="Cuadro de texto 118">
          <a:extLst>
            <a:ext uri="{FF2B5EF4-FFF2-40B4-BE49-F238E27FC236}">
              <a16:creationId xmlns:a16="http://schemas.microsoft.com/office/drawing/2014/main" id="{B3F53C25-32B6-4230-8481-4190725EF4B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56" name="Cuadro de texto 119">
          <a:extLst>
            <a:ext uri="{FF2B5EF4-FFF2-40B4-BE49-F238E27FC236}">
              <a16:creationId xmlns:a16="http://schemas.microsoft.com/office/drawing/2014/main" id="{00C3C0DA-54E7-4EAE-8E1F-59DAD27111B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57" name="Cuadro de texto 120">
          <a:extLst>
            <a:ext uri="{FF2B5EF4-FFF2-40B4-BE49-F238E27FC236}">
              <a16:creationId xmlns:a16="http://schemas.microsoft.com/office/drawing/2014/main" id="{7E7A5B27-B1E2-4C45-BD86-EB38DC757A8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58" name="Cuadro de texto 121">
          <a:extLst>
            <a:ext uri="{FF2B5EF4-FFF2-40B4-BE49-F238E27FC236}">
              <a16:creationId xmlns:a16="http://schemas.microsoft.com/office/drawing/2014/main" id="{6BF57A53-3527-49E4-9C4E-1E1EB848005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59" name="Cuadro de texto 122">
          <a:extLst>
            <a:ext uri="{FF2B5EF4-FFF2-40B4-BE49-F238E27FC236}">
              <a16:creationId xmlns:a16="http://schemas.microsoft.com/office/drawing/2014/main" id="{A95F62FD-D5B2-4A70-B2D5-F99412FB632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60" name="Cuadro de texto 123">
          <a:extLst>
            <a:ext uri="{FF2B5EF4-FFF2-40B4-BE49-F238E27FC236}">
              <a16:creationId xmlns:a16="http://schemas.microsoft.com/office/drawing/2014/main" id="{39F1DD5F-3630-4E36-8200-7C3CEEBA4E2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61" name="Cuadro de texto 124">
          <a:extLst>
            <a:ext uri="{FF2B5EF4-FFF2-40B4-BE49-F238E27FC236}">
              <a16:creationId xmlns:a16="http://schemas.microsoft.com/office/drawing/2014/main" id="{3BD830DB-C526-4451-A9D7-0B563CA31F7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62" name="Cuadro de texto 125">
          <a:extLst>
            <a:ext uri="{FF2B5EF4-FFF2-40B4-BE49-F238E27FC236}">
              <a16:creationId xmlns:a16="http://schemas.microsoft.com/office/drawing/2014/main" id="{475C7B78-C09A-4AEE-A7D3-6545B3DF721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63" name="Cuadro de texto 126">
          <a:extLst>
            <a:ext uri="{FF2B5EF4-FFF2-40B4-BE49-F238E27FC236}">
              <a16:creationId xmlns:a16="http://schemas.microsoft.com/office/drawing/2014/main" id="{05A133A2-BF55-4191-9B6B-53B5D19224E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64" name="Cuadro de texto 127">
          <a:extLst>
            <a:ext uri="{FF2B5EF4-FFF2-40B4-BE49-F238E27FC236}">
              <a16:creationId xmlns:a16="http://schemas.microsoft.com/office/drawing/2014/main" id="{6BC0A243-1669-4934-A318-551C68DE869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65" name="Cuadro de texto 128">
          <a:extLst>
            <a:ext uri="{FF2B5EF4-FFF2-40B4-BE49-F238E27FC236}">
              <a16:creationId xmlns:a16="http://schemas.microsoft.com/office/drawing/2014/main" id="{7CD375A4-A354-499C-BE97-6E18D5EA3E9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6566" name="Cuadro de texto 129">
          <a:extLst>
            <a:ext uri="{FF2B5EF4-FFF2-40B4-BE49-F238E27FC236}">
              <a16:creationId xmlns:a16="http://schemas.microsoft.com/office/drawing/2014/main" id="{9F7AF4BE-C548-4B05-A135-6FA0A3EC1CBA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67" name="Cuadro de texto 130">
          <a:extLst>
            <a:ext uri="{FF2B5EF4-FFF2-40B4-BE49-F238E27FC236}">
              <a16:creationId xmlns:a16="http://schemas.microsoft.com/office/drawing/2014/main" id="{D682B87E-D2BE-49D2-B92C-8A2FDF07F53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68" name="Cuadro de texto 131">
          <a:extLst>
            <a:ext uri="{FF2B5EF4-FFF2-40B4-BE49-F238E27FC236}">
              <a16:creationId xmlns:a16="http://schemas.microsoft.com/office/drawing/2014/main" id="{B0CF3ADA-C811-4258-B108-C84862A18EE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69" name="Cuadro de texto 132">
          <a:extLst>
            <a:ext uri="{FF2B5EF4-FFF2-40B4-BE49-F238E27FC236}">
              <a16:creationId xmlns:a16="http://schemas.microsoft.com/office/drawing/2014/main" id="{36861004-4FFE-493E-9A73-ADED3D4C11E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70" name="Cuadro de texto 133">
          <a:extLst>
            <a:ext uri="{FF2B5EF4-FFF2-40B4-BE49-F238E27FC236}">
              <a16:creationId xmlns:a16="http://schemas.microsoft.com/office/drawing/2014/main" id="{B3618353-E5D2-4334-B9B3-26E7E636C71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71" name="Cuadro de texto 134">
          <a:extLst>
            <a:ext uri="{FF2B5EF4-FFF2-40B4-BE49-F238E27FC236}">
              <a16:creationId xmlns:a16="http://schemas.microsoft.com/office/drawing/2014/main" id="{4F5D53AE-01FD-4F79-B44D-9583AB81E79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72" name="Cuadro de texto 135">
          <a:extLst>
            <a:ext uri="{FF2B5EF4-FFF2-40B4-BE49-F238E27FC236}">
              <a16:creationId xmlns:a16="http://schemas.microsoft.com/office/drawing/2014/main" id="{720485DE-F0EF-4561-81EA-CCED630532A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73" name="Cuadro de texto 136">
          <a:extLst>
            <a:ext uri="{FF2B5EF4-FFF2-40B4-BE49-F238E27FC236}">
              <a16:creationId xmlns:a16="http://schemas.microsoft.com/office/drawing/2014/main" id="{87A950E6-04DF-40A0-A092-45F31A54E75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74" name="Cuadro de texto 137">
          <a:extLst>
            <a:ext uri="{FF2B5EF4-FFF2-40B4-BE49-F238E27FC236}">
              <a16:creationId xmlns:a16="http://schemas.microsoft.com/office/drawing/2014/main" id="{474F2747-C5B3-478F-B5A1-3615C49A853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75" name="Cuadro de texto 138">
          <a:extLst>
            <a:ext uri="{FF2B5EF4-FFF2-40B4-BE49-F238E27FC236}">
              <a16:creationId xmlns:a16="http://schemas.microsoft.com/office/drawing/2014/main" id="{1D303BF5-B3B0-43A2-B159-1CCAF6803F0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76" name="Cuadro de texto 139">
          <a:extLst>
            <a:ext uri="{FF2B5EF4-FFF2-40B4-BE49-F238E27FC236}">
              <a16:creationId xmlns:a16="http://schemas.microsoft.com/office/drawing/2014/main" id="{48A98267-4B25-47B9-A121-7405A2C089D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77" name="Cuadro de texto 140">
          <a:extLst>
            <a:ext uri="{FF2B5EF4-FFF2-40B4-BE49-F238E27FC236}">
              <a16:creationId xmlns:a16="http://schemas.microsoft.com/office/drawing/2014/main" id="{AC1761F0-8B71-4B75-9E0F-17CB0FD189B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78" name="Cuadro de texto 141">
          <a:extLst>
            <a:ext uri="{FF2B5EF4-FFF2-40B4-BE49-F238E27FC236}">
              <a16:creationId xmlns:a16="http://schemas.microsoft.com/office/drawing/2014/main" id="{482421C1-5FFD-4537-8CD3-AEA693D04AB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79" name="Cuadro de texto 142">
          <a:extLst>
            <a:ext uri="{FF2B5EF4-FFF2-40B4-BE49-F238E27FC236}">
              <a16:creationId xmlns:a16="http://schemas.microsoft.com/office/drawing/2014/main" id="{985004C3-FD55-4043-8FBE-CF4A8C3B7FF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80" name="Cuadro de texto 143">
          <a:extLst>
            <a:ext uri="{FF2B5EF4-FFF2-40B4-BE49-F238E27FC236}">
              <a16:creationId xmlns:a16="http://schemas.microsoft.com/office/drawing/2014/main" id="{62FB6F5F-932E-41DB-BB90-A700D16CC2F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81" name="Cuadro de texto 144">
          <a:extLst>
            <a:ext uri="{FF2B5EF4-FFF2-40B4-BE49-F238E27FC236}">
              <a16:creationId xmlns:a16="http://schemas.microsoft.com/office/drawing/2014/main" id="{D1BEFDCB-2DA9-4645-8EB8-01F4AF6BD1D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82" name="Cuadro de texto 145">
          <a:extLst>
            <a:ext uri="{FF2B5EF4-FFF2-40B4-BE49-F238E27FC236}">
              <a16:creationId xmlns:a16="http://schemas.microsoft.com/office/drawing/2014/main" id="{A380CEF2-6645-457D-AE06-8BA87B13895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83" name="Cuadro de texto 146">
          <a:extLst>
            <a:ext uri="{FF2B5EF4-FFF2-40B4-BE49-F238E27FC236}">
              <a16:creationId xmlns:a16="http://schemas.microsoft.com/office/drawing/2014/main" id="{5CBF0170-961D-440D-92D8-6D59C028950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84" name="Cuadro de texto 147">
          <a:extLst>
            <a:ext uri="{FF2B5EF4-FFF2-40B4-BE49-F238E27FC236}">
              <a16:creationId xmlns:a16="http://schemas.microsoft.com/office/drawing/2014/main" id="{1E278528-4EF7-4B56-A829-3C9D83266B4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85" name="Cuadro de texto 148">
          <a:extLst>
            <a:ext uri="{FF2B5EF4-FFF2-40B4-BE49-F238E27FC236}">
              <a16:creationId xmlns:a16="http://schemas.microsoft.com/office/drawing/2014/main" id="{3E0F58C3-7E4E-466B-98EA-0CDB943DA8E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86" name="Cuadro de texto 149">
          <a:extLst>
            <a:ext uri="{FF2B5EF4-FFF2-40B4-BE49-F238E27FC236}">
              <a16:creationId xmlns:a16="http://schemas.microsoft.com/office/drawing/2014/main" id="{54175747-AC8A-4D68-AF80-A1BB256836E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87" name="Cuadro de texto 150">
          <a:extLst>
            <a:ext uri="{FF2B5EF4-FFF2-40B4-BE49-F238E27FC236}">
              <a16:creationId xmlns:a16="http://schemas.microsoft.com/office/drawing/2014/main" id="{7E22B636-E9B6-42FB-BF05-4B7343FD02C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88" name="Cuadro de texto 151">
          <a:extLst>
            <a:ext uri="{FF2B5EF4-FFF2-40B4-BE49-F238E27FC236}">
              <a16:creationId xmlns:a16="http://schemas.microsoft.com/office/drawing/2014/main" id="{CA089B52-DC0E-4D02-B66B-A6C9991B165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89" name="Cuadro de texto 152">
          <a:extLst>
            <a:ext uri="{FF2B5EF4-FFF2-40B4-BE49-F238E27FC236}">
              <a16:creationId xmlns:a16="http://schemas.microsoft.com/office/drawing/2014/main" id="{E2D0B73C-4669-4CFD-8FBC-0A62B8DD808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90" name="Cuadro de texto 153">
          <a:extLst>
            <a:ext uri="{FF2B5EF4-FFF2-40B4-BE49-F238E27FC236}">
              <a16:creationId xmlns:a16="http://schemas.microsoft.com/office/drawing/2014/main" id="{7B1C632C-B065-4696-BE5C-17B93C32E26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91" name="Cuadro de texto 154">
          <a:extLst>
            <a:ext uri="{FF2B5EF4-FFF2-40B4-BE49-F238E27FC236}">
              <a16:creationId xmlns:a16="http://schemas.microsoft.com/office/drawing/2014/main" id="{926993F5-9930-446C-AA1A-936BC816DBB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92" name="Cuadro de texto 155">
          <a:extLst>
            <a:ext uri="{FF2B5EF4-FFF2-40B4-BE49-F238E27FC236}">
              <a16:creationId xmlns:a16="http://schemas.microsoft.com/office/drawing/2014/main" id="{0C8E398C-FD57-4934-89F9-FFEA53B6119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93" name="Cuadro de texto 156">
          <a:extLst>
            <a:ext uri="{FF2B5EF4-FFF2-40B4-BE49-F238E27FC236}">
              <a16:creationId xmlns:a16="http://schemas.microsoft.com/office/drawing/2014/main" id="{ABD352AC-B1C5-4B16-AF42-7600EB699B1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94" name="Cuadro de texto 157">
          <a:extLst>
            <a:ext uri="{FF2B5EF4-FFF2-40B4-BE49-F238E27FC236}">
              <a16:creationId xmlns:a16="http://schemas.microsoft.com/office/drawing/2014/main" id="{24635A4C-F0E5-4005-A420-DF97057DF37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95" name="Cuadro de texto 158">
          <a:extLst>
            <a:ext uri="{FF2B5EF4-FFF2-40B4-BE49-F238E27FC236}">
              <a16:creationId xmlns:a16="http://schemas.microsoft.com/office/drawing/2014/main" id="{013E02BE-B50D-4239-912E-6D6D960CAE7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96" name="Cuadro de texto 159">
          <a:extLst>
            <a:ext uri="{FF2B5EF4-FFF2-40B4-BE49-F238E27FC236}">
              <a16:creationId xmlns:a16="http://schemas.microsoft.com/office/drawing/2014/main" id="{48B02ED7-8A76-43AA-90BB-4411E0A8C9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97" name="Cuadro de texto 160">
          <a:extLst>
            <a:ext uri="{FF2B5EF4-FFF2-40B4-BE49-F238E27FC236}">
              <a16:creationId xmlns:a16="http://schemas.microsoft.com/office/drawing/2014/main" id="{03EFB78B-95A4-4BD2-A40C-23B7E14BF55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98" name="Cuadro de texto 161">
          <a:extLst>
            <a:ext uri="{FF2B5EF4-FFF2-40B4-BE49-F238E27FC236}">
              <a16:creationId xmlns:a16="http://schemas.microsoft.com/office/drawing/2014/main" id="{627A77B6-523D-4FC7-BE58-F0F91A1F4D5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599" name="Cuadro de texto 162">
          <a:extLst>
            <a:ext uri="{FF2B5EF4-FFF2-40B4-BE49-F238E27FC236}">
              <a16:creationId xmlns:a16="http://schemas.microsoft.com/office/drawing/2014/main" id="{6E18AB75-3F13-4031-BD8D-F30EB0E4F3D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00" name="Cuadro de texto 163">
          <a:extLst>
            <a:ext uri="{FF2B5EF4-FFF2-40B4-BE49-F238E27FC236}">
              <a16:creationId xmlns:a16="http://schemas.microsoft.com/office/drawing/2014/main" id="{CC1BBC9B-991E-49EC-8B58-5D2A4D4B7D2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01" name="Cuadro de texto 164">
          <a:extLst>
            <a:ext uri="{FF2B5EF4-FFF2-40B4-BE49-F238E27FC236}">
              <a16:creationId xmlns:a16="http://schemas.microsoft.com/office/drawing/2014/main" id="{1798CDE4-A86D-4864-9D2C-6BC5B851D1B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02" name="Cuadro de texto 165">
          <a:extLst>
            <a:ext uri="{FF2B5EF4-FFF2-40B4-BE49-F238E27FC236}">
              <a16:creationId xmlns:a16="http://schemas.microsoft.com/office/drawing/2014/main" id="{0B1390E0-915C-4A69-9DB2-C647EA41DDA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03" name="Cuadro de texto 166">
          <a:extLst>
            <a:ext uri="{FF2B5EF4-FFF2-40B4-BE49-F238E27FC236}">
              <a16:creationId xmlns:a16="http://schemas.microsoft.com/office/drawing/2014/main" id="{45FE5A0D-ED47-453F-B425-179C16AC62B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04" name="Cuadro de texto 167">
          <a:extLst>
            <a:ext uri="{FF2B5EF4-FFF2-40B4-BE49-F238E27FC236}">
              <a16:creationId xmlns:a16="http://schemas.microsoft.com/office/drawing/2014/main" id="{63607AE9-C27A-4E7B-9A45-A97470E262B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05" name="Cuadro de texto 168">
          <a:extLst>
            <a:ext uri="{FF2B5EF4-FFF2-40B4-BE49-F238E27FC236}">
              <a16:creationId xmlns:a16="http://schemas.microsoft.com/office/drawing/2014/main" id="{644D9CEF-675B-4F5B-82E9-740C356B5C4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06" name="Cuadro de texto 169">
          <a:extLst>
            <a:ext uri="{FF2B5EF4-FFF2-40B4-BE49-F238E27FC236}">
              <a16:creationId xmlns:a16="http://schemas.microsoft.com/office/drawing/2014/main" id="{7858C62F-02A3-4B11-AFB1-7808E0CFDE3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07" name="Cuadro de texto 170">
          <a:extLst>
            <a:ext uri="{FF2B5EF4-FFF2-40B4-BE49-F238E27FC236}">
              <a16:creationId xmlns:a16="http://schemas.microsoft.com/office/drawing/2014/main" id="{24ECFB00-8538-4958-A846-FA3B60F011A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08" name="Cuadro de texto 171">
          <a:extLst>
            <a:ext uri="{FF2B5EF4-FFF2-40B4-BE49-F238E27FC236}">
              <a16:creationId xmlns:a16="http://schemas.microsoft.com/office/drawing/2014/main" id="{0219F052-3E8E-4025-9172-1C2B9567B4B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09" name="Cuadro de texto 172">
          <a:extLst>
            <a:ext uri="{FF2B5EF4-FFF2-40B4-BE49-F238E27FC236}">
              <a16:creationId xmlns:a16="http://schemas.microsoft.com/office/drawing/2014/main" id="{F7E21937-D5B7-467E-91FF-46D8D60ABA7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10" name="Cuadro de texto 173">
          <a:extLst>
            <a:ext uri="{FF2B5EF4-FFF2-40B4-BE49-F238E27FC236}">
              <a16:creationId xmlns:a16="http://schemas.microsoft.com/office/drawing/2014/main" id="{27D20A0E-4204-43D8-8C1C-8852359FA87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11" name="Cuadro de texto 174">
          <a:extLst>
            <a:ext uri="{FF2B5EF4-FFF2-40B4-BE49-F238E27FC236}">
              <a16:creationId xmlns:a16="http://schemas.microsoft.com/office/drawing/2014/main" id="{EB669E06-D73B-41F6-B535-7731CB42A1A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12" name="Cuadro de texto 175">
          <a:extLst>
            <a:ext uri="{FF2B5EF4-FFF2-40B4-BE49-F238E27FC236}">
              <a16:creationId xmlns:a16="http://schemas.microsoft.com/office/drawing/2014/main" id="{65F94CB7-9E83-406B-AD3E-7CAD69AE193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13" name="Cuadro de texto 176">
          <a:extLst>
            <a:ext uri="{FF2B5EF4-FFF2-40B4-BE49-F238E27FC236}">
              <a16:creationId xmlns:a16="http://schemas.microsoft.com/office/drawing/2014/main" id="{BE2D92C1-0C07-403E-8820-7D7E4E9111C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14" name="Cuadro de texto 177">
          <a:extLst>
            <a:ext uri="{FF2B5EF4-FFF2-40B4-BE49-F238E27FC236}">
              <a16:creationId xmlns:a16="http://schemas.microsoft.com/office/drawing/2014/main" id="{D1D8CF7F-EE9C-4248-9992-8DA1A5870CF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15" name="Cuadro de texto 178">
          <a:extLst>
            <a:ext uri="{FF2B5EF4-FFF2-40B4-BE49-F238E27FC236}">
              <a16:creationId xmlns:a16="http://schemas.microsoft.com/office/drawing/2014/main" id="{68EF0C8C-45A1-4638-86D9-9043A5A5BFE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16" name="Cuadro de texto 179">
          <a:extLst>
            <a:ext uri="{FF2B5EF4-FFF2-40B4-BE49-F238E27FC236}">
              <a16:creationId xmlns:a16="http://schemas.microsoft.com/office/drawing/2014/main" id="{163CCA0E-D339-43F2-963F-5E103FA024A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17" name="Cuadro de texto 180">
          <a:extLst>
            <a:ext uri="{FF2B5EF4-FFF2-40B4-BE49-F238E27FC236}">
              <a16:creationId xmlns:a16="http://schemas.microsoft.com/office/drawing/2014/main" id="{D83419D2-CA62-4304-9A8E-CA7749B0747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18" name="Cuadro de texto 181">
          <a:extLst>
            <a:ext uri="{FF2B5EF4-FFF2-40B4-BE49-F238E27FC236}">
              <a16:creationId xmlns:a16="http://schemas.microsoft.com/office/drawing/2014/main" id="{EC614D86-099E-4931-8B87-0DEAD47CCD6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19" name="Cuadro de texto 182">
          <a:extLst>
            <a:ext uri="{FF2B5EF4-FFF2-40B4-BE49-F238E27FC236}">
              <a16:creationId xmlns:a16="http://schemas.microsoft.com/office/drawing/2014/main" id="{4F5DAE06-2239-46FD-B07D-D4CE6A41082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20" name="Cuadro de texto 183">
          <a:extLst>
            <a:ext uri="{FF2B5EF4-FFF2-40B4-BE49-F238E27FC236}">
              <a16:creationId xmlns:a16="http://schemas.microsoft.com/office/drawing/2014/main" id="{E84B59ED-F3E5-4784-9AA0-D25D84CFC1B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21" name="Cuadro de texto 184">
          <a:extLst>
            <a:ext uri="{FF2B5EF4-FFF2-40B4-BE49-F238E27FC236}">
              <a16:creationId xmlns:a16="http://schemas.microsoft.com/office/drawing/2014/main" id="{C583787B-F836-4657-A14A-9C84B206441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22" name="Cuadro de texto 185">
          <a:extLst>
            <a:ext uri="{FF2B5EF4-FFF2-40B4-BE49-F238E27FC236}">
              <a16:creationId xmlns:a16="http://schemas.microsoft.com/office/drawing/2014/main" id="{0C23F1E1-5B88-49FC-84AC-2A2609AA0CB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23" name="Cuadro de texto 186">
          <a:extLst>
            <a:ext uri="{FF2B5EF4-FFF2-40B4-BE49-F238E27FC236}">
              <a16:creationId xmlns:a16="http://schemas.microsoft.com/office/drawing/2014/main" id="{7DB48031-DFBC-45AF-8521-6623561E263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24" name="Cuadro de texto 187">
          <a:extLst>
            <a:ext uri="{FF2B5EF4-FFF2-40B4-BE49-F238E27FC236}">
              <a16:creationId xmlns:a16="http://schemas.microsoft.com/office/drawing/2014/main" id="{80244FCA-589B-4A47-BCE5-F97D94E5739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25" name="Cuadro de texto 188">
          <a:extLst>
            <a:ext uri="{FF2B5EF4-FFF2-40B4-BE49-F238E27FC236}">
              <a16:creationId xmlns:a16="http://schemas.microsoft.com/office/drawing/2014/main" id="{A9C259E8-B6FF-48C4-AFC9-3460571EBC8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26" name="Cuadro de texto 189">
          <a:extLst>
            <a:ext uri="{FF2B5EF4-FFF2-40B4-BE49-F238E27FC236}">
              <a16:creationId xmlns:a16="http://schemas.microsoft.com/office/drawing/2014/main" id="{0194DD3A-AE78-405A-BC83-EC24178DC56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27" name="Cuadro de texto 190">
          <a:extLst>
            <a:ext uri="{FF2B5EF4-FFF2-40B4-BE49-F238E27FC236}">
              <a16:creationId xmlns:a16="http://schemas.microsoft.com/office/drawing/2014/main" id="{1F0708E4-6F9C-4B5B-A569-C2798103B07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28" name="Cuadro de texto 191">
          <a:extLst>
            <a:ext uri="{FF2B5EF4-FFF2-40B4-BE49-F238E27FC236}">
              <a16:creationId xmlns:a16="http://schemas.microsoft.com/office/drawing/2014/main" id="{5CBE71DF-6F0C-4779-8B88-F77C33315CB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29" name="Cuadro de texto 192">
          <a:extLst>
            <a:ext uri="{FF2B5EF4-FFF2-40B4-BE49-F238E27FC236}">
              <a16:creationId xmlns:a16="http://schemas.microsoft.com/office/drawing/2014/main" id="{402923B4-8819-452F-AF72-14FA333E5DC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30" name="Cuadro de texto 193">
          <a:extLst>
            <a:ext uri="{FF2B5EF4-FFF2-40B4-BE49-F238E27FC236}">
              <a16:creationId xmlns:a16="http://schemas.microsoft.com/office/drawing/2014/main" id="{A6442E76-034B-473D-9EDD-A17413BEC2D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31" name="Cuadro de texto 194">
          <a:extLst>
            <a:ext uri="{FF2B5EF4-FFF2-40B4-BE49-F238E27FC236}">
              <a16:creationId xmlns:a16="http://schemas.microsoft.com/office/drawing/2014/main" id="{02B33CDE-F572-4907-954D-C20A195EB39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32" name="Cuadro de texto 195">
          <a:extLst>
            <a:ext uri="{FF2B5EF4-FFF2-40B4-BE49-F238E27FC236}">
              <a16:creationId xmlns:a16="http://schemas.microsoft.com/office/drawing/2014/main" id="{4C812CC6-BD14-46E2-8572-4EA6ECE8A29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33" name="Cuadro de texto 196">
          <a:extLst>
            <a:ext uri="{FF2B5EF4-FFF2-40B4-BE49-F238E27FC236}">
              <a16:creationId xmlns:a16="http://schemas.microsoft.com/office/drawing/2014/main" id="{058E2745-D13D-4350-B470-481E7F4F483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34" name="Cuadro de texto 197">
          <a:extLst>
            <a:ext uri="{FF2B5EF4-FFF2-40B4-BE49-F238E27FC236}">
              <a16:creationId xmlns:a16="http://schemas.microsoft.com/office/drawing/2014/main" id="{06661420-D20D-4043-ABA5-4C88D2AAAE6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35" name="Cuadro de texto 198">
          <a:extLst>
            <a:ext uri="{FF2B5EF4-FFF2-40B4-BE49-F238E27FC236}">
              <a16:creationId xmlns:a16="http://schemas.microsoft.com/office/drawing/2014/main" id="{E2C340EE-D79F-4D72-9AAE-DE270462ED7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36" name="Cuadro de texto 199">
          <a:extLst>
            <a:ext uri="{FF2B5EF4-FFF2-40B4-BE49-F238E27FC236}">
              <a16:creationId xmlns:a16="http://schemas.microsoft.com/office/drawing/2014/main" id="{10A37A08-17E5-4794-A5E1-0B6BEF0B46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37" name="Cuadro de texto 200">
          <a:extLst>
            <a:ext uri="{FF2B5EF4-FFF2-40B4-BE49-F238E27FC236}">
              <a16:creationId xmlns:a16="http://schemas.microsoft.com/office/drawing/2014/main" id="{A09B4EFC-BDE4-47F5-85B0-3A6DFA6D975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38" name="Cuadro de texto 201">
          <a:extLst>
            <a:ext uri="{FF2B5EF4-FFF2-40B4-BE49-F238E27FC236}">
              <a16:creationId xmlns:a16="http://schemas.microsoft.com/office/drawing/2014/main" id="{C7131B40-B2C6-45AD-BBE6-66E6F8E8851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6639" name="Cuadro de texto 202">
          <a:extLst>
            <a:ext uri="{FF2B5EF4-FFF2-40B4-BE49-F238E27FC236}">
              <a16:creationId xmlns:a16="http://schemas.microsoft.com/office/drawing/2014/main" id="{37E5D5D2-B820-4BDF-B4C1-F73571ECAB6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640" name="Cuadro de texto 203">
          <a:extLst>
            <a:ext uri="{FF2B5EF4-FFF2-40B4-BE49-F238E27FC236}">
              <a16:creationId xmlns:a16="http://schemas.microsoft.com/office/drawing/2014/main" id="{78CCF68A-8724-4D49-BF88-5065EB87F66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641" name="Cuadro de texto 204">
          <a:extLst>
            <a:ext uri="{FF2B5EF4-FFF2-40B4-BE49-F238E27FC236}">
              <a16:creationId xmlns:a16="http://schemas.microsoft.com/office/drawing/2014/main" id="{31038C96-642C-46B2-A479-07FC61A4305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642" name="Cuadro de texto 205">
          <a:extLst>
            <a:ext uri="{FF2B5EF4-FFF2-40B4-BE49-F238E27FC236}">
              <a16:creationId xmlns:a16="http://schemas.microsoft.com/office/drawing/2014/main" id="{E4A05FAE-CABE-421B-95FB-3A3CFAED97F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643" name="Cuadro de texto 206">
          <a:extLst>
            <a:ext uri="{FF2B5EF4-FFF2-40B4-BE49-F238E27FC236}">
              <a16:creationId xmlns:a16="http://schemas.microsoft.com/office/drawing/2014/main" id="{D9987F60-24AD-47CC-9E38-F55C422FF96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6644" name="Cuadro de texto 207">
          <a:extLst>
            <a:ext uri="{FF2B5EF4-FFF2-40B4-BE49-F238E27FC236}">
              <a16:creationId xmlns:a16="http://schemas.microsoft.com/office/drawing/2014/main" id="{7AEBE69E-4BE2-42D2-9FE2-6A59B6AE8F6D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645" name="Cuadro de texto 208">
          <a:extLst>
            <a:ext uri="{FF2B5EF4-FFF2-40B4-BE49-F238E27FC236}">
              <a16:creationId xmlns:a16="http://schemas.microsoft.com/office/drawing/2014/main" id="{28A4529F-C35B-49E0-A654-351E62E11A8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646" name="Cuadro de texto 209">
          <a:extLst>
            <a:ext uri="{FF2B5EF4-FFF2-40B4-BE49-F238E27FC236}">
              <a16:creationId xmlns:a16="http://schemas.microsoft.com/office/drawing/2014/main" id="{57AFEC1C-0576-4295-9943-8C8AD0DAD15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647" name="Cuadro de texto 210">
          <a:extLst>
            <a:ext uri="{FF2B5EF4-FFF2-40B4-BE49-F238E27FC236}">
              <a16:creationId xmlns:a16="http://schemas.microsoft.com/office/drawing/2014/main" id="{0F4A6847-4F7D-476D-B287-1F2137B5A4F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648" name="Cuadro de texto 211">
          <a:extLst>
            <a:ext uri="{FF2B5EF4-FFF2-40B4-BE49-F238E27FC236}">
              <a16:creationId xmlns:a16="http://schemas.microsoft.com/office/drawing/2014/main" id="{75E7FAEC-97B6-4070-8684-59A1E47E9E8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6649" name="Cuadro de texto 212">
          <a:extLst>
            <a:ext uri="{FF2B5EF4-FFF2-40B4-BE49-F238E27FC236}">
              <a16:creationId xmlns:a16="http://schemas.microsoft.com/office/drawing/2014/main" id="{AE4FEA32-4251-4C20-9E2F-8EF43797E05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650" name="Cuadro de texto 213">
          <a:extLst>
            <a:ext uri="{FF2B5EF4-FFF2-40B4-BE49-F238E27FC236}">
              <a16:creationId xmlns:a16="http://schemas.microsoft.com/office/drawing/2014/main" id="{846ABD18-DCDA-4F9E-A1A8-0D508E14BCE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6651" name="Cuadro de texto 214">
          <a:extLst>
            <a:ext uri="{FF2B5EF4-FFF2-40B4-BE49-F238E27FC236}">
              <a16:creationId xmlns:a16="http://schemas.microsoft.com/office/drawing/2014/main" id="{8DFE56E7-02C6-4002-BD52-E6449FBA28D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6652" name="Cuadro de texto 215">
          <a:extLst>
            <a:ext uri="{FF2B5EF4-FFF2-40B4-BE49-F238E27FC236}">
              <a16:creationId xmlns:a16="http://schemas.microsoft.com/office/drawing/2014/main" id="{506A3D65-8158-4BD6-B929-C21D821A2A88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653" name="Cuadro de texto 216">
          <a:extLst>
            <a:ext uri="{FF2B5EF4-FFF2-40B4-BE49-F238E27FC236}">
              <a16:creationId xmlns:a16="http://schemas.microsoft.com/office/drawing/2014/main" id="{F7A23E34-39FC-40DE-90D7-84816115E97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654" name="Cuadro de texto 217">
          <a:extLst>
            <a:ext uri="{FF2B5EF4-FFF2-40B4-BE49-F238E27FC236}">
              <a16:creationId xmlns:a16="http://schemas.microsoft.com/office/drawing/2014/main" id="{A09F1173-D4CD-4B98-8CCA-A45502E248F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655" name="Cuadro de texto 218">
          <a:extLst>
            <a:ext uri="{FF2B5EF4-FFF2-40B4-BE49-F238E27FC236}">
              <a16:creationId xmlns:a16="http://schemas.microsoft.com/office/drawing/2014/main" id="{AB8AC3A7-8770-46F2-9BD5-C295C201C84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656" name="Cuadro de texto 219">
          <a:extLst>
            <a:ext uri="{FF2B5EF4-FFF2-40B4-BE49-F238E27FC236}">
              <a16:creationId xmlns:a16="http://schemas.microsoft.com/office/drawing/2014/main" id="{7E53AC8E-FC3C-4638-846B-014073D8E16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6657" name="Cuadro de texto 220">
          <a:extLst>
            <a:ext uri="{FF2B5EF4-FFF2-40B4-BE49-F238E27FC236}">
              <a16:creationId xmlns:a16="http://schemas.microsoft.com/office/drawing/2014/main" id="{2B346151-0337-4A87-B1A5-4A60EA4387AA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658" name="Cuadro de texto 221">
          <a:extLst>
            <a:ext uri="{FF2B5EF4-FFF2-40B4-BE49-F238E27FC236}">
              <a16:creationId xmlns:a16="http://schemas.microsoft.com/office/drawing/2014/main" id="{F16D2D1A-8F96-4E75-B42D-A04D0B2BEB1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659" name="Cuadro de texto 222">
          <a:extLst>
            <a:ext uri="{FF2B5EF4-FFF2-40B4-BE49-F238E27FC236}">
              <a16:creationId xmlns:a16="http://schemas.microsoft.com/office/drawing/2014/main" id="{817A83B1-5545-4442-A7E7-5E825D0E09E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660" name="Cuadro de texto 223">
          <a:extLst>
            <a:ext uri="{FF2B5EF4-FFF2-40B4-BE49-F238E27FC236}">
              <a16:creationId xmlns:a16="http://schemas.microsoft.com/office/drawing/2014/main" id="{140B572F-F504-4A63-89AE-D3765FC26CD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661" name="Cuadro de texto 224">
          <a:extLst>
            <a:ext uri="{FF2B5EF4-FFF2-40B4-BE49-F238E27FC236}">
              <a16:creationId xmlns:a16="http://schemas.microsoft.com/office/drawing/2014/main" id="{9FA63264-9BB9-48A1-82D0-AE7C5D7B989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6662" name="Cuadro de texto 225">
          <a:extLst>
            <a:ext uri="{FF2B5EF4-FFF2-40B4-BE49-F238E27FC236}">
              <a16:creationId xmlns:a16="http://schemas.microsoft.com/office/drawing/2014/main" id="{26674EEA-236C-47BD-8C31-338540D226E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663" name="Cuadro de texto 226">
          <a:extLst>
            <a:ext uri="{FF2B5EF4-FFF2-40B4-BE49-F238E27FC236}">
              <a16:creationId xmlns:a16="http://schemas.microsoft.com/office/drawing/2014/main" id="{CF9BB8ED-4986-47F7-98A7-21A04BA3A32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6664" name="Cuadro de texto 227">
          <a:extLst>
            <a:ext uri="{FF2B5EF4-FFF2-40B4-BE49-F238E27FC236}">
              <a16:creationId xmlns:a16="http://schemas.microsoft.com/office/drawing/2014/main" id="{5E548AB2-D1D9-4886-8F59-79D90612697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6665" name="Cuadro de texto 228">
          <a:extLst>
            <a:ext uri="{FF2B5EF4-FFF2-40B4-BE49-F238E27FC236}">
              <a16:creationId xmlns:a16="http://schemas.microsoft.com/office/drawing/2014/main" id="{8B70479C-583C-42B1-B8D1-B549FADEDCE7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66" name="Cuadro de texto 229">
          <a:extLst>
            <a:ext uri="{FF2B5EF4-FFF2-40B4-BE49-F238E27FC236}">
              <a16:creationId xmlns:a16="http://schemas.microsoft.com/office/drawing/2014/main" id="{C65EA644-621B-425C-90F5-E16CBD8FAC9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67" name="Cuadro de texto 230">
          <a:extLst>
            <a:ext uri="{FF2B5EF4-FFF2-40B4-BE49-F238E27FC236}">
              <a16:creationId xmlns:a16="http://schemas.microsoft.com/office/drawing/2014/main" id="{D9AA3200-1DA4-4712-B39E-4676A282CF2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68" name="Cuadro de texto 231">
          <a:extLst>
            <a:ext uri="{FF2B5EF4-FFF2-40B4-BE49-F238E27FC236}">
              <a16:creationId xmlns:a16="http://schemas.microsoft.com/office/drawing/2014/main" id="{B210AE81-BA64-4866-87A5-E915997289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69" name="Cuadro de texto 232">
          <a:extLst>
            <a:ext uri="{FF2B5EF4-FFF2-40B4-BE49-F238E27FC236}">
              <a16:creationId xmlns:a16="http://schemas.microsoft.com/office/drawing/2014/main" id="{1E911F4E-820B-447C-9668-C562EDE11A4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70" name="Cuadro de texto 233">
          <a:extLst>
            <a:ext uri="{FF2B5EF4-FFF2-40B4-BE49-F238E27FC236}">
              <a16:creationId xmlns:a16="http://schemas.microsoft.com/office/drawing/2014/main" id="{EF24CA30-DA3E-4BA0-A849-606E1B9222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71" name="Cuadro de texto 234">
          <a:extLst>
            <a:ext uri="{FF2B5EF4-FFF2-40B4-BE49-F238E27FC236}">
              <a16:creationId xmlns:a16="http://schemas.microsoft.com/office/drawing/2014/main" id="{93390B7C-6B6F-4B37-B5B9-983A42AE4D0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72" name="Cuadro de texto 235">
          <a:extLst>
            <a:ext uri="{FF2B5EF4-FFF2-40B4-BE49-F238E27FC236}">
              <a16:creationId xmlns:a16="http://schemas.microsoft.com/office/drawing/2014/main" id="{A2BC7A98-8988-4173-AED0-B816FD4BE5E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73" name="Cuadro de texto 236">
          <a:extLst>
            <a:ext uri="{FF2B5EF4-FFF2-40B4-BE49-F238E27FC236}">
              <a16:creationId xmlns:a16="http://schemas.microsoft.com/office/drawing/2014/main" id="{93D4DB47-2AFD-4336-A84E-B6AC9D97F3A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74" name="Cuadro de texto 237">
          <a:extLst>
            <a:ext uri="{FF2B5EF4-FFF2-40B4-BE49-F238E27FC236}">
              <a16:creationId xmlns:a16="http://schemas.microsoft.com/office/drawing/2014/main" id="{BDFCD6AB-286D-4C14-AA8B-4AF6508A9EC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75" name="Cuadro de texto 238">
          <a:extLst>
            <a:ext uri="{FF2B5EF4-FFF2-40B4-BE49-F238E27FC236}">
              <a16:creationId xmlns:a16="http://schemas.microsoft.com/office/drawing/2014/main" id="{3C2CC033-976C-4C67-AEB0-FB6725D4AB6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76" name="Cuadro de texto 239">
          <a:extLst>
            <a:ext uri="{FF2B5EF4-FFF2-40B4-BE49-F238E27FC236}">
              <a16:creationId xmlns:a16="http://schemas.microsoft.com/office/drawing/2014/main" id="{C414A15A-0197-400D-9224-E7CF9D62D13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77" name="Cuadro de texto 240">
          <a:extLst>
            <a:ext uri="{FF2B5EF4-FFF2-40B4-BE49-F238E27FC236}">
              <a16:creationId xmlns:a16="http://schemas.microsoft.com/office/drawing/2014/main" id="{49C58043-9CD5-432A-BE7C-16CEDFF68E1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78" name="Cuadro de texto 241">
          <a:extLst>
            <a:ext uri="{FF2B5EF4-FFF2-40B4-BE49-F238E27FC236}">
              <a16:creationId xmlns:a16="http://schemas.microsoft.com/office/drawing/2014/main" id="{36B25EB0-EDEE-4BAE-B9F9-C548D0B2E31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79" name="Cuadro de texto 242">
          <a:extLst>
            <a:ext uri="{FF2B5EF4-FFF2-40B4-BE49-F238E27FC236}">
              <a16:creationId xmlns:a16="http://schemas.microsoft.com/office/drawing/2014/main" id="{23BB9848-AE24-44AB-B4B5-644FCA6BD28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80" name="Cuadro de texto 243">
          <a:extLst>
            <a:ext uri="{FF2B5EF4-FFF2-40B4-BE49-F238E27FC236}">
              <a16:creationId xmlns:a16="http://schemas.microsoft.com/office/drawing/2014/main" id="{A1692832-6D8F-4338-8734-F0D8CCABCC3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81" name="Cuadro de texto 244">
          <a:extLst>
            <a:ext uri="{FF2B5EF4-FFF2-40B4-BE49-F238E27FC236}">
              <a16:creationId xmlns:a16="http://schemas.microsoft.com/office/drawing/2014/main" id="{BD5B81D1-0ED7-4A13-86A6-4E58224E3D4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82" name="Cuadro de texto 245">
          <a:extLst>
            <a:ext uri="{FF2B5EF4-FFF2-40B4-BE49-F238E27FC236}">
              <a16:creationId xmlns:a16="http://schemas.microsoft.com/office/drawing/2014/main" id="{65F15195-31AA-4DBC-B7B4-3D9EEF991C4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83" name="Cuadro de texto 246">
          <a:extLst>
            <a:ext uri="{FF2B5EF4-FFF2-40B4-BE49-F238E27FC236}">
              <a16:creationId xmlns:a16="http://schemas.microsoft.com/office/drawing/2014/main" id="{D6DCDAC3-1D92-4563-BE00-C2E193D3516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84" name="Cuadro de texto 247">
          <a:extLst>
            <a:ext uri="{FF2B5EF4-FFF2-40B4-BE49-F238E27FC236}">
              <a16:creationId xmlns:a16="http://schemas.microsoft.com/office/drawing/2014/main" id="{BB9F38A6-6EFB-4165-A449-B39C6DE724D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85" name="Cuadro de texto 248">
          <a:extLst>
            <a:ext uri="{FF2B5EF4-FFF2-40B4-BE49-F238E27FC236}">
              <a16:creationId xmlns:a16="http://schemas.microsoft.com/office/drawing/2014/main" id="{5E49FD55-FC47-4C61-B945-AAD462CB612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86" name="Cuadro de texto 249">
          <a:extLst>
            <a:ext uri="{FF2B5EF4-FFF2-40B4-BE49-F238E27FC236}">
              <a16:creationId xmlns:a16="http://schemas.microsoft.com/office/drawing/2014/main" id="{D76ED2B8-987C-4430-BB78-BA843152839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87" name="Cuadro de texto 250">
          <a:extLst>
            <a:ext uri="{FF2B5EF4-FFF2-40B4-BE49-F238E27FC236}">
              <a16:creationId xmlns:a16="http://schemas.microsoft.com/office/drawing/2014/main" id="{C80B257D-6AB4-4B09-BD35-D2A01FDAF9A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88" name="Cuadro de texto 251">
          <a:extLst>
            <a:ext uri="{FF2B5EF4-FFF2-40B4-BE49-F238E27FC236}">
              <a16:creationId xmlns:a16="http://schemas.microsoft.com/office/drawing/2014/main" id="{6139113B-DBE8-456D-B99E-7C95814FBBA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89" name="Cuadro de texto 252">
          <a:extLst>
            <a:ext uri="{FF2B5EF4-FFF2-40B4-BE49-F238E27FC236}">
              <a16:creationId xmlns:a16="http://schemas.microsoft.com/office/drawing/2014/main" id="{C63F4EA8-C78B-4056-840E-01F43C33327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6690" name="Cuadro de texto 253">
          <a:extLst>
            <a:ext uri="{FF2B5EF4-FFF2-40B4-BE49-F238E27FC236}">
              <a16:creationId xmlns:a16="http://schemas.microsoft.com/office/drawing/2014/main" id="{E7396B4F-2D43-4979-BB8A-2708010150EB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91" name="Cuadro de texto 254">
          <a:extLst>
            <a:ext uri="{FF2B5EF4-FFF2-40B4-BE49-F238E27FC236}">
              <a16:creationId xmlns:a16="http://schemas.microsoft.com/office/drawing/2014/main" id="{2A406611-9E61-4EDE-BEAC-5E4253CA44D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92" name="Cuadro de texto 255">
          <a:extLst>
            <a:ext uri="{FF2B5EF4-FFF2-40B4-BE49-F238E27FC236}">
              <a16:creationId xmlns:a16="http://schemas.microsoft.com/office/drawing/2014/main" id="{B60C4DEC-4D7B-4B70-B749-E5BB1C5F778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93" name="Cuadro de texto 256">
          <a:extLst>
            <a:ext uri="{FF2B5EF4-FFF2-40B4-BE49-F238E27FC236}">
              <a16:creationId xmlns:a16="http://schemas.microsoft.com/office/drawing/2014/main" id="{246A2FBF-BA42-4D83-B4F6-BD516D8D3C6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94" name="Cuadro de texto 257">
          <a:extLst>
            <a:ext uri="{FF2B5EF4-FFF2-40B4-BE49-F238E27FC236}">
              <a16:creationId xmlns:a16="http://schemas.microsoft.com/office/drawing/2014/main" id="{88CC8C9A-2B53-4DF0-94FB-66D9D9DAC9F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95" name="Cuadro de texto 258">
          <a:extLst>
            <a:ext uri="{FF2B5EF4-FFF2-40B4-BE49-F238E27FC236}">
              <a16:creationId xmlns:a16="http://schemas.microsoft.com/office/drawing/2014/main" id="{7E639896-9C38-4E99-A816-CA574C7B0A7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96" name="Cuadro de texto 259">
          <a:extLst>
            <a:ext uri="{FF2B5EF4-FFF2-40B4-BE49-F238E27FC236}">
              <a16:creationId xmlns:a16="http://schemas.microsoft.com/office/drawing/2014/main" id="{D469CCF9-FFE3-4929-B01C-A6BC7DEDC69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97" name="Cuadro de texto 260">
          <a:extLst>
            <a:ext uri="{FF2B5EF4-FFF2-40B4-BE49-F238E27FC236}">
              <a16:creationId xmlns:a16="http://schemas.microsoft.com/office/drawing/2014/main" id="{355E5A58-F4DC-43D5-9B95-101DFD170D7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98" name="Cuadro de texto 261">
          <a:extLst>
            <a:ext uri="{FF2B5EF4-FFF2-40B4-BE49-F238E27FC236}">
              <a16:creationId xmlns:a16="http://schemas.microsoft.com/office/drawing/2014/main" id="{55B9043A-769A-4E2A-952C-B74F86CF858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699" name="Cuadro de texto 262">
          <a:extLst>
            <a:ext uri="{FF2B5EF4-FFF2-40B4-BE49-F238E27FC236}">
              <a16:creationId xmlns:a16="http://schemas.microsoft.com/office/drawing/2014/main" id="{4EDFFA86-7B58-4F4B-8C7A-01E073FE416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00" name="Cuadro de texto 263">
          <a:extLst>
            <a:ext uri="{FF2B5EF4-FFF2-40B4-BE49-F238E27FC236}">
              <a16:creationId xmlns:a16="http://schemas.microsoft.com/office/drawing/2014/main" id="{86F64E67-7F8D-4A60-B9B4-B840D00B9D0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01" name="Cuadro de texto 264">
          <a:extLst>
            <a:ext uri="{FF2B5EF4-FFF2-40B4-BE49-F238E27FC236}">
              <a16:creationId xmlns:a16="http://schemas.microsoft.com/office/drawing/2014/main" id="{B54E1877-8715-4040-A510-57273967D6E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02" name="Cuadro de texto 265">
          <a:extLst>
            <a:ext uri="{FF2B5EF4-FFF2-40B4-BE49-F238E27FC236}">
              <a16:creationId xmlns:a16="http://schemas.microsoft.com/office/drawing/2014/main" id="{297BE3C0-E3F6-429B-B12E-92EB1ADFA76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03" name="Cuadro de texto 266">
          <a:extLst>
            <a:ext uri="{FF2B5EF4-FFF2-40B4-BE49-F238E27FC236}">
              <a16:creationId xmlns:a16="http://schemas.microsoft.com/office/drawing/2014/main" id="{8EE4C7CA-9FE5-42E6-AE12-A7C36135AD1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04" name="Cuadro de texto 267">
          <a:extLst>
            <a:ext uri="{FF2B5EF4-FFF2-40B4-BE49-F238E27FC236}">
              <a16:creationId xmlns:a16="http://schemas.microsoft.com/office/drawing/2014/main" id="{ECEBC78D-5042-427C-97DF-72C52E57B05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05" name="Cuadro de texto 268">
          <a:extLst>
            <a:ext uri="{FF2B5EF4-FFF2-40B4-BE49-F238E27FC236}">
              <a16:creationId xmlns:a16="http://schemas.microsoft.com/office/drawing/2014/main" id="{718FB353-DCE4-4BC4-898B-20962697236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06" name="Cuadro de texto 269">
          <a:extLst>
            <a:ext uri="{FF2B5EF4-FFF2-40B4-BE49-F238E27FC236}">
              <a16:creationId xmlns:a16="http://schemas.microsoft.com/office/drawing/2014/main" id="{47B7ECB9-731D-4AB3-8D20-88440AD11DD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07" name="Cuadro de texto 270">
          <a:extLst>
            <a:ext uri="{FF2B5EF4-FFF2-40B4-BE49-F238E27FC236}">
              <a16:creationId xmlns:a16="http://schemas.microsoft.com/office/drawing/2014/main" id="{1187C81A-2925-4017-A971-38B703FBD51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08" name="Cuadro de texto 271">
          <a:extLst>
            <a:ext uri="{FF2B5EF4-FFF2-40B4-BE49-F238E27FC236}">
              <a16:creationId xmlns:a16="http://schemas.microsoft.com/office/drawing/2014/main" id="{342E87D0-88BC-4FC5-9EFB-8D2CF6B7819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09" name="Cuadro de texto 272">
          <a:extLst>
            <a:ext uri="{FF2B5EF4-FFF2-40B4-BE49-F238E27FC236}">
              <a16:creationId xmlns:a16="http://schemas.microsoft.com/office/drawing/2014/main" id="{C93BF522-6755-4048-AD79-E7AA7038817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10" name="Cuadro de texto 273">
          <a:extLst>
            <a:ext uri="{FF2B5EF4-FFF2-40B4-BE49-F238E27FC236}">
              <a16:creationId xmlns:a16="http://schemas.microsoft.com/office/drawing/2014/main" id="{4A984ECA-701B-43B8-A8B3-6BC7786E062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11" name="Cuadro de texto 274">
          <a:extLst>
            <a:ext uri="{FF2B5EF4-FFF2-40B4-BE49-F238E27FC236}">
              <a16:creationId xmlns:a16="http://schemas.microsoft.com/office/drawing/2014/main" id="{B2B5809C-3E68-4C01-A397-B40DD11BC50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12" name="Cuadro de texto 275">
          <a:extLst>
            <a:ext uri="{FF2B5EF4-FFF2-40B4-BE49-F238E27FC236}">
              <a16:creationId xmlns:a16="http://schemas.microsoft.com/office/drawing/2014/main" id="{A17D62C8-155C-43B5-A795-A17EA339CBF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13" name="Cuadro de texto 276">
          <a:extLst>
            <a:ext uri="{FF2B5EF4-FFF2-40B4-BE49-F238E27FC236}">
              <a16:creationId xmlns:a16="http://schemas.microsoft.com/office/drawing/2014/main" id="{369A3DBC-CCC4-48F2-92FD-3EC92B2C504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14" name="Cuadro de texto 277">
          <a:extLst>
            <a:ext uri="{FF2B5EF4-FFF2-40B4-BE49-F238E27FC236}">
              <a16:creationId xmlns:a16="http://schemas.microsoft.com/office/drawing/2014/main" id="{DE425454-7951-46C5-AFBA-A97C2D7ACA2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15" name="Cuadro de texto 278">
          <a:extLst>
            <a:ext uri="{FF2B5EF4-FFF2-40B4-BE49-F238E27FC236}">
              <a16:creationId xmlns:a16="http://schemas.microsoft.com/office/drawing/2014/main" id="{C70BEB48-4C57-4773-9889-1E05CAE9DE6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16" name="Cuadro de texto 279">
          <a:extLst>
            <a:ext uri="{FF2B5EF4-FFF2-40B4-BE49-F238E27FC236}">
              <a16:creationId xmlns:a16="http://schemas.microsoft.com/office/drawing/2014/main" id="{293010F6-CA63-44E0-B0D7-BA2D61D4421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17" name="Cuadro de texto 280">
          <a:extLst>
            <a:ext uri="{FF2B5EF4-FFF2-40B4-BE49-F238E27FC236}">
              <a16:creationId xmlns:a16="http://schemas.microsoft.com/office/drawing/2014/main" id="{B8E640C1-4036-4EE3-A183-C5F682AC674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18" name="Cuadro de texto 281">
          <a:extLst>
            <a:ext uri="{FF2B5EF4-FFF2-40B4-BE49-F238E27FC236}">
              <a16:creationId xmlns:a16="http://schemas.microsoft.com/office/drawing/2014/main" id="{2C11A900-DB75-40A3-8740-476D3AACDB7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19" name="Cuadro de texto 282">
          <a:extLst>
            <a:ext uri="{FF2B5EF4-FFF2-40B4-BE49-F238E27FC236}">
              <a16:creationId xmlns:a16="http://schemas.microsoft.com/office/drawing/2014/main" id="{FF24F52F-7155-48F5-AC1A-89579D06220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20" name="Cuadro de texto 283">
          <a:extLst>
            <a:ext uri="{FF2B5EF4-FFF2-40B4-BE49-F238E27FC236}">
              <a16:creationId xmlns:a16="http://schemas.microsoft.com/office/drawing/2014/main" id="{F1B43877-1D79-4321-A045-C127C6E124F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21" name="Cuadro de texto 284">
          <a:extLst>
            <a:ext uri="{FF2B5EF4-FFF2-40B4-BE49-F238E27FC236}">
              <a16:creationId xmlns:a16="http://schemas.microsoft.com/office/drawing/2014/main" id="{83317F86-D17F-42E5-9739-B07B019DEB2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22" name="Cuadro de texto 285">
          <a:extLst>
            <a:ext uri="{FF2B5EF4-FFF2-40B4-BE49-F238E27FC236}">
              <a16:creationId xmlns:a16="http://schemas.microsoft.com/office/drawing/2014/main" id="{3775CFDC-7AD9-4957-AF6D-933559C0BD1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23" name="Cuadro de texto 286">
          <a:extLst>
            <a:ext uri="{FF2B5EF4-FFF2-40B4-BE49-F238E27FC236}">
              <a16:creationId xmlns:a16="http://schemas.microsoft.com/office/drawing/2014/main" id="{4580E9FE-0944-465C-A60F-8BB71D743E3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24" name="Cuadro de texto 287">
          <a:extLst>
            <a:ext uri="{FF2B5EF4-FFF2-40B4-BE49-F238E27FC236}">
              <a16:creationId xmlns:a16="http://schemas.microsoft.com/office/drawing/2014/main" id="{3DF4900F-E437-4ABA-94B9-12F8C7C9D68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25" name="Cuadro de texto 288">
          <a:extLst>
            <a:ext uri="{FF2B5EF4-FFF2-40B4-BE49-F238E27FC236}">
              <a16:creationId xmlns:a16="http://schemas.microsoft.com/office/drawing/2014/main" id="{3D04D494-1D71-4324-A4E9-2838CCB1BD8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26" name="Cuadro de texto 289">
          <a:extLst>
            <a:ext uri="{FF2B5EF4-FFF2-40B4-BE49-F238E27FC236}">
              <a16:creationId xmlns:a16="http://schemas.microsoft.com/office/drawing/2014/main" id="{44D02B97-5891-473A-87A9-B146164C3F4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27" name="Cuadro de texto 290">
          <a:extLst>
            <a:ext uri="{FF2B5EF4-FFF2-40B4-BE49-F238E27FC236}">
              <a16:creationId xmlns:a16="http://schemas.microsoft.com/office/drawing/2014/main" id="{BD1C4BF3-A3E3-462B-ACCB-51BE71FF289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28" name="Cuadro de texto 291">
          <a:extLst>
            <a:ext uri="{FF2B5EF4-FFF2-40B4-BE49-F238E27FC236}">
              <a16:creationId xmlns:a16="http://schemas.microsoft.com/office/drawing/2014/main" id="{6D075F7A-18C3-477A-B773-AD3EF8C7B71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29" name="Cuadro de texto 292">
          <a:extLst>
            <a:ext uri="{FF2B5EF4-FFF2-40B4-BE49-F238E27FC236}">
              <a16:creationId xmlns:a16="http://schemas.microsoft.com/office/drawing/2014/main" id="{09FDC73B-08A2-4D23-B97D-4CBC2B85493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30" name="Cuadro de texto 293">
          <a:extLst>
            <a:ext uri="{FF2B5EF4-FFF2-40B4-BE49-F238E27FC236}">
              <a16:creationId xmlns:a16="http://schemas.microsoft.com/office/drawing/2014/main" id="{E252E156-99AF-4D78-9100-473822CB524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31" name="Cuadro de texto 294">
          <a:extLst>
            <a:ext uri="{FF2B5EF4-FFF2-40B4-BE49-F238E27FC236}">
              <a16:creationId xmlns:a16="http://schemas.microsoft.com/office/drawing/2014/main" id="{D8A9EAE2-5695-4FF4-825E-F0A2ACDDFFB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32" name="Cuadro de texto 295">
          <a:extLst>
            <a:ext uri="{FF2B5EF4-FFF2-40B4-BE49-F238E27FC236}">
              <a16:creationId xmlns:a16="http://schemas.microsoft.com/office/drawing/2014/main" id="{CF213306-18B6-4EF2-AED1-6D5D0F5A013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33" name="Cuadro de texto 296">
          <a:extLst>
            <a:ext uri="{FF2B5EF4-FFF2-40B4-BE49-F238E27FC236}">
              <a16:creationId xmlns:a16="http://schemas.microsoft.com/office/drawing/2014/main" id="{C79C3D5A-B035-4EC4-8461-EBFF15BF26A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34" name="Cuadro de texto 297">
          <a:extLst>
            <a:ext uri="{FF2B5EF4-FFF2-40B4-BE49-F238E27FC236}">
              <a16:creationId xmlns:a16="http://schemas.microsoft.com/office/drawing/2014/main" id="{F834BA10-95B3-42DB-9FFB-786E62D75DD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35" name="Cuadro de texto 298">
          <a:extLst>
            <a:ext uri="{FF2B5EF4-FFF2-40B4-BE49-F238E27FC236}">
              <a16:creationId xmlns:a16="http://schemas.microsoft.com/office/drawing/2014/main" id="{1DA90607-8018-4163-967A-BF8161BC0B3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36" name="Cuadro de texto 299">
          <a:extLst>
            <a:ext uri="{FF2B5EF4-FFF2-40B4-BE49-F238E27FC236}">
              <a16:creationId xmlns:a16="http://schemas.microsoft.com/office/drawing/2014/main" id="{22B0FA0C-E02F-4B44-AB8E-E63C971D1C4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37" name="Cuadro de texto 300">
          <a:extLst>
            <a:ext uri="{FF2B5EF4-FFF2-40B4-BE49-F238E27FC236}">
              <a16:creationId xmlns:a16="http://schemas.microsoft.com/office/drawing/2014/main" id="{66A28A94-C1DB-4605-8D59-CA9EBA256B3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38" name="Cuadro de texto 301">
          <a:extLst>
            <a:ext uri="{FF2B5EF4-FFF2-40B4-BE49-F238E27FC236}">
              <a16:creationId xmlns:a16="http://schemas.microsoft.com/office/drawing/2014/main" id="{A7039439-69BB-4D0D-8B86-D6BDCF62EBE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39" name="Cuadro de texto 302">
          <a:extLst>
            <a:ext uri="{FF2B5EF4-FFF2-40B4-BE49-F238E27FC236}">
              <a16:creationId xmlns:a16="http://schemas.microsoft.com/office/drawing/2014/main" id="{82A4825B-2A7C-4732-B27C-9504745C4A3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40" name="Cuadro de texto 303">
          <a:extLst>
            <a:ext uri="{FF2B5EF4-FFF2-40B4-BE49-F238E27FC236}">
              <a16:creationId xmlns:a16="http://schemas.microsoft.com/office/drawing/2014/main" id="{0BA10BEA-B1D8-466E-A5EC-E3349D41FC8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41" name="Cuadro de texto 304">
          <a:extLst>
            <a:ext uri="{FF2B5EF4-FFF2-40B4-BE49-F238E27FC236}">
              <a16:creationId xmlns:a16="http://schemas.microsoft.com/office/drawing/2014/main" id="{5E878CAA-1FDD-41CD-BE9E-B31AE1ED0A9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42" name="Cuadro de texto 305">
          <a:extLst>
            <a:ext uri="{FF2B5EF4-FFF2-40B4-BE49-F238E27FC236}">
              <a16:creationId xmlns:a16="http://schemas.microsoft.com/office/drawing/2014/main" id="{B4E73743-2942-4F06-9FD8-9F47CB793D2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43" name="Cuadro de texto 306">
          <a:extLst>
            <a:ext uri="{FF2B5EF4-FFF2-40B4-BE49-F238E27FC236}">
              <a16:creationId xmlns:a16="http://schemas.microsoft.com/office/drawing/2014/main" id="{CF11700B-EB74-405D-ADB6-33CF4C4F5B9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44" name="Cuadro de texto 307">
          <a:extLst>
            <a:ext uri="{FF2B5EF4-FFF2-40B4-BE49-F238E27FC236}">
              <a16:creationId xmlns:a16="http://schemas.microsoft.com/office/drawing/2014/main" id="{294CC2AD-B258-4A28-B7CA-1DD865CD576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45" name="Cuadro de texto 308">
          <a:extLst>
            <a:ext uri="{FF2B5EF4-FFF2-40B4-BE49-F238E27FC236}">
              <a16:creationId xmlns:a16="http://schemas.microsoft.com/office/drawing/2014/main" id="{59DE4629-D791-453A-B5C6-022C8A1A2D0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46" name="Cuadro de texto 309">
          <a:extLst>
            <a:ext uri="{FF2B5EF4-FFF2-40B4-BE49-F238E27FC236}">
              <a16:creationId xmlns:a16="http://schemas.microsoft.com/office/drawing/2014/main" id="{D783D5A2-9F53-406A-B105-378DAAD380E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47" name="Cuadro de texto 310">
          <a:extLst>
            <a:ext uri="{FF2B5EF4-FFF2-40B4-BE49-F238E27FC236}">
              <a16:creationId xmlns:a16="http://schemas.microsoft.com/office/drawing/2014/main" id="{90C06BAA-06AD-4ACE-8951-5DEDDC32F7F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48" name="Cuadro de texto 311">
          <a:extLst>
            <a:ext uri="{FF2B5EF4-FFF2-40B4-BE49-F238E27FC236}">
              <a16:creationId xmlns:a16="http://schemas.microsoft.com/office/drawing/2014/main" id="{AF110B07-0CDC-4795-90A3-89BF509A3C0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49" name="Cuadro de texto 312">
          <a:extLst>
            <a:ext uri="{FF2B5EF4-FFF2-40B4-BE49-F238E27FC236}">
              <a16:creationId xmlns:a16="http://schemas.microsoft.com/office/drawing/2014/main" id="{5514FB04-139B-4EE9-9AC9-D3DCEC99EB6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50" name="Cuadro de texto 313">
          <a:extLst>
            <a:ext uri="{FF2B5EF4-FFF2-40B4-BE49-F238E27FC236}">
              <a16:creationId xmlns:a16="http://schemas.microsoft.com/office/drawing/2014/main" id="{0C0D63E8-0700-4ED9-8B05-5BA1390A90E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51" name="Cuadro de texto 314">
          <a:extLst>
            <a:ext uri="{FF2B5EF4-FFF2-40B4-BE49-F238E27FC236}">
              <a16:creationId xmlns:a16="http://schemas.microsoft.com/office/drawing/2014/main" id="{7EB22E15-BE3E-481A-802D-FBA2427E7A6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52" name="Cuadro de texto 315">
          <a:extLst>
            <a:ext uri="{FF2B5EF4-FFF2-40B4-BE49-F238E27FC236}">
              <a16:creationId xmlns:a16="http://schemas.microsoft.com/office/drawing/2014/main" id="{64C8BACF-8C6F-4C36-B2F2-1E9EE74CB9B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53" name="Cuadro de texto 316">
          <a:extLst>
            <a:ext uri="{FF2B5EF4-FFF2-40B4-BE49-F238E27FC236}">
              <a16:creationId xmlns:a16="http://schemas.microsoft.com/office/drawing/2014/main" id="{E352816A-B062-4F20-B256-7F37CFFAA14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54" name="Cuadro de texto 317">
          <a:extLst>
            <a:ext uri="{FF2B5EF4-FFF2-40B4-BE49-F238E27FC236}">
              <a16:creationId xmlns:a16="http://schemas.microsoft.com/office/drawing/2014/main" id="{C8F033CF-B033-4A64-BF18-BDF5C3DF37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55" name="Cuadro de texto 318">
          <a:extLst>
            <a:ext uri="{FF2B5EF4-FFF2-40B4-BE49-F238E27FC236}">
              <a16:creationId xmlns:a16="http://schemas.microsoft.com/office/drawing/2014/main" id="{3A128E33-0B54-4685-86D0-046BCB46ED2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56" name="Cuadro de texto 319">
          <a:extLst>
            <a:ext uri="{FF2B5EF4-FFF2-40B4-BE49-F238E27FC236}">
              <a16:creationId xmlns:a16="http://schemas.microsoft.com/office/drawing/2014/main" id="{6D1DAFDB-D497-47F8-BA18-8319C69AD63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57" name="Cuadro de texto 320">
          <a:extLst>
            <a:ext uri="{FF2B5EF4-FFF2-40B4-BE49-F238E27FC236}">
              <a16:creationId xmlns:a16="http://schemas.microsoft.com/office/drawing/2014/main" id="{1FF269D5-9E9A-41EA-A75C-DCECFD746E4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58" name="Cuadro de texto 321">
          <a:extLst>
            <a:ext uri="{FF2B5EF4-FFF2-40B4-BE49-F238E27FC236}">
              <a16:creationId xmlns:a16="http://schemas.microsoft.com/office/drawing/2014/main" id="{CD13650F-698C-4586-A32A-5BE4DAD2EB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59" name="Cuadro de texto 322">
          <a:extLst>
            <a:ext uri="{FF2B5EF4-FFF2-40B4-BE49-F238E27FC236}">
              <a16:creationId xmlns:a16="http://schemas.microsoft.com/office/drawing/2014/main" id="{DD9C305B-91AE-45CA-9E5C-E7332DA1DC6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60" name="Cuadro de texto 323">
          <a:extLst>
            <a:ext uri="{FF2B5EF4-FFF2-40B4-BE49-F238E27FC236}">
              <a16:creationId xmlns:a16="http://schemas.microsoft.com/office/drawing/2014/main" id="{DAC6F708-9C92-44D8-8E16-9DD1B2406ED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61" name="Cuadro de texto 324">
          <a:extLst>
            <a:ext uri="{FF2B5EF4-FFF2-40B4-BE49-F238E27FC236}">
              <a16:creationId xmlns:a16="http://schemas.microsoft.com/office/drawing/2014/main" id="{35EDFB0B-363B-4BA2-B28E-ECEDFD7362A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62" name="Cuadro de texto 325">
          <a:extLst>
            <a:ext uri="{FF2B5EF4-FFF2-40B4-BE49-F238E27FC236}">
              <a16:creationId xmlns:a16="http://schemas.microsoft.com/office/drawing/2014/main" id="{FB4A0DDC-E54C-40C6-B6BB-94572EE87FA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6763" name="Cuadro de texto 326">
          <a:extLst>
            <a:ext uri="{FF2B5EF4-FFF2-40B4-BE49-F238E27FC236}">
              <a16:creationId xmlns:a16="http://schemas.microsoft.com/office/drawing/2014/main" id="{0ADD5182-81BE-4786-AC4F-D3D137A6B85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764" name="Cuadro de texto 327">
          <a:extLst>
            <a:ext uri="{FF2B5EF4-FFF2-40B4-BE49-F238E27FC236}">
              <a16:creationId xmlns:a16="http://schemas.microsoft.com/office/drawing/2014/main" id="{8EF63B66-7078-4E1E-80F8-537A7208002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765" name="Cuadro de texto 328">
          <a:extLst>
            <a:ext uri="{FF2B5EF4-FFF2-40B4-BE49-F238E27FC236}">
              <a16:creationId xmlns:a16="http://schemas.microsoft.com/office/drawing/2014/main" id="{6DF3EE63-42D7-43DA-AF75-FA71B47F29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766" name="Cuadro de texto 329">
          <a:extLst>
            <a:ext uri="{FF2B5EF4-FFF2-40B4-BE49-F238E27FC236}">
              <a16:creationId xmlns:a16="http://schemas.microsoft.com/office/drawing/2014/main" id="{DE90B5DD-7007-4BFD-A9AC-F6AB15C9EB8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767" name="Cuadro de texto 330">
          <a:extLst>
            <a:ext uri="{FF2B5EF4-FFF2-40B4-BE49-F238E27FC236}">
              <a16:creationId xmlns:a16="http://schemas.microsoft.com/office/drawing/2014/main" id="{5A0A52EA-50E1-4228-92E6-5292A4D2BFD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6768" name="Cuadro de texto 331">
          <a:extLst>
            <a:ext uri="{FF2B5EF4-FFF2-40B4-BE49-F238E27FC236}">
              <a16:creationId xmlns:a16="http://schemas.microsoft.com/office/drawing/2014/main" id="{93927EC8-1113-4624-A73D-2D7DFA819590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769" name="Cuadro de texto 332">
          <a:extLst>
            <a:ext uri="{FF2B5EF4-FFF2-40B4-BE49-F238E27FC236}">
              <a16:creationId xmlns:a16="http://schemas.microsoft.com/office/drawing/2014/main" id="{67E1B92A-D5CD-4975-AB05-FA7A9F06B8A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770" name="Cuadro de texto 333">
          <a:extLst>
            <a:ext uri="{FF2B5EF4-FFF2-40B4-BE49-F238E27FC236}">
              <a16:creationId xmlns:a16="http://schemas.microsoft.com/office/drawing/2014/main" id="{15F0DA51-0348-4D69-8E85-87E2DB61E55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771" name="Cuadro de texto 334">
          <a:extLst>
            <a:ext uri="{FF2B5EF4-FFF2-40B4-BE49-F238E27FC236}">
              <a16:creationId xmlns:a16="http://schemas.microsoft.com/office/drawing/2014/main" id="{E3768E22-5EBE-4F16-AED0-F548DC4444B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772" name="Cuadro de texto 335">
          <a:extLst>
            <a:ext uri="{FF2B5EF4-FFF2-40B4-BE49-F238E27FC236}">
              <a16:creationId xmlns:a16="http://schemas.microsoft.com/office/drawing/2014/main" id="{D1A2C1CA-C70C-4BD7-B67F-7F7DFA3483C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6773" name="Cuadro de texto 336">
          <a:extLst>
            <a:ext uri="{FF2B5EF4-FFF2-40B4-BE49-F238E27FC236}">
              <a16:creationId xmlns:a16="http://schemas.microsoft.com/office/drawing/2014/main" id="{1644AC38-6DE8-4C53-82C6-E474426470C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774" name="Cuadro de texto 337">
          <a:extLst>
            <a:ext uri="{FF2B5EF4-FFF2-40B4-BE49-F238E27FC236}">
              <a16:creationId xmlns:a16="http://schemas.microsoft.com/office/drawing/2014/main" id="{FC04F2A0-0F53-4B64-9B08-17ABCE8553B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6775" name="Cuadro de texto 338">
          <a:extLst>
            <a:ext uri="{FF2B5EF4-FFF2-40B4-BE49-F238E27FC236}">
              <a16:creationId xmlns:a16="http://schemas.microsoft.com/office/drawing/2014/main" id="{A650B066-A56D-4502-ABBF-7EAD38711EA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6776" name="Cuadro de texto 339">
          <a:extLst>
            <a:ext uri="{FF2B5EF4-FFF2-40B4-BE49-F238E27FC236}">
              <a16:creationId xmlns:a16="http://schemas.microsoft.com/office/drawing/2014/main" id="{D6CF7D89-B24A-473A-9929-23A58A8B1A4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777" name="Cuadro de texto 340">
          <a:extLst>
            <a:ext uri="{FF2B5EF4-FFF2-40B4-BE49-F238E27FC236}">
              <a16:creationId xmlns:a16="http://schemas.microsoft.com/office/drawing/2014/main" id="{10EB0B4C-D79A-417F-9FE8-D53C5B3C60D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778" name="Cuadro de texto 341">
          <a:extLst>
            <a:ext uri="{FF2B5EF4-FFF2-40B4-BE49-F238E27FC236}">
              <a16:creationId xmlns:a16="http://schemas.microsoft.com/office/drawing/2014/main" id="{DCF255C6-607B-4010-A112-1343BB9066D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779" name="Cuadro de texto 342">
          <a:extLst>
            <a:ext uri="{FF2B5EF4-FFF2-40B4-BE49-F238E27FC236}">
              <a16:creationId xmlns:a16="http://schemas.microsoft.com/office/drawing/2014/main" id="{7B6B4C19-6E29-4D28-AEAA-EBEDB75D577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780" name="Cuadro de texto 343">
          <a:extLst>
            <a:ext uri="{FF2B5EF4-FFF2-40B4-BE49-F238E27FC236}">
              <a16:creationId xmlns:a16="http://schemas.microsoft.com/office/drawing/2014/main" id="{70C2D3BE-960D-4A6D-949F-54DE787F536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6781" name="Cuadro de texto 344">
          <a:extLst>
            <a:ext uri="{FF2B5EF4-FFF2-40B4-BE49-F238E27FC236}">
              <a16:creationId xmlns:a16="http://schemas.microsoft.com/office/drawing/2014/main" id="{B41D5706-0725-414E-8AF3-F00FE06FDAEF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782" name="Cuadro de texto 345">
          <a:extLst>
            <a:ext uri="{FF2B5EF4-FFF2-40B4-BE49-F238E27FC236}">
              <a16:creationId xmlns:a16="http://schemas.microsoft.com/office/drawing/2014/main" id="{80C6E8A5-EED2-459A-9C7B-A7DB3F7E60C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783" name="Cuadro de texto 346">
          <a:extLst>
            <a:ext uri="{FF2B5EF4-FFF2-40B4-BE49-F238E27FC236}">
              <a16:creationId xmlns:a16="http://schemas.microsoft.com/office/drawing/2014/main" id="{1D5536CA-9967-43D4-90FE-35120EDD0BB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784" name="Cuadro de texto 347">
          <a:extLst>
            <a:ext uri="{FF2B5EF4-FFF2-40B4-BE49-F238E27FC236}">
              <a16:creationId xmlns:a16="http://schemas.microsoft.com/office/drawing/2014/main" id="{092D86AE-77D5-4C4F-8B32-E87D3528A0C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785" name="Cuadro de texto 348">
          <a:extLst>
            <a:ext uri="{FF2B5EF4-FFF2-40B4-BE49-F238E27FC236}">
              <a16:creationId xmlns:a16="http://schemas.microsoft.com/office/drawing/2014/main" id="{EE384279-1526-4186-8126-50D51A15FDF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6786" name="Cuadro de texto 349">
          <a:extLst>
            <a:ext uri="{FF2B5EF4-FFF2-40B4-BE49-F238E27FC236}">
              <a16:creationId xmlns:a16="http://schemas.microsoft.com/office/drawing/2014/main" id="{B04ADBB1-9A93-4B6D-B9E7-83D92BDABB8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787" name="Cuadro de texto 350">
          <a:extLst>
            <a:ext uri="{FF2B5EF4-FFF2-40B4-BE49-F238E27FC236}">
              <a16:creationId xmlns:a16="http://schemas.microsoft.com/office/drawing/2014/main" id="{9CC8634E-6932-4C2A-8D6F-CE069179AB9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6788" name="Cuadro de texto 351">
          <a:extLst>
            <a:ext uri="{FF2B5EF4-FFF2-40B4-BE49-F238E27FC236}">
              <a16:creationId xmlns:a16="http://schemas.microsoft.com/office/drawing/2014/main" id="{A9E002C0-34CB-4443-9A5A-928D71478DB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6789" name="Cuadro de texto 352">
          <a:extLst>
            <a:ext uri="{FF2B5EF4-FFF2-40B4-BE49-F238E27FC236}">
              <a16:creationId xmlns:a16="http://schemas.microsoft.com/office/drawing/2014/main" id="{C48C98AF-B086-437F-9CC0-E070CC94E440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90" name="Cuadro de texto 353">
          <a:extLst>
            <a:ext uri="{FF2B5EF4-FFF2-40B4-BE49-F238E27FC236}">
              <a16:creationId xmlns:a16="http://schemas.microsoft.com/office/drawing/2014/main" id="{474925A5-DA5B-4485-9201-82BD2999456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91" name="Cuadro de texto 354">
          <a:extLst>
            <a:ext uri="{FF2B5EF4-FFF2-40B4-BE49-F238E27FC236}">
              <a16:creationId xmlns:a16="http://schemas.microsoft.com/office/drawing/2014/main" id="{D4E529E0-F223-4491-A8BA-E73F12B42A4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92" name="Cuadro de texto 355">
          <a:extLst>
            <a:ext uri="{FF2B5EF4-FFF2-40B4-BE49-F238E27FC236}">
              <a16:creationId xmlns:a16="http://schemas.microsoft.com/office/drawing/2014/main" id="{FFB339C9-62A0-4824-91A5-6984D222D5B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93" name="Cuadro de texto 356">
          <a:extLst>
            <a:ext uri="{FF2B5EF4-FFF2-40B4-BE49-F238E27FC236}">
              <a16:creationId xmlns:a16="http://schemas.microsoft.com/office/drawing/2014/main" id="{6B71F715-31CC-47BA-AEDD-BD55B873B81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94" name="Cuadro de texto 357">
          <a:extLst>
            <a:ext uri="{FF2B5EF4-FFF2-40B4-BE49-F238E27FC236}">
              <a16:creationId xmlns:a16="http://schemas.microsoft.com/office/drawing/2014/main" id="{DE35202B-EC2B-4E38-8B7D-EF6A879C206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95" name="Cuadro de texto 358">
          <a:extLst>
            <a:ext uri="{FF2B5EF4-FFF2-40B4-BE49-F238E27FC236}">
              <a16:creationId xmlns:a16="http://schemas.microsoft.com/office/drawing/2014/main" id="{EC5AE1A4-BFAC-4C00-BEA0-B86B2227C66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96" name="Cuadro de texto 359">
          <a:extLst>
            <a:ext uri="{FF2B5EF4-FFF2-40B4-BE49-F238E27FC236}">
              <a16:creationId xmlns:a16="http://schemas.microsoft.com/office/drawing/2014/main" id="{5AF55E5C-7E49-4DE2-A26B-CE43E51F792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97" name="Cuadro de texto 360">
          <a:extLst>
            <a:ext uri="{FF2B5EF4-FFF2-40B4-BE49-F238E27FC236}">
              <a16:creationId xmlns:a16="http://schemas.microsoft.com/office/drawing/2014/main" id="{3AB1EBDE-8EFB-4A15-ABB6-C044A6DF67C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98" name="Cuadro de texto 361">
          <a:extLst>
            <a:ext uri="{FF2B5EF4-FFF2-40B4-BE49-F238E27FC236}">
              <a16:creationId xmlns:a16="http://schemas.microsoft.com/office/drawing/2014/main" id="{937C85C6-7AC5-460E-9F92-17F1CBC9649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799" name="Cuadro de texto 362">
          <a:extLst>
            <a:ext uri="{FF2B5EF4-FFF2-40B4-BE49-F238E27FC236}">
              <a16:creationId xmlns:a16="http://schemas.microsoft.com/office/drawing/2014/main" id="{72230787-66CF-4EC8-B172-BA1041313B9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00" name="Cuadro de texto 363">
          <a:extLst>
            <a:ext uri="{FF2B5EF4-FFF2-40B4-BE49-F238E27FC236}">
              <a16:creationId xmlns:a16="http://schemas.microsoft.com/office/drawing/2014/main" id="{3FC869B4-D61F-4682-A199-E8159CC89EA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01" name="Cuadro de texto 364">
          <a:extLst>
            <a:ext uri="{FF2B5EF4-FFF2-40B4-BE49-F238E27FC236}">
              <a16:creationId xmlns:a16="http://schemas.microsoft.com/office/drawing/2014/main" id="{4B938A42-706F-4B82-9AC9-EF40CE5086F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02" name="Cuadro de texto 365">
          <a:extLst>
            <a:ext uri="{FF2B5EF4-FFF2-40B4-BE49-F238E27FC236}">
              <a16:creationId xmlns:a16="http://schemas.microsoft.com/office/drawing/2014/main" id="{AEB36F5E-BA73-4B1F-BF34-5BC257EEF1B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03" name="Cuadro de texto 366">
          <a:extLst>
            <a:ext uri="{FF2B5EF4-FFF2-40B4-BE49-F238E27FC236}">
              <a16:creationId xmlns:a16="http://schemas.microsoft.com/office/drawing/2014/main" id="{EB569F1D-B964-4514-8F56-0E6BF4895D1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04" name="Cuadro de texto 367">
          <a:extLst>
            <a:ext uri="{FF2B5EF4-FFF2-40B4-BE49-F238E27FC236}">
              <a16:creationId xmlns:a16="http://schemas.microsoft.com/office/drawing/2014/main" id="{64418735-44E6-4466-8B49-2B4E5587744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05" name="Cuadro de texto 368">
          <a:extLst>
            <a:ext uri="{FF2B5EF4-FFF2-40B4-BE49-F238E27FC236}">
              <a16:creationId xmlns:a16="http://schemas.microsoft.com/office/drawing/2014/main" id="{BBC5EAE9-20BA-40FD-A842-AB62AAD5DE3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06" name="Cuadro de texto 369">
          <a:extLst>
            <a:ext uri="{FF2B5EF4-FFF2-40B4-BE49-F238E27FC236}">
              <a16:creationId xmlns:a16="http://schemas.microsoft.com/office/drawing/2014/main" id="{5D4F117E-3C09-47E0-AE39-F0B5B3E08C6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07" name="Cuadro de texto 370">
          <a:extLst>
            <a:ext uri="{FF2B5EF4-FFF2-40B4-BE49-F238E27FC236}">
              <a16:creationId xmlns:a16="http://schemas.microsoft.com/office/drawing/2014/main" id="{53EE2F36-D70C-4C56-A467-297F58537BD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08" name="Cuadro de texto 371">
          <a:extLst>
            <a:ext uri="{FF2B5EF4-FFF2-40B4-BE49-F238E27FC236}">
              <a16:creationId xmlns:a16="http://schemas.microsoft.com/office/drawing/2014/main" id="{FDCAF9BC-D83B-43E0-AA4C-0BEC498BE36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09" name="Cuadro de texto 372">
          <a:extLst>
            <a:ext uri="{FF2B5EF4-FFF2-40B4-BE49-F238E27FC236}">
              <a16:creationId xmlns:a16="http://schemas.microsoft.com/office/drawing/2014/main" id="{DF6191E7-F48A-4025-AB5C-4A0CD2D6810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10" name="Cuadro de texto 373">
          <a:extLst>
            <a:ext uri="{FF2B5EF4-FFF2-40B4-BE49-F238E27FC236}">
              <a16:creationId xmlns:a16="http://schemas.microsoft.com/office/drawing/2014/main" id="{8A5526B9-BEE4-4A65-9B5D-F5D60F949CC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11" name="Cuadro de texto 374">
          <a:extLst>
            <a:ext uri="{FF2B5EF4-FFF2-40B4-BE49-F238E27FC236}">
              <a16:creationId xmlns:a16="http://schemas.microsoft.com/office/drawing/2014/main" id="{A214AFB1-5A7F-4112-9B77-8C87E3D6542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12" name="Cuadro de texto 375">
          <a:extLst>
            <a:ext uri="{FF2B5EF4-FFF2-40B4-BE49-F238E27FC236}">
              <a16:creationId xmlns:a16="http://schemas.microsoft.com/office/drawing/2014/main" id="{D05FA8A6-2CA2-4F2B-8B16-6E3D424930B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13" name="Cuadro de texto 376">
          <a:extLst>
            <a:ext uri="{FF2B5EF4-FFF2-40B4-BE49-F238E27FC236}">
              <a16:creationId xmlns:a16="http://schemas.microsoft.com/office/drawing/2014/main" id="{37F6B0C1-BEFC-4D7B-A596-3B5EB490989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6814" name="Cuadro de texto 377">
          <a:extLst>
            <a:ext uri="{FF2B5EF4-FFF2-40B4-BE49-F238E27FC236}">
              <a16:creationId xmlns:a16="http://schemas.microsoft.com/office/drawing/2014/main" id="{A6D2EB36-7561-488C-83E9-21735F26EF0A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15" name="Cuadro de texto 378">
          <a:extLst>
            <a:ext uri="{FF2B5EF4-FFF2-40B4-BE49-F238E27FC236}">
              <a16:creationId xmlns:a16="http://schemas.microsoft.com/office/drawing/2014/main" id="{230D4D02-9236-46D8-A855-07FE6FED266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16" name="Cuadro de texto 379">
          <a:extLst>
            <a:ext uri="{FF2B5EF4-FFF2-40B4-BE49-F238E27FC236}">
              <a16:creationId xmlns:a16="http://schemas.microsoft.com/office/drawing/2014/main" id="{21780180-F8EE-4F46-8044-DB0B4771F2D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17" name="Cuadro de texto 380">
          <a:extLst>
            <a:ext uri="{FF2B5EF4-FFF2-40B4-BE49-F238E27FC236}">
              <a16:creationId xmlns:a16="http://schemas.microsoft.com/office/drawing/2014/main" id="{AD89D9E6-62C1-4BB1-A7E1-1E3A5AE203D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18" name="Cuadro de texto 381">
          <a:extLst>
            <a:ext uri="{FF2B5EF4-FFF2-40B4-BE49-F238E27FC236}">
              <a16:creationId xmlns:a16="http://schemas.microsoft.com/office/drawing/2014/main" id="{53AB0BD5-A19F-4613-AB4C-8FB97D4654A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19" name="Cuadro de texto 382">
          <a:extLst>
            <a:ext uri="{FF2B5EF4-FFF2-40B4-BE49-F238E27FC236}">
              <a16:creationId xmlns:a16="http://schemas.microsoft.com/office/drawing/2014/main" id="{AD7616A4-9D15-4169-A3D2-6192F086E38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20" name="Cuadro de texto 383">
          <a:extLst>
            <a:ext uri="{FF2B5EF4-FFF2-40B4-BE49-F238E27FC236}">
              <a16:creationId xmlns:a16="http://schemas.microsoft.com/office/drawing/2014/main" id="{052B4F5B-90BB-4FFD-8D2F-D25BB18DD3B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21" name="Cuadro de texto 384">
          <a:extLst>
            <a:ext uri="{FF2B5EF4-FFF2-40B4-BE49-F238E27FC236}">
              <a16:creationId xmlns:a16="http://schemas.microsoft.com/office/drawing/2014/main" id="{1A5CBFF8-777C-4219-A553-FEA569A2CFE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22" name="Cuadro de texto 385">
          <a:extLst>
            <a:ext uri="{FF2B5EF4-FFF2-40B4-BE49-F238E27FC236}">
              <a16:creationId xmlns:a16="http://schemas.microsoft.com/office/drawing/2014/main" id="{65ECAB37-0F94-4C7F-AE52-E482C6D050C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23" name="Cuadro de texto 386">
          <a:extLst>
            <a:ext uri="{FF2B5EF4-FFF2-40B4-BE49-F238E27FC236}">
              <a16:creationId xmlns:a16="http://schemas.microsoft.com/office/drawing/2014/main" id="{D757EA17-5A7E-43AD-A28F-A83F83A2762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24" name="Cuadro de texto 387">
          <a:extLst>
            <a:ext uri="{FF2B5EF4-FFF2-40B4-BE49-F238E27FC236}">
              <a16:creationId xmlns:a16="http://schemas.microsoft.com/office/drawing/2014/main" id="{DFFC6749-0077-4B6C-9F73-B6DD58E058A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25" name="Cuadro de texto 388">
          <a:extLst>
            <a:ext uri="{FF2B5EF4-FFF2-40B4-BE49-F238E27FC236}">
              <a16:creationId xmlns:a16="http://schemas.microsoft.com/office/drawing/2014/main" id="{BFB4B4A8-48E4-45EE-8CEA-9D3FAAB9961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26" name="Cuadro de texto 389">
          <a:extLst>
            <a:ext uri="{FF2B5EF4-FFF2-40B4-BE49-F238E27FC236}">
              <a16:creationId xmlns:a16="http://schemas.microsoft.com/office/drawing/2014/main" id="{AECDA3A6-19B2-44EA-A47F-CFA282CA8E1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27" name="Cuadro de texto 390">
          <a:extLst>
            <a:ext uri="{FF2B5EF4-FFF2-40B4-BE49-F238E27FC236}">
              <a16:creationId xmlns:a16="http://schemas.microsoft.com/office/drawing/2014/main" id="{69248E62-56C8-40C7-9077-49729C5D445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28" name="Cuadro de texto 391">
          <a:extLst>
            <a:ext uri="{FF2B5EF4-FFF2-40B4-BE49-F238E27FC236}">
              <a16:creationId xmlns:a16="http://schemas.microsoft.com/office/drawing/2014/main" id="{E00E73A8-F676-4C65-B3A0-428D33143DE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29" name="Cuadro de texto 392">
          <a:extLst>
            <a:ext uri="{FF2B5EF4-FFF2-40B4-BE49-F238E27FC236}">
              <a16:creationId xmlns:a16="http://schemas.microsoft.com/office/drawing/2014/main" id="{3C226814-F944-45F3-957C-A2EB13EE3CD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30" name="Cuadro de texto 393">
          <a:extLst>
            <a:ext uri="{FF2B5EF4-FFF2-40B4-BE49-F238E27FC236}">
              <a16:creationId xmlns:a16="http://schemas.microsoft.com/office/drawing/2014/main" id="{44A94D2F-1CCA-4A0A-9417-62845077446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31" name="Cuadro de texto 394">
          <a:extLst>
            <a:ext uri="{FF2B5EF4-FFF2-40B4-BE49-F238E27FC236}">
              <a16:creationId xmlns:a16="http://schemas.microsoft.com/office/drawing/2014/main" id="{FBA7B85D-63A5-4012-871C-681293A6F11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32" name="Cuadro de texto 395">
          <a:extLst>
            <a:ext uri="{FF2B5EF4-FFF2-40B4-BE49-F238E27FC236}">
              <a16:creationId xmlns:a16="http://schemas.microsoft.com/office/drawing/2014/main" id="{19FC4474-1CE9-4392-8A3F-1B9ADBF8FBC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33" name="Cuadro de texto 396">
          <a:extLst>
            <a:ext uri="{FF2B5EF4-FFF2-40B4-BE49-F238E27FC236}">
              <a16:creationId xmlns:a16="http://schemas.microsoft.com/office/drawing/2014/main" id="{40550CFF-D54F-4A3C-9D2E-C4E78424B2C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34" name="Cuadro de texto 397">
          <a:extLst>
            <a:ext uri="{FF2B5EF4-FFF2-40B4-BE49-F238E27FC236}">
              <a16:creationId xmlns:a16="http://schemas.microsoft.com/office/drawing/2014/main" id="{ACA76FFC-D7D8-40C1-8EB2-BD4CDC1F3E7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35" name="Cuadro de texto 398">
          <a:extLst>
            <a:ext uri="{FF2B5EF4-FFF2-40B4-BE49-F238E27FC236}">
              <a16:creationId xmlns:a16="http://schemas.microsoft.com/office/drawing/2014/main" id="{85FDF1D0-E5DC-47F5-9973-B9F72A5B89D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36" name="Cuadro de texto 399">
          <a:extLst>
            <a:ext uri="{FF2B5EF4-FFF2-40B4-BE49-F238E27FC236}">
              <a16:creationId xmlns:a16="http://schemas.microsoft.com/office/drawing/2014/main" id="{BA10BC35-0C0C-4375-A39F-7094E6BD50C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37" name="Cuadro de texto 400">
          <a:extLst>
            <a:ext uri="{FF2B5EF4-FFF2-40B4-BE49-F238E27FC236}">
              <a16:creationId xmlns:a16="http://schemas.microsoft.com/office/drawing/2014/main" id="{900AF0D6-D26F-4D77-91A1-2BB50E605ED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38" name="Cuadro de texto 401">
          <a:extLst>
            <a:ext uri="{FF2B5EF4-FFF2-40B4-BE49-F238E27FC236}">
              <a16:creationId xmlns:a16="http://schemas.microsoft.com/office/drawing/2014/main" id="{571196C8-D6AB-43EF-B249-A1876429CC8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39" name="Cuadro de texto 402">
          <a:extLst>
            <a:ext uri="{FF2B5EF4-FFF2-40B4-BE49-F238E27FC236}">
              <a16:creationId xmlns:a16="http://schemas.microsoft.com/office/drawing/2014/main" id="{7580BEA4-4CE1-4344-9AE2-E89019F1D06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40" name="Cuadro de texto 403">
          <a:extLst>
            <a:ext uri="{FF2B5EF4-FFF2-40B4-BE49-F238E27FC236}">
              <a16:creationId xmlns:a16="http://schemas.microsoft.com/office/drawing/2014/main" id="{A2A5B30D-4061-4DE5-A99A-DF631D7CD84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41" name="Cuadro de texto 404">
          <a:extLst>
            <a:ext uri="{FF2B5EF4-FFF2-40B4-BE49-F238E27FC236}">
              <a16:creationId xmlns:a16="http://schemas.microsoft.com/office/drawing/2014/main" id="{E3F8B6DC-A1E4-4BD9-A9F6-E90ADBD00A0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42" name="Cuadro de texto 405">
          <a:extLst>
            <a:ext uri="{FF2B5EF4-FFF2-40B4-BE49-F238E27FC236}">
              <a16:creationId xmlns:a16="http://schemas.microsoft.com/office/drawing/2014/main" id="{E3E6E235-4A3A-4699-9400-16DA058CC0E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43" name="Cuadro de texto 406">
          <a:extLst>
            <a:ext uri="{FF2B5EF4-FFF2-40B4-BE49-F238E27FC236}">
              <a16:creationId xmlns:a16="http://schemas.microsoft.com/office/drawing/2014/main" id="{B636795A-7D72-4999-98F5-EC6E3AC90EB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44" name="Cuadro de texto 407">
          <a:extLst>
            <a:ext uri="{FF2B5EF4-FFF2-40B4-BE49-F238E27FC236}">
              <a16:creationId xmlns:a16="http://schemas.microsoft.com/office/drawing/2014/main" id="{690BBD6A-0908-48B0-A38A-2C07C55070F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45" name="Cuadro de texto 408">
          <a:extLst>
            <a:ext uri="{FF2B5EF4-FFF2-40B4-BE49-F238E27FC236}">
              <a16:creationId xmlns:a16="http://schemas.microsoft.com/office/drawing/2014/main" id="{EE08A61B-EC5E-4DFB-8236-2E93B6FF4D9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46" name="Cuadro de texto 409">
          <a:extLst>
            <a:ext uri="{FF2B5EF4-FFF2-40B4-BE49-F238E27FC236}">
              <a16:creationId xmlns:a16="http://schemas.microsoft.com/office/drawing/2014/main" id="{42C2AD4D-4C7A-466C-97BD-E130A1702DA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47" name="Cuadro de texto 410">
          <a:extLst>
            <a:ext uri="{FF2B5EF4-FFF2-40B4-BE49-F238E27FC236}">
              <a16:creationId xmlns:a16="http://schemas.microsoft.com/office/drawing/2014/main" id="{BE0F86D7-8828-4A46-A2D7-EB6AC6E8479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48" name="Cuadro de texto 411">
          <a:extLst>
            <a:ext uri="{FF2B5EF4-FFF2-40B4-BE49-F238E27FC236}">
              <a16:creationId xmlns:a16="http://schemas.microsoft.com/office/drawing/2014/main" id="{FD67A7B9-9FBB-4350-90EA-BFD5963FA7D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49" name="Cuadro de texto 412">
          <a:extLst>
            <a:ext uri="{FF2B5EF4-FFF2-40B4-BE49-F238E27FC236}">
              <a16:creationId xmlns:a16="http://schemas.microsoft.com/office/drawing/2014/main" id="{A2BD5D47-FA6E-4093-9BEE-1F58CBD5049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50" name="Cuadro de texto 413">
          <a:extLst>
            <a:ext uri="{FF2B5EF4-FFF2-40B4-BE49-F238E27FC236}">
              <a16:creationId xmlns:a16="http://schemas.microsoft.com/office/drawing/2014/main" id="{43895352-F8A9-4C70-A8A4-9127C564795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51" name="Cuadro de texto 414">
          <a:extLst>
            <a:ext uri="{FF2B5EF4-FFF2-40B4-BE49-F238E27FC236}">
              <a16:creationId xmlns:a16="http://schemas.microsoft.com/office/drawing/2014/main" id="{73FB1E72-11E0-4C77-B482-B228D2E6F3D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52" name="Cuadro de texto 415">
          <a:extLst>
            <a:ext uri="{FF2B5EF4-FFF2-40B4-BE49-F238E27FC236}">
              <a16:creationId xmlns:a16="http://schemas.microsoft.com/office/drawing/2014/main" id="{8E3AB6F1-1F77-47D9-AA1E-D8961FFBF0E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53" name="Cuadro de texto 416">
          <a:extLst>
            <a:ext uri="{FF2B5EF4-FFF2-40B4-BE49-F238E27FC236}">
              <a16:creationId xmlns:a16="http://schemas.microsoft.com/office/drawing/2014/main" id="{4604B10B-5E4E-4E7E-A964-C382812A86C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54" name="Cuadro de texto 417">
          <a:extLst>
            <a:ext uri="{FF2B5EF4-FFF2-40B4-BE49-F238E27FC236}">
              <a16:creationId xmlns:a16="http://schemas.microsoft.com/office/drawing/2014/main" id="{2978AB11-0DD0-4150-92A3-C5B907F14AB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55" name="Cuadro de texto 418">
          <a:extLst>
            <a:ext uri="{FF2B5EF4-FFF2-40B4-BE49-F238E27FC236}">
              <a16:creationId xmlns:a16="http://schemas.microsoft.com/office/drawing/2014/main" id="{20E6C3D7-E39A-481B-8971-4956436B5C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56" name="Cuadro de texto 419">
          <a:extLst>
            <a:ext uri="{FF2B5EF4-FFF2-40B4-BE49-F238E27FC236}">
              <a16:creationId xmlns:a16="http://schemas.microsoft.com/office/drawing/2014/main" id="{9B9D49B0-32BF-4219-B8B1-2CFF0408505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57" name="Cuadro de texto 420">
          <a:extLst>
            <a:ext uri="{FF2B5EF4-FFF2-40B4-BE49-F238E27FC236}">
              <a16:creationId xmlns:a16="http://schemas.microsoft.com/office/drawing/2014/main" id="{B56806BE-F5FE-4A6F-BA73-15278271DF3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58" name="Cuadro de texto 421">
          <a:extLst>
            <a:ext uri="{FF2B5EF4-FFF2-40B4-BE49-F238E27FC236}">
              <a16:creationId xmlns:a16="http://schemas.microsoft.com/office/drawing/2014/main" id="{47CEB1F4-C646-48F4-B232-9A563E5B67F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59" name="Cuadro de texto 422">
          <a:extLst>
            <a:ext uri="{FF2B5EF4-FFF2-40B4-BE49-F238E27FC236}">
              <a16:creationId xmlns:a16="http://schemas.microsoft.com/office/drawing/2014/main" id="{2691B760-873D-41C1-AEA7-B2E7CA3FAD5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60" name="Cuadro de texto 423">
          <a:extLst>
            <a:ext uri="{FF2B5EF4-FFF2-40B4-BE49-F238E27FC236}">
              <a16:creationId xmlns:a16="http://schemas.microsoft.com/office/drawing/2014/main" id="{CB0B89AB-C95C-411F-BB0D-D3973A428A6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61" name="Cuadro de texto 424">
          <a:extLst>
            <a:ext uri="{FF2B5EF4-FFF2-40B4-BE49-F238E27FC236}">
              <a16:creationId xmlns:a16="http://schemas.microsoft.com/office/drawing/2014/main" id="{1E65F861-6830-427A-83F6-6A691BBFDBE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62" name="Cuadro de texto 425">
          <a:extLst>
            <a:ext uri="{FF2B5EF4-FFF2-40B4-BE49-F238E27FC236}">
              <a16:creationId xmlns:a16="http://schemas.microsoft.com/office/drawing/2014/main" id="{5106C3B6-1CCB-45CF-A942-225CFFCCAF0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63" name="Cuadro de texto 426">
          <a:extLst>
            <a:ext uri="{FF2B5EF4-FFF2-40B4-BE49-F238E27FC236}">
              <a16:creationId xmlns:a16="http://schemas.microsoft.com/office/drawing/2014/main" id="{AB499944-B1B9-465E-BE2D-A674DFAFEBE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64" name="Cuadro de texto 427">
          <a:extLst>
            <a:ext uri="{FF2B5EF4-FFF2-40B4-BE49-F238E27FC236}">
              <a16:creationId xmlns:a16="http://schemas.microsoft.com/office/drawing/2014/main" id="{E882F1B6-264E-4ADF-96A6-BE9966DD694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65" name="Cuadro de texto 428">
          <a:extLst>
            <a:ext uri="{FF2B5EF4-FFF2-40B4-BE49-F238E27FC236}">
              <a16:creationId xmlns:a16="http://schemas.microsoft.com/office/drawing/2014/main" id="{B8E7FDD4-054D-4B00-BBD8-7814658CE98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66" name="Cuadro de texto 429">
          <a:extLst>
            <a:ext uri="{FF2B5EF4-FFF2-40B4-BE49-F238E27FC236}">
              <a16:creationId xmlns:a16="http://schemas.microsoft.com/office/drawing/2014/main" id="{D435388F-0617-49AA-B12B-0859EB624A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67" name="Cuadro de texto 430">
          <a:extLst>
            <a:ext uri="{FF2B5EF4-FFF2-40B4-BE49-F238E27FC236}">
              <a16:creationId xmlns:a16="http://schemas.microsoft.com/office/drawing/2014/main" id="{198B7B09-923D-4E97-8B8C-DD702C5AA9D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68" name="Cuadro de texto 431">
          <a:extLst>
            <a:ext uri="{FF2B5EF4-FFF2-40B4-BE49-F238E27FC236}">
              <a16:creationId xmlns:a16="http://schemas.microsoft.com/office/drawing/2014/main" id="{075DA467-EDEE-4237-862E-B34251F6B06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69" name="Cuadro de texto 432">
          <a:extLst>
            <a:ext uri="{FF2B5EF4-FFF2-40B4-BE49-F238E27FC236}">
              <a16:creationId xmlns:a16="http://schemas.microsoft.com/office/drawing/2014/main" id="{1D54B1DF-646F-4587-B7EC-98D38D851AC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70" name="Cuadro de texto 433">
          <a:extLst>
            <a:ext uri="{FF2B5EF4-FFF2-40B4-BE49-F238E27FC236}">
              <a16:creationId xmlns:a16="http://schemas.microsoft.com/office/drawing/2014/main" id="{2F85D2AF-D476-4860-BBD7-9C6D82C4F59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71" name="Cuadro de texto 434">
          <a:extLst>
            <a:ext uri="{FF2B5EF4-FFF2-40B4-BE49-F238E27FC236}">
              <a16:creationId xmlns:a16="http://schemas.microsoft.com/office/drawing/2014/main" id="{D9B36F02-89C4-47ED-8517-B8E576FB5DA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72" name="Cuadro de texto 435">
          <a:extLst>
            <a:ext uri="{FF2B5EF4-FFF2-40B4-BE49-F238E27FC236}">
              <a16:creationId xmlns:a16="http://schemas.microsoft.com/office/drawing/2014/main" id="{7A6192BA-CFBF-4909-BE0A-D313C69E09A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73" name="Cuadro de texto 436">
          <a:extLst>
            <a:ext uri="{FF2B5EF4-FFF2-40B4-BE49-F238E27FC236}">
              <a16:creationId xmlns:a16="http://schemas.microsoft.com/office/drawing/2014/main" id="{AA3B5CDE-A0C6-4A2E-9557-857F945B802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74" name="Cuadro de texto 437">
          <a:extLst>
            <a:ext uri="{FF2B5EF4-FFF2-40B4-BE49-F238E27FC236}">
              <a16:creationId xmlns:a16="http://schemas.microsoft.com/office/drawing/2014/main" id="{CED209E8-7F09-4F8C-B316-9CA913D8FB6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75" name="Cuadro de texto 438">
          <a:extLst>
            <a:ext uri="{FF2B5EF4-FFF2-40B4-BE49-F238E27FC236}">
              <a16:creationId xmlns:a16="http://schemas.microsoft.com/office/drawing/2014/main" id="{F2F25743-2E4B-487F-94FF-4AB32EA77F0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76" name="Cuadro de texto 439">
          <a:extLst>
            <a:ext uri="{FF2B5EF4-FFF2-40B4-BE49-F238E27FC236}">
              <a16:creationId xmlns:a16="http://schemas.microsoft.com/office/drawing/2014/main" id="{17E8A6C2-27A4-440A-9433-FDAA7679C21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77" name="Cuadro de texto 440">
          <a:extLst>
            <a:ext uri="{FF2B5EF4-FFF2-40B4-BE49-F238E27FC236}">
              <a16:creationId xmlns:a16="http://schemas.microsoft.com/office/drawing/2014/main" id="{AA51A55E-7156-4189-A8BC-4977C6F6894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78" name="Cuadro de texto 441">
          <a:extLst>
            <a:ext uri="{FF2B5EF4-FFF2-40B4-BE49-F238E27FC236}">
              <a16:creationId xmlns:a16="http://schemas.microsoft.com/office/drawing/2014/main" id="{5D655A30-7E4F-4429-B2FA-47AA94A5CC4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79" name="Cuadro de texto 442">
          <a:extLst>
            <a:ext uri="{FF2B5EF4-FFF2-40B4-BE49-F238E27FC236}">
              <a16:creationId xmlns:a16="http://schemas.microsoft.com/office/drawing/2014/main" id="{63602D70-0D11-4788-94D1-8035F1D6C06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80" name="Cuadro de texto 443">
          <a:extLst>
            <a:ext uri="{FF2B5EF4-FFF2-40B4-BE49-F238E27FC236}">
              <a16:creationId xmlns:a16="http://schemas.microsoft.com/office/drawing/2014/main" id="{618A7750-CDE2-4701-88B8-9C921723C32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81" name="Cuadro de texto 444">
          <a:extLst>
            <a:ext uri="{FF2B5EF4-FFF2-40B4-BE49-F238E27FC236}">
              <a16:creationId xmlns:a16="http://schemas.microsoft.com/office/drawing/2014/main" id="{850986AF-BB58-404F-BDB9-A517DAF23A1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82" name="Cuadro de texto 445">
          <a:extLst>
            <a:ext uri="{FF2B5EF4-FFF2-40B4-BE49-F238E27FC236}">
              <a16:creationId xmlns:a16="http://schemas.microsoft.com/office/drawing/2014/main" id="{C0451F1B-4CA2-4A5A-B94E-A6D7DAFEF4B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83" name="Cuadro de texto 446">
          <a:extLst>
            <a:ext uri="{FF2B5EF4-FFF2-40B4-BE49-F238E27FC236}">
              <a16:creationId xmlns:a16="http://schemas.microsoft.com/office/drawing/2014/main" id="{BB1C2866-D233-4410-B651-392C4CC1289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84" name="Cuadro de texto 447">
          <a:extLst>
            <a:ext uri="{FF2B5EF4-FFF2-40B4-BE49-F238E27FC236}">
              <a16:creationId xmlns:a16="http://schemas.microsoft.com/office/drawing/2014/main" id="{B0A4CF64-623A-4AF7-ADDF-5DAAA2FD3CB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85" name="Cuadro de texto 448">
          <a:extLst>
            <a:ext uri="{FF2B5EF4-FFF2-40B4-BE49-F238E27FC236}">
              <a16:creationId xmlns:a16="http://schemas.microsoft.com/office/drawing/2014/main" id="{882089FB-302A-42EE-9161-9C83A737C56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886" name="Cuadro de texto 449">
          <a:extLst>
            <a:ext uri="{FF2B5EF4-FFF2-40B4-BE49-F238E27FC236}">
              <a16:creationId xmlns:a16="http://schemas.microsoft.com/office/drawing/2014/main" id="{386A54D1-510D-454B-ACF8-A54B9704CCF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6887" name="Cuadro de texto 450">
          <a:extLst>
            <a:ext uri="{FF2B5EF4-FFF2-40B4-BE49-F238E27FC236}">
              <a16:creationId xmlns:a16="http://schemas.microsoft.com/office/drawing/2014/main" id="{BF6362F8-36AF-4317-84E0-9D7E6E38B00C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888" name="Cuadro de texto 451">
          <a:extLst>
            <a:ext uri="{FF2B5EF4-FFF2-40B4-BE49-F238E27FC236}">
              <a16:creationId xmlns:a16="http://schemas.microsoft.com/office/drawing/2014/main" id="{D329C376-032E-47BA-AE40-D4EFB66CD0A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889" name="Cuadro de texto 452">
          <a:extLst>
            <a:ext uri="{FF2B5EF4-FFF2-40B4-BE49-F238E27FC236}">
              <a16:creationId xmlns:a16="http://schemas.microsoft.com/office/drawing/2014/main" id="{AA57EB97-0483-4FD2-A173-1AF1ECF744F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890" name="Cuadro de texto 453">
          <a:extLst>
            <a:ext uri="{FF2B5EF4-FFF2-40B4-BE49-F238E27FC236}">
              <a16:creationId xmlns:a16="http://schemas.microsoft.com/office/drawing/2014/main" id="{A1081D04-823E-4189-A026-C4EA7FEA2B5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891" name="Cuadro de texto 454">
          <a:extLst>
            <a:ext uri="{FF2B5EF4-FFF2-40B4-BE49-F238E27FC236}">
              <a16:creationId xmlns:a16="http://schemas.microsoft.com/office/drawing/2014/main" id="{9E03E1D5-DE00-417C-90C5-160EE4FEC2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6892" name="Cuadro de texto 455">
          <a:extLst>
            <a:ext uri="{FF2B5EF4-FFF2-40B4-BE49-F238E27FC236}">
              <a16:creationId xmlns:a16="http://schemas.microsoft.com/office/drawing/2014/main" id="{7ECF53F0-4D02-44D7-93D7-EA54D53CCB28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893" name="Cuadro de texto 456">
          <a:extLst>
            <a:ext uri="{FF2B5EF4-FFF2-40B4-BE49-F238E27FC236}">
              <a16:creationId xmlns:a16="http://schemas.microsoft.com/office/drawing/2014/main" id="{846F64C7-58BF-47C1-A706-08AB66F0186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894" name="Cuadro de texto 457">
          <a:extLst>
            <a:ext uri="{FF2B5EF4-FFF2-40B4-BE49-F238E27FC236}">
              <a16:creationId xmlns:a16="http://schemas.microsoft.com/office/drawing/2014/main" id="{D6F77C6D-D613-445D-A4C6-FA398C1ED50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895" name="Cuadro de texto 458">
          <a:extLst>
            <a:ext uri="{FF2B5EF4-FFF2-40B4-BE49-F238E27FC236}">
              <a16:creationId xmlns:a16="http://schemas.microsoft.com/office/drawing/2014/main" id="{5ACE6B96-F024-48CF-A064-2760C1A71E1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896" name="Cuadro de texto 459">
          <a:extLst>
            <a:ext uri="{FF2B5EF4-FFF2-40B4-BE49-F238E27FC236}">
              <a16:creationId xmlns:a16="http://schemas.microsoft.com/office/drawing/2014/main" id="{E21ACB17-16BE-487A-8742-5915EA8D682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6897" name="Cuadro de texto 460">
          <a:extLst>
            <a:ext uri="{FF2B5EF4-FFF2-40B4-BE49-F238E27FC236}">
              <a16:creationId xmlns:a16="http://schemas.microsoft.com/office/drawing/2014/main" id="{51F59B65-2937-4B03-9B58-4729A7AA226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898" name="Cuadro de texto 461">
          <a:extLst>
            <a:ext uri="{FF2B5EF4-FFF2-40B4-BE49-F238E27FC236}">
              <a16:creationId xmlns:a16="http://schemas.microsoft.com/office/drawing/2014/main" id="{A4108975-CC01-4C51-9C70-D728C763DC5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6899" name="Cuadro de texto 462">
          <a:extLst>
            <a:ext uri="{FF2B5EF4-FFF2-40B4-BE49-F238E27FC236}">
              <a16:creationId xmlns:a16="http://schemas.microsoft.com/office/drawing/2014/main" id="{EF4CFC58-6F35-4204-8119-985CF6490916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6900" name="Cuadro de texto 463">
          <a:extLst>
            <a:ext uri="{FF2B5EF4-FFF2-40B4-BE49-F238E27FC236}">
              <a16:creationId xmlns:a16="http://schemas.microsoft.com/office/drawing/2014/main" id="{AA987CA4-F5E4-4D3B-81E4-4D337DB6F958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901" name="Cuadro de texto 464">
          <a:extLst>
            <a:ext uri="{FF2B5EF4-FFF2-40B4-BE49-F238E27FC236}">
              <a16:creationId xmlns:a16="http://schemas.microsoft.com/office/drawing/2014/main" id="{BE8A494C-009A-43E1-AC95-62120BB5C6F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902" name="Cuadro de texto 465">
          <a:extLst>
            <a:ext uri="{FF2B5EF4-FFF2-40B4-BE49-F238E27FC236}">
              <a16:creationId xmlns:a16="http://schemas.microsoft.com/office/drawing/2014/main" id="{5BE11B69-7A64-4519-AF6E-A630E5A2BB4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903" name="Cuadro de texto 466">
          <a:extLst>
            <a:ext uri="{FF2B5EF4-FFF2-40B4-BE49-F238E27FC236}">
              <a16:creationId xmlns:a16="http://schemas.microsoft.com/office/drawing/2014/main" id="{1AF5D2E5-D7AD-4DE9-A926-9A1F3FEBBD8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904" name="Cuadro de texto 467">
          <a:extLst>
            <a:ext uri="{FF2B5EF4-FFF2-40B4-BE49-F238E27FC236}">
              <a16:creationId xmlns:a16="http://schemas.microsoft.com/office/drawing/2014/main" id="{25E88504-85E9-4AE4-86A3-2CD40541E47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6905" name="Cuadro de texto 468">
          <a:extLst>
            <a:ext uri="{FF2B5EF4-FFF2-40B4-BE49-F238E27FC236}">
              <a16:creationId xmlns:a16="http://schemas.microsoft.com/office/drawing/2014/main" id="{72AAAE91-E136-4C06-AC09-69187E88DE00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906" name="Cuadro de texto 469">
          <a:extLst>
            <a:ext uri="{FF2B5EF4-FFF2-40B4-BE49-F238E27FC236}">
              <a16:creationId xmlns:a16="http://schemas.microsoft.com/office/drawing/2014/main" id="{C735319F-ADE2-4026-ACA0-5F88CAE3BC2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907" name="Cuadro de texto 470">
          <a:extLst>
            <a:ext uri="{FF2B5EF4-FFF2-40B4-BE49-F238E27FC236}">
              <a16:creationId xmlns:a16="http://schemas.microsoft.com/office/drawing/2014/main" id="{6CFACD10-D00C-4C2D-9941-34923E06850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908" name="Cuadro de texto 471">
          <a:extLst>
            <a:ext uri="{FF2B5EF4-FFF2-40B4-BE49-F238E27FC236}">
              <a16:creationId xmlns:a16="http://schemas.microsoft.com/office/drawing/2014/main" id="{3CE8A419-AFF4-4298-A295-791F8C44A36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909" name="Cuadro de texto 472">
          <a:extLst>
            <a:ext uri="{FF2B5EF4-FFF2-40B4-BE49-F238E27FC236}">
              <a16:creationId xmlns:a16="http://schemas.microsoft.com/office/drawing/2014/main" id="{5C740729-7505-4C1E-B767-E3F17362EBF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6910" name="Cuadro de texto 473">
          <a:extLst>
            <a:ext uri="{FF2B5EF4-FFF2-40B4-BE49-F238E27FC236}">
              <a16:creationId xmlns:a16="http://schemas.microsoft.com/office/drawing/2014/main" id="{2309844E-D831-4D7B-A02B-49D774B3485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6911" name="Cuadro de texto 474">
          <a:extLst>
            <a:ext uri="{FF2B5EF4-FFF2-40B4-BE49-F238E27FC236}">
              <a16:creationId xmlns:a16="http://schemas.microsoft.com/office/drawing/2014/main" id="{15021155-FB8E-4798-BB55-14B11318D2C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6912" name="Cuadro de texto 475">
          <a:extLst>
            <a:ext uri="{FF2B5EF4-FFF2-40B4-BE49-F238E27FC236}">
              <a16:creationId xmlns:a16="http://schemas.microsoft.com/office/drawing/2014/main" id="{F2E19222-FD83-4F9A-B6EE-957384855EC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6913" name="Cuadro de texto 476">
          <a:extLst>
            <a:ext uri="{FF2B5EF4-FFF2-40B4-BE49-F238E27FC236}">
              <a16:creationId xmlns:a16="http://schemas.microsoft.com/office/drawing/2014/main" id="{922E80AD-6982-44E5-B2D1-8EB6483FDFE1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14" name="Cuadro de texto 477">
          <a:extLst>
            <a:ext uri="{FF2B5EF4-FFF2-40B4-BE49-F238E27FC236}">
              <a16:creationId xmlns:a16="http://schemas.microsoft.com/office/drawing/2014/main" id="{EDFA92EC-A5C2-483E-B506-A99651FD28F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15" name="Cuadro de texto 478">
          <a:extLst>
            <a:ext uri="{FF2B5EF4-FFF2-40B4-BE49-F238E27FC236}">
              <a16:creationId xmlns:a16="http://schemas.microsoft.com/office/drawing/2014/main" id="{323F9695-F5B3-492A-89C8-952E5609169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16" name="Cuadro de texto 479">
          <a:extLst>
            <a:ext uri="{FF2B5EF4-FFF2-40B4-BE49-F238E27FC236}">
              <a16:creationId xmlns:a16="http://schemas.microsoft.com/office/drawing/2014/main" id="{171CFFD4-64B8-42A0-AB05-59550ED09B3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17" name="Cuadro de texto 480">
          <a:extLst>
            <a:ext uri="{FF2B5EF4-FFF2-40B4-BE49-F238E27FC236}">
              <a16:creationId xmlns:a16="http://schemas.microsoft.com/office/drawing/2014/main" id="{97ED4A1E-C05E-421A-B1F6-4AC091CD68D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18" name="Cuadro de texto 481">
          <a:extLst>
            <a:ext uri="{FF2B5EF4-FFF2-40B4-BE49-F238E27FC236}">
              <a16:creationId xmlns:a16="http://schemas.microsoft.com/office/drawing/2014/main" id="{BEE8C2A5-7F47-497B-BDD2-413F5842E54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19" name="Cuadro de texto 482">
          <a:extLst>
            <a:ext uri="{FF2B5EF4-FFF2-40B4-BE49-F238E27FC236}">
              <a16:creationId xmlns:a16="http://schemas.microsoft.com/office/drawing/2014/main" id="{FF307981-3E36-49DF-95FD-22537FA63E1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20" name="Cuadro de texto 483">
          <a:extLst>
            <a:ext uri="{FF2B5EF4-FFF2-40B4-BE49-F238E27FC236}">
              <a16:creationId xmlns:a16="http://schemas.microsoft.com/office/drawing/2014/main" id="{A7951DDE-17ED-48E4-BF58-54A3D74787B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21" name="Cuadro de texto 484">
          <a:extLst>
            <a:ext uri="{FF2B5EF4-FFF2-40B4-BE49-F238E27FC236}">
              <a16:creationId xmlns:a16="http://schemas.microsoft.com/office/drawing/2014/main" id="{5B17F2AA-774B-43C9-AD26-D2C1FA8779A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22" name="Cuadro de texto 485">
          <a:extLst>
            <a:ext uri="{FF2B5EF4-FFF2-40B4-BE49-F238E27FC236}">
              <a16:creationId xmlns:a16="http://schemas.microsoft.com/office/drawing/2014/main" id="{D9C853AF-83F5-4DAA-813E-A1AE2F8E0C5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23" name="Cuadro de texto 486">
          <a:extLst>
            <a:ext uri="{FF2B5EF4-FFF2-40B4-BE49-F238E27FC236}">
              <a16:creationId xmlns:a16="http://schemas.microsoft.com/office/drawing/2014/main" id="{2C3C8E76-464D-4006-9C8A-9CF415896EA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24" name="Cuadro de texto 487">
          <a:extLst>
            <a:ext uri="{FF2B5EF4-FFF2-40B4-BE49-F238E27FC236}">
              <a16:creationId xmlns:a16="http://schemas.microsoft.com/office/drawing/2014/main" id="{9C563034-5ACB-4270-8605-0D8B031F42B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25" name="Cuadro de texto 488">
          <a:extLst>
            <a:ext uri="{FF2B5EF4-FFF2-40B4-BE49-F238E27FC236}">
              <a16:creationId xmlns:a16="http://schemas.microsoft.com/office/drawing/2014/main" id="{8E5D8AE7-11FF-48D2-9251-9FC0917DCE1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26" name="Cuadro de texto 489">
          <a:extLst>
            <a:ext uri="{FF2B5EF4-FFF2-40B4-BE49-F238E27FC236}">
              <a16:creationId xmlns:a16="http://schemas.microsoft.com/office/drawing/2014/main" id="{80BE5165-87E4-41B4-9A17-BB8A2F958E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27" name="Cuadro de texto 490">
          <a:extLst>
            <a:ext uri="{FF2B5EF4-FFF2-40B4-BE49-F238E27FC236}">
              <a16:creationId xmlns:a16="http://schemas.microsoft.com/office/drawing/2014/main" id="{280BD9CA-C042-434B-8C35-0C118A03367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28" name="Cuadro de texto 491">
          <a:extLst>
            <a:ext uri="{FF2B5EF4-FFF2-40B4-BE49-F238E27FC236}">
              <a16:creationId xmlns:a16="http://schemas.microsoft.com/office/drawing/2014/main" id="{9476859B-AA3B-4DFB-A1F5-3C563A1478C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29" name="Cuadro de texto 492">
          <a:extLst>
            <a:ext uri="{FF2B5EF4-FFF2-40B4-BE49-F238E27FC236}">
              <a16:creationId xmlns:a16="http://schemas.microsoft.com/office/drawing/2014/main" id="{B00D62AA-A13C-40A4-AFDE-698DDE1994F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30" name="Cuadro de texto 493">
          <a:extLst>
            <a:ext uri="{FF2B5EF4-FFF2-40B4-BE49-F238E27FC236}">
              <a16:creationId xmlns:a16="http://schemas.microsoft.com/office/drawing/2014/main" id="{1BA0C6FD-AB41-4D17-8A43-AE23E266A1E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31" name="Cuadro de texto 494">
          <a:extLst>
            <a:ext uri="{FF2B5EF4-FFF2-40B4-BE49-F238E27FC236}">
              <a16:creationId xmlns:a16="http://schemas.microsoft.com/office/drawing/2014/main" id="{D88531ED-81AC-4C34-8B22-5D7866704F9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32" name="Cuadro de texto 495">
          <a:extLst>
            <a:ext uri="{FF2B5EF4-FFF2-40B4-BE49-F238E27FC236}">
              <a16:creationId xmlns:a16="http://schemas.microsoft.com/office/drawing/2014/main" id="{B5AEDCAB-352E-4BD7-BC99-E6DD1D9E5AB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33" name="Cuadro de texto 496">
          <a:extLst>
            <a:ext uri="{FF2B5EF4-FFF2-40B4-BE49-F238E27FC236}">
              <a16:creationId xmlns:a16="http://schemas.microsoft.com/office/drawing/2014/main" id="{C475C911-ABB1-4349-8369-F85517CEDCA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34" name="Cuadro de texto 497">
          <a:extLst>
            <a:ext uri="{FF2B5EF4-FFF2-40B4-BE49-F238E27FC236}">
              <a16:creationId xmlns:a16="http://schemas.microsoft.com/office/drawing/2014/main" id="{7DB95875-6BD2-41B4-A5A0-2B6D72EBF09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35" name="Cuadro de texto 498">
          <a:extLst>
            <a:ext uri="{FF2B5EF4-FFF2-40B4-BE49-F238E27FC236}">
              <a16:creationId xmlns:a16="http://schemas.microsoft.com/office/drawing/2014/main" id="{F007A957-65B0-45D8-BDBF-B844FBEE595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36" name="Cuadro de texto 499">
          <a:extLst>
            <a:ext uri="{FF2B5EF4-FFF2-40B4-BE49-F238E27FC236}">
              <a16:creationId xmlns:a16="http://schemas.microsoft.com/office/drawing/2014/main" id="{30F7F153-5016-41DD-96D8-00E2F7E1829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37" name="Cuadro de texto 500">
          <a:extLst>
            <a:ext uri="{FF2B5EF4-FFF2-40B4-BE49-F238E27FC236}">
              <a16:creationId xmlns:a16="http://schemas.microsoft.com/office/drawing/2014/main" id="{2F003085-1F79-46AD-9087-F99C5CCE15D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6938" name="Cuadro de texto 501">
          <a:extLst>
            <a:ext uri="{FF2B5EF4-FFF2-40B4-BE49-F238E27FC236}">
              <a16:creationId xmlns:a16="http://schemas.microsoft.com/office/drawing/2014/main" id="{3235A64E-B471-4747-AFE5-DE795D74D2BD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39" name="Cuadro de texto 502">
          <a:extLst>
            <a:ext uri="{FF2B5EF4-FFF2-40B4-BE49-F238E27FC236}">
              <a16:creationId xmlns:a16="http://schemas.microsoft.com/office/drawing/2014/main" id="{8CB30050-B10B-41AD-AEFE-93C88C4BF10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40" name="Cuadro de texto 503">
          <a:extLst>
            <a:ext uri="{FF2B5EF4-FFF2-40B4-BE49-F238E27FC236}">
              <a16:creationId xmlns:a16="http://schemas.microsoft.com/office/drawing/2014/main" id="{97897B94-6EA5-430A-A37C-AD1E11EADAC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41" name="Cuadro de texto 504">
          <a:extLst>
            <a:ext uri="{FF2B5EF4-FFF2-40B4-BE49-F238E27FC236}">
              <a16:creationId xmlns:a16="http://schemas.microsoft.com/office/drawing/2014/main" id="{60C0A53D-FAC3-42BE-8201-FE2BF50C7D7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42" name="Cuadro de texto 505">
          <a:extLst>
            <a:ext uri="{FF2B5EF4-FFF2-40B4-BE49-F238E27FC236}">
              <a16:creationId xmlns:a16="http://schemas.microsoft.com/office/drawing/2014/main" id="{D4E294D3-6B54-4D7D-A483-0241FC835EE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43" name="Cuadro de texto 506">
          <a:extLst>
            <a:ext uri="{FF2B5EF4-FFF2-40B4-BE49-F238E27FC236}">
              <a16:creationId xmlns:a16="http://schemas.microsoft.com/office/drawing/2014/main" id="{94FD8173-47D6-4594-8FA8-7FE409A14C6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44" name="Cuadro de texto 507">
          <a:extLst>
            <a:ext uri="{FF2B5EF4-FFF2-40B4-BE49-F238E27FC236}">
              <a16:creationId xmlns:a16="http://schemas.microsoft.com/office/drawing/2014/main" id="{84156BFF-7D9E-4F66-A0C2-2010B32855F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45" name="Cuadro de texto 508">
          <a:extLst>
            <a:ext uri="{FF2B5EF4-FFF2-40B4-BE49-F238E27FC236}">
              <a16:creationId xmlns:a16="http://schemas.microsoft.com/office/drawing/2014/main" id="{C3C5DE9E-EDEC-494B-9AE9-5EEA78F1EAC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46" name="Cuadro de texto 509">
          <a:extLst>
            <a:ext uri="{FF2B5EF4-FFF2-40B4-BE49-F238E27FC236}">
              <a16:creationId xmlns:a16="http://schemas.microsoft.com/office/drawing/2014/main" id="{0F32418B-4690-4E50-831F-E60244F14BE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47" name="Cuadro de texto 510">
          <a:extLst>
            <a:ext uri="{FF2B5EF4-FFF2-40B4-BE49-F238E27FC236}">
              <a16:creationId xmlns:a16="http://schemas.microsoft.com/office/drawing/2014/main" id="{819915EE-858B-48D0-9EE2-D34578C95EC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48" name="Cuadro de texto 511">
          <a:extLst>
            <a:ext uri="{FF2B5EF4-FFF2-40B4-BE49-F238E27FC236}">
              <a16:creationId xmlns:a16="http://schemas.microsoft.com/office/drawing/2014/main" id="{C6F81C88-357B-44EA-8DC2-D633CF7BF06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49" name="Cuadro de texto 512">
          <a:extLst>
            <a:ext uri="{FF2B5EF4-FFF2-40B4-BE49-F238E27FC236}">
              <a16:creationId xmlns:a16="http://schemas.microsoft.com/office/drawing/2014/main" id="{83B0DDC4-A969-4D7B-A9EF-71FF0A079AD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50" name="Cuadro de texto 513">
          <a:extLst>
            <a:ext uri="{FF2B5EF4-FFF2-40B4-BE49-F238E27FC236}">
              <a16:creationId xmlns:a16="http://schemas.microsoft.com/office/drawing/2014/main" id="{BDABCC11-B1C8-4FB3-B33C-52BBC358DD3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51" name="Cuadro de texto 514">
          <a:extLst>
            <a:ext uri="{FF2B5EF4-FFF2-40B4-BE49-F238E27FC236}">
              <a16:creationId xmlns:a16="http://schemas.microsoft.com/office/drawing/2014/main" id="{A65518A1-8870-4119-A4CD-84053AFD85E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52" name="Cuadro de texto 515">
          <a:extLst>
            <a:ext uri="{FF2B5EF4-FFF2-40B4-BE49-F238E27FC236}">
              <a16:creationId xmlns:a16="http://schemas.microsoft.com/office/drawing/2014/main" id="{CA535B9D-4F92-49F9-A556-37FA05DD35F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53" name="Cuadro de texto 516">
          <a:extLst>
            <a:ext uri="{FF2B5EF4-FFF2-40B4-BE49-F238E27FC236}">
              <a16:creationId xmlns:a16="http://schemas.microsoft.com/office/drawing/2014/main" id="{1353472A-E973-4704-940A-79D7E0D3B58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54" name="Cuadro de texto 517">
          <a:extLst>
            <a:ext uri="{FF2B5EF4-FFF2-40B4-BE49-F238E27FC236}">
              <a16:creationId xmlns:a16="http://schemas.microsoft.com/office/drawing/2014/main" id="{3693076D-A8AE-44D1-99F0-C8202280B45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55" name="Cuadro de texto 518">
          <a:extLst>
            <a:ext uri="{FF2B5EF4-FFF2-40B4-BE49-F238E27FC236}">
              <a16:creationId xmlns:a16="http://schemas.microsoft.com/office/drawing/2014/main" id="{B1511B14-5CEC-4DFE-8F35-3A101DC5379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56" name="Cuadro de texto 519">
          <a:extLst>
            <a:ext uri="{FF2B5EF4-FFF2-40B4-BE49-F238E27FC236}">
              <a16:creationId xmlns:a16="http://schemas.microsoft.com/office/drawing/2014/main" id="{449A048C-1CB8-4F5A-960F-2DB5F577DFE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57" name="Cuadro de texto 520">
          <a:extLst>
            <a:ext uri="{FF2B5EF4-FFF2-40B4-BE49-F238E27FC236}">
              <a16:creationId xmlns:a16="http://schemas.microsoft.com/office/drawing/2014/main" id="{3975140A-4ED9-4984-AB48-40F2370D375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58" name="Cuadro de texto 521">
          <a:extLst>
            <a:ext uri="{FF2B5EF4-FFF2-40B4-BE49-F238E27FC236}">
              <a16:creationId xmlns:a16="http://schemas.microsoft.com/office/drawing/2014/main" id="{0F13C8E7-5A2B-499E-ADC9-FF7AC354CBA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59" name="Cuadro de texto 522">
          <a:extLst>
            <a:ext uri="{FF2B5EF4-FFF2-40B4-BE49-F238E27FC236}">
              <a16:creationId xmlns:a16="http://schemas.microsoft.com/office/drawing/2014/main" id="{CF89031B-D1F0-469F-8516-0B4DA26F437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60" name="Cuadro de texto 523">
          <a:extLst>
            <a:ext uri="{FF2B5EF4-FFF2-40B4-BE49-F238E27FC236}">
              <a16:creationId xmlns:a16="http://schemas.microsoft.com/office/drawing/2014/main" id="{FBD3CC16-5158-403E-B828-0AF15056019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61" name="Cuadro de texto 524">
          <a:extLst>
            <a:ext uri="{FF2B5EF4-FFF2-40B4-BE49-F238E27FC236}">
              <a16:creationId xmlns:a16="http://schemas.microsoft.com/office/drawing/2014/main" id="{A0B17C44-731F-4982-8215-713A0B570E4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62" name="Cuadro de texto 525">
          <a:extLst>
            <a:ext uri="{FF2B5EF4-FFF2-40B4-BE49-F238E27FC236}">
              <a16:creationId xmlns:a16="http://schemas.microsoft.com/office/drawing/2014/main" id="{CD38898E-17BD-4F35-97D2-507D3E88C20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63" name="Cuadro de texto 526">
          <a:extLst>
            <a:ext uri="{FF2B5EF4-FFF2-40B4-BE49-F238E27FC236}">
              <a16:creationId xmlns:a16="http://schemas.microsoft.com/office/drawing/2014/main" id="{1FCAAB42-158C-4825-983F-E1147AE434F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64" name="Cuadro de texto 527">
          <a:extLst>
            <a:ext uri="{FF2B5EF4-FFF2-40B4-BE49-F238E27FC236}">
              <a16:creationId xmlns:a16="http://schemas.microsoft.com/office/drawing/2014/main" id="{FBA2536C-BF12-4756-B003-1DB0D7A349B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65" name="Cuadro de texto 528">
          <a:extLst>
            <a:ext uri="{FF2B5EF4-FFF2-40B4-BE49-F238E27FC236}">
              <a16:creationId xmlns:a16="http://schemas.microsoft.com/office/drawing/2014/main" id="{570DBDFB-F430-44BB-9CC5-739DF68B020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66" name="Cuadro de texto 529">
          <a:extLst>
            <a:ext uri="{FF2B5EF4-FFF2-40B4-BE49-F238E27FC236}">
              <a16:creationId xmlns:a16="http://schemas.microsoft.com/office/drawing/2014/main" id="{5ED30FC8-D7B1-4FE1-85CF-BA4E5212D14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67" name="Cuadro de texto 530">
          <a:extLst>
            <a:ext uri="{FF2B5EF4-FFF2-40B4-BE49-F238E27FC236}">
              <a16:creationId xmlns:a16="http://schemas.microsoft.com/office/drawing/2014/main" id="{28A0ACAF-EDDC-474B-806C-CDC54082B23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68" name="Cuadro de texto 531">
          <a:extLst>
            <a:ext uri="{FF2B5EF4-FFF2-40B4-BE49-F238E27FC236}">
              <a16:creationId xmlns:a16="http://schemas.microsoft.com/office/drawing/2014/main" id="{24AD919D-6D63-4C94-832E-B42CD9D8F29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69" name="Cuadro de texto 532">
          <a:extLst>
            <a:ext uri="{FF2B5EF4-FFF2-40B4-BE49-F238E27FC236}">
              <a16:creationId xmlns:a16="http://schemas.microsoft.com/office/drawing/2014/main" id="{9EF2D404-71BF-495C-9241-8C5ECB68C40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70" name="Cuadro de texto 533">
          <a:extLst>
            <a:ext uri="{FF2B5EF4-FFF2-40B4-BE49-F238E27FC236}">
              <a16:creationId xmlns:a16="http://schemas.microsoft.com/office/drawing/2014/main" id="{4B2B4E0B-9AA8-4D2E-B53C-1F0D6620CA7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71" name="Cuadro de texto 534">
          <a:extLst>
            <a:ext uri="{FF2B5EF4-FFF2-40B4-BE49-F238E27FC236}">
              <a16:creationId xmlns:a16="http://schemas.microsoft.com/office/drawing/2014/main" id="{BFC26869-EAE5-4C91-8A10-9E4BCF470AE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72" name="Cuadro de texto 535">
          <a:extLst>
            <a:ext uri="{FF2B5EF4-FFF2-40B4-BE49-F238E27FC236}">
              <a16:creationId xmlns:a16="http://schemas.microsoft.com/office/drawing/2014/main" id="{A45BE9CB-B832-494E-8343-064AB1BED86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73" name="Cuadro de texto 536">
          <a:extLst>
            <a:ext uri="{FF2B5EF4-FFF2-40B4-BE49-F238E27FC236}">
              <a16:creationId xmlns:a16="http://schemas.microsoft.com/office/drawing/2014/main" id="{55957005-2943-4682-97E2-829280BAA16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74" name="Cuadro de texto 537">
          <a:extLst>
            <a:ext uri="{FF2B5EF4-FFF2-40B4-BE49-F238E27FC236}">
              <a16:creationId xmlns:a16="http://schemas.microsoft.com/office/drawing/2014/main" id="{798B35D5-2B3E-45C2-814C-DA8ED220B11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75" name="Cuadro de texto 538">
          <a:extLst>
            <a:ext uri="{FF2B5EF4-FFF2-40B4-BE49-F238E27FC236}">
              <a16:creationId xmlns:a16="http://schemas.microsoft.com/office/drawing/2014/main" id="{FE66A197-5ADE-4FF3-AC4C-C96F1F30889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76" name="Cuadro de texto 539">
          <a:extLst>
            <a:ext uri="{FF2B5EF4-FFF2-40B4-BE49-F238E27FC236}">
              <a16:creationId xmlns:a16="http://schemas.microsoft.com/office/drawing/2014/main" id="{E7A44FAD-AA7A-469F-9DF7-CB12A99C4B1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77" name="Cuadro de texto 540">
          <a:extLst>
            <a:ext uri="{FF2B5EF4-FFF2-40B4-BE49-F238E27FC236}">
              <a16:creationId xmlns:a16="http://schemas.microsoft.com/office/drawing/2014/main" id="{A3718501-564B-450B-A620-F65CDE21096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78" name="Cuadro de texto 541">
          <a:extLst>
            <a:ext uri="{FF2B5EF4-FFF2-40B4-BE49-F238E27FC236}">
              <a16:creationId xmlns:a16="http://schemas.microsoft.com/office/drawing/2014/main" id="{6AA25118-14C4-4430-A8AA-D8FAF3BC3F2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79" name="Cuadro de texto 542">
          <a:extLst>
            <a:ext uri="{FF2B5EF4-FFF2-40B4-BE49-F238E27FC236}">
              <a16:creationId xmlns:a16="http://schemas.microsoft.com/office/drawing/2014/main" id="{B04AAF46-D7BA-40EB-9EB8-F30268BB713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80" name="Cuadro de texto 543">
          <a:extLst>
            <a:ext uri="{FF2B5EF4-FFF2-40B4-BE49-F238E27FC236}">
              <a16:creationId xmlns:a16="http://schemas.microsoft.com/office/drawing/2014/main" id="{87B42D85-C285-4459-8914-B7822C5CE3D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81" name="Cuadro de texto 544">
          <a:extLst>
            <a:ext uri="{FF2B5EF4-FFF2-40B4-BE49-F238E27FC236}">
              <a16:creationId xmlns:a16="http://schemas.microsoft.com/office/drawing/2014/main" id="{44739F07-80DA-49F4-8B03-D681BE8F552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82" name="Cuadro de texto 545">
          <a:extLst>
            <a:ext uri="{FF2B5EF4-FFF2-40B4-BE49-F238E27FC236}">
              <a16:creationId xmlns:a16="http://schemas.microsoft.com/office/drawing/2014/main" id="{8C7AED65-17E2-4B4E-9C1D-FE4DB101AB5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83" name="Cuadro de texto 546">
          <a:extLst>
            <a:ext uri="{FF2B5EF4-FFF2-40B4-BE49-F238E27FC236}">
              <a16:creationId xmlns:a16="http://schemas.microsoft.com/office/drawing/2014/main" id="{AD24E4C9-1FE8-4059-96CB-9D67ACD0199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84" name="Cuadro de texto 547">
          <a:extLst>
            <a:ext uri="{FF2B5EF4-FFF2-40B4-BE49-F238E27FC236}">
              <a16:creationId xmlns:a16="http://schemas.microsoft.com/office/drawing/2014/main" id="{204E76D0-9058-4D0D-B837-8E26A49450B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85" name="Cuadro de texto 548">
          <a:extLst>
            <a:ext uri="{FF2B5EF4-FFF2-40B4-BE49-F238E27FC236}">
              <a16:creationId xmlns:a16="http://schemas.microsoft.com/office/drawing/2014/main" id="{51CA8CFA-A983-4D6D-83F4-008B84E6C9C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86" name="Cuadro de texto 549">
          <a:extLst>
            <a:ext uri="{FF2B5EF4-FFF2-40B4-BE49-F238E27FC236}">
              <a16:creationId xmlns:a16="http://schemas.microsoft.com/office/drawing/2014/main" id="{74E68C01-396E-45B0-9BF7-80C6B03DC91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87" name="Cuadro de texto 550">
          <a:extLst>
            <a:ext uri="{FF2B5EF4-FFF2-40B4-BE49-F238E27FC236}">
              <a16:creationId xmlns:a16="http://schemas.microsoft.com/office/drawing/2014/main" id="{31478E58-0C27-4561-BC6F-0BABB75F7A4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88" name="Cuadro de texto 551">
          <a:extLst>
            <a:ext uri="{FF2B5EF4-FFF2-40B4-BE49-F238E27FC236}">
              <a16:creationId xmlns:a16="http://schemas.microsoft.com/office/drawing/2014/main" id="{AEE49307-B8DC-445F-98FC-9E3BC9514C0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89" name="Cuadro de texto 552">
          <a:extLst>
            <a:ext uri="{FF2B5EF4-FFF2-40B4-BE49-F238E27FC236}">
              <a16:creationId xmlns:a16="http://schemas.microsoft.com/office/drawing/2014/main" id="{A692F84C-FA20-40EB-8595-D91D3F9D6E0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90" name="Cuadro de texto 553">
          <a:extLst>
            <a:ext uri="{FF2B5EF4-FFF2-40B4-BE49-F238E27FC236}">
              <a16:creationId xmlns:a16="http://schemas.microsoft.com/office/drawing/2014/main" id="{02C44F0F-3813-4784-9D60-A36B64F8DD4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91" name="Cuadro de texto 554">
          <a:extLst>
            <a:ext uri="{FF2B5EF4-FFF2-40B4-BE49-F238E27FC236}">
              <a16:creationId xmlns:a16="http://schemas.microsoft.com/office/drawing/2014/main" id="{9F03F0CD-E4AA-4B76-992D-9E36C946FF0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92" name="Cuadro de texto 555">
          <a:extLst>
            <a:ext uri="{FF2B5EF4-FFF2-40B4-BE49-F238E27FC236}">
              <a16:creationId xmlns:a16="http://schemas.microsoft.com/office/drawing/2014/main" id="{58C48095-C722-4F27-A76C-9E3FB3EC2F6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93" name="Cuadro de texto 556">
          <a:extLst>
            <a:ext uri="{FF2B5EF4-FFF2-40B4-BE49-F238E27FC236}">
              <a16:creationId xmlns:a16="http://schemas.microsoft.com/office/drawing/2014/main" id="{B1C0A0DB-A0F1-4E6F-86CF-BF62B518A95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94" name="Cuadro de texto 557">
          <a:extLst>
            <a:ext uri="{FF2B5EF4-FFF2-40B4-BE49-F238E27FC236}">
              <a16:creationId xmlns:a16="http://schemas.microsoft.com/office/drawing/2014/main" id="{8D42A452-D23C-40C6-BED6-2B5CCA7DB84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95" name="Cuadro de texto 558">
          <a:extLst>
            <a:ext uri="{FF2B5EF4-FFF2-40B4-BE49-F238E27FC236}">
              <a16:creationId xmlns:a16="http://schemas.microsoft.com/office/drawing/2014/main" id="{9D7F97C3-880D-410E-A5EC-5AD23E515CB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96" name="Cuadro de texto 559">
          <a:extLst>
            <a:ext uri="{FF2B5EF4-FFF2-40B4-BE49-F238E27FC236}">
              <a16:creationId xmlns:a16="http://schemas.microsoft.com/office/drawing/2014/main" id="{2FCB1579-6CA7-46B1-927A-D929F6BD395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97" name="Cuadro de texto 560">
          <a:extLst>
            <a:ext uri="{FF2B5EF4-FFF2-40B4-BE49-F238E27FC236}">
              <a16:creationId xmlns:a16="http://schemas.microsoft.com/office/drawing/2014/main" id="{3B5C9232-E343-468F-BD11-6801F9436BF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98" name="Cuadro de texto 561">
          <a:extLst>
            <a:ext uri="{FF2B5EF4-FFF2-40B4-BE49-F238E27FC236}">
              <a16:creationId xmlns:a16="http://schemas.microsoft.com/office/drawing/2014/main" id="{FFE8C419-D4F7-4645-86AA-BACC9EA18AA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6999" name="Cuadro de texto 562">
          <a:extLst>
            <a:ext uri="{FF2B5EF4-FFF2-40B4-BE49-F238E27FC236}">
              <a16:creationId xmlns:a16="http://schemas.microsoft.com/office/drawing/2014/main" id="{37A6F86C-2718-42DC-9AEF-E651658C5FF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00" name="Cuadro de texto 563">
          <a:extLst>
            <a:ext uri="{FF2B5EF4-FFF2-40B4-BE49-F238E27FC236}">
              <a16:creationId xmlns:a16="http://schemas.microsoft.com/office/drawing/2014/main" id="{B3EEB957-F737-49A1-81DF-AB627DF4D5B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01" name="Cuadro de texto 564">
          <a:extLst>
            <a:ext uri="{FF2B5EF4-FFF2-40B4-BE49-F238E27FC236}">
              <a16:creationId xmlns:a16="http://schemas.microsoft.com/office/drawing/2014/main" id="{2A0A0E1B-F5C6-44B3-9A86-19AC328E500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02" name="Cuadro de texto 565">
          <a:extLst>
            <a:ext uri="{FF2B5EF4-FFF2-40B4-BE49-F238E27FC236}">
              <a16:creationId xmlns:a16="http://schemas.microsoft.com/office/drawing/2014/main" id="{C7268E18-21F3-4EED-B608-B109554ACFF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03" name="Cuadro de texto 566">
          <a:extLst>
            <a:ext uri="{FF2B5EF4-FFF2-40B4-BE49-F238E27FC236}">
              <a16:creationId xmlns:a16="http://schemas.microsoft.com/office/drawing/2014/main" id="{1B7AD6B2-D574-463F-8849-EFB1060FB09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04" name="Cuadro de texto 567">
          <a:extLst>
            <a:ext uri="{FF2B5EF4-FFF2-40B4-BE49-F238E27FC236}">
              <a16:creationId xmlns:a16="http://schemas.microsoft.com/office/drawing/2014/main" id="{33D4FAC1-6D93-40C3-9271-C9A990792B9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05" name="Cuadro de texto 568">
          <a:extLst>
            <a:ext uri="{FF2B5EF4-FFF2-40B4-BE49-F238E27FC236}">
              <a16:creationId xmlns:a16="http://schemas.microsoft.com/office/drawing/2014/main" id="{F8ACCE15-260A-4D70-9759-0081E8DFAC5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06" name="Cuadro de texto 569">
          <a:extLst>
            <a:ext uri="{FF2B5EF4-FFF2-40B4-BE49-F238E27FC236}">
              <a16:creationId xmlns:a16="http://schemas.microsoft.com/office/drawing/2014/main" id="{1C28DFEA-717B-4D69-8937-09CC53D7D80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07" name="Cuadro de texto 570">
          <a:extLst>
            <a:ext uri="{FF2B5EF4-FFF2-40B4-BE49-F238E27FC236}">
              <a16:creationId xmlns:a16="http://schemas.microsoft.com/office/drawing/2014/main" id="{D7B574D7-C25B-4C3D-B906-BA0AD1D98A0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08" name="Cuadro de texto 571">
          <a:extLst>
            <a:ext uri="{FF2B5EF4-FFF2-40B4-BE49-F238E27FC236}">
              <a16:creationId xmlns:a16="http://schemas.microsoft.com/office/drawing/2014/main" id="{047881D5-3E95-4339-B0AE-DA944C7D9F7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09" name="Cuadro de texto 572">
          <a:extLst>
            <a:ext uri="{FF2B5EF4-FFF2-40B4-BE49-F238E27FC236}">
              <a16:creationId xmlns:a16="http://schemas.microsoft.com/office/drawing/2014/main" id="{37B4B86F-BCD7-4A48-AC72-F98F9BA6030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10" name="Cuadro de texto 573">
          <a:extLst>
            <a:ext uri="{FF2B5EF4-FFF2-40B4-BE49-F238E27FC236}">
              <a16:creationId xmlns:a16="http://schemas.microsoft.com/office/drawing/2014/main" id="{CF07D5F8-5695-42FD-A5C1-7678F517A54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011" name="Cuadro de texto 574">
          <a:extLst>
            <a:ext uri="{FF2B5EF4-FFF2-40B4-BE49-F238E27FC236}">
              <a16:creationId xmlns:a16="http://schemas.microsoft.com/office/drawing/2014/main" id="{EC68BE73-E14A-4B54-A2CC-7144FB4EF50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012" name="Cuadro de texto 575">
          <a:extLst>
            <a:ext uri="{FF2B5EF4-FFF2-40B4-BE49-F238E27FC236}">
              <a16:creationId xmlns:a16="http://schemas.microsoft.com/office/drawing/2014/main" id="{F0A32C7F-798A-4704-A58A-282AE8D071A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013" name="Cuadro de texto 576">
          <a:extLst>
            <a:ext uri="{FF2B5EF4-FFF2-40B4-BE49-F238E27FC236}">
              <a16:creationId xmlns:a16="http://schemas.microsoft.com/office/drawing/2014/main" id="{651196B8-6B67-4A72-9A5A-1ABDEEEB707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014" name="Cuadro de texto 577">
          <a:extLst>
            <a:ext uri="{FF2B5EF4-FFF2-40B4-BE49-F238E27FC236}">
              <a16:creationId xmlns:a16="http://schemas.microsoft.com/office/drawing/2014/main" id="{F7630F4E-CFA5-4DBE-AB68-A3319777EC6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015" name="Cuadro de texto 578">
          <a:extLst>
            <a:ext uri="{FF2B5EF4-FFF2-40B4-BE49-F238E27FC236}">
              <a16:creationId xmlns:a16="http://schemas.microsoft.com/office/drawing/2014/main" id="{EBCEB5E0-975A-443E-AEF1-611AD073BDE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7016" name="Cuadro de texto 579">
          <a:extLst>
            <a:ext uri="{FF2B5EF4-FFF2-40B4-BE49-F238E27FC236}">
              <a16:creationId xmlns:a16="http://schemas.microsoft.com/office/drawing/2014/main" id="{99B1E0BD-5D16-4601-B0B3-AB1EA60D5CD5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017" name="Cuadro de texto 580">
          <a:extLst>
            <a:ext uri="{FF2B5EF4-FFF2-40B4-BE49-F238E27FC236}">
              <a16:creationId xmlns:a16="http://schemas.microsoft.com/office/drawing/2014/main" id="{23457F02-8F2A-4DD8-B593-6F2D879ED52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018" name="Cuadro de texto 581">
          <a:extLst>
            <a:ext uri="{FF2B5EF4-FFF2-40B4-BE49-F238E27FC236}">
              <a16:creationId xmlns:a16="http://schemas.microsoft.com/office/drawing/2014/main" id="{C82ADC5E-A7E5-41ED-AF05-9FE82115D97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019" name="Cuadro de texto 582">
          <a:extLst>
            <a:ext uri="{FF2B5EF4-FFF2-40B4-BE49-F238E27FC236}">
              <a16:creationId xmlns:a16="http://schemas.microsoft.com/office/drawing/2014/main" id="{FF61EB91-5717-4C65-BB4A-D2570893A48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020" name="Cuadro de texto 583">
          <a:extLst>
            <a:ext uri="{FF2B5EF4-FFF2-40B4-BE49-F238E27FC236}">
              <a16:creationId xmlns:a16="http://schemas.microsoft.com/office/drawing/2014/main" id="{D5F4E2D6-D8C6-4020-B2BE-51B58A6F19D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021" name="Cuadro de texto 584">
          <a:extLst>
            <a:ext uri="{FF2B5EF4-FFF2-40B4-BE49-F238E27FC236}">
              <a16:creationId xmlns:a16="http://schemas.microsoft.com/office/drawing/2014/main" id="{FB51B97D-69E1-4712-8229-44D1942CCCF7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022" name="Cuadro de texto 585">
          <a:extLst>
            <a:ext uri="{FF2B5EF4-FFF2-40B4-BE49-F238E27FC236}">
              <a16:creationId xmlns:a16="http://schemas.microsoft.com/office/drawing/2014/main" id="{02588EA5-40A0-4ADC-976D-B6774A376F0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023" name="Cuadro de texto 586">
          <a:extLst>
            <a:ext uri="{FF2B5EF4-FFF2-40B4-BE49-F238E27FC236}">
              <a16:creationId xmlns:a16="http://schemas.microsoft.com/office/drawing/2014/main" id="{B8AA7612-2E8B-486B-96DF-FDBA264FE6D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024" name="Cuadro de texto 587">
          <a:extLst>
            <a:ext uri="{FF2B5EF4-FFF2-40B4-BE49-F238E27FC236}">
              <a16:creationId xmlns:a16="http://schemas.microsoft.com/office/drawing/2014/main" id="{750CEAF2-72C4-40E1-9CB4-C1E29EB4CDB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025" name="Cuadro de texto 588">
          <a:extLst>
            <a:ext uri="{FF2B5EF4-FFF2-40B4-BE49-F238E27FC236}">
              <a16:creationId xmlns:a16="http://schemas.microsoft.com/office/drawing/2014/main" id="{5E1E96D3-DC1A-49BF-9869-D91FEBD18F6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026" name="Cuadro de texto 589">
          <a:extLst>
            <a:ext uri="{FF2B5EF4-FFF2-40B4-BE49-F238E27FC236}">
              <a16:creationId xmlns:a16="http://schemas.microsoft.com/office/drawing/2014/main" id="{060445E7-8DF7-433F-8336-40CA7635170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027" name="Cuadro de texto 590">
          <a:extLst>
            <a:ext uri="{FF2B5EF4-FFF2-40B4-BE49-F238E27FC236}">
              <a16:creationId xmlns:a16="http://schemas.microsoft.com/office/drawing/2014/main" id="{0EEDCEAC-1FC5-49CB-A24B-B23D9C2B251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028" name="Cuadro de texto 591">
          <a:extLst>
            <a:ext uri="{FF2B5EF4-FFF2-40B4-BE49-F238E27FC236}">
              <a16:creationId xmlns:a16="http://schemas.microsoft.com/office/drawing/2014/main" id="{253CD94A-B3AC-43F9-909D-AFB2F4F0863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7029" name="Cuadro de texto 592">
          <a:extLst>
            <a:ext uri="{FF2B5EF4-FFF2-40B4-BE49-F238E27FC236}">
              <a16:creationId xmlns:a16="http://schemas.microsoft.com/office/drawing/2014/main" id="{9619C93D-09E4-4D34-8CBF-2F1220D68C0E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030" name="Cuadro de texto 593">
          <a:extLst>
            <a:ext uri="{FF2B5EF4-FFF2-40B4-BE49-F238E27FC236}">
              <a16:creationId xmlns:a16="http://schemas.microsoft.com/office/drawing/2014/main" id="{C6FCD315-9544-4610-8451-2D6D7055542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031" name="Cuadro de texto 594">
          <a:extLst>
            <a:ext uri="{FF2B5EF4-FFF2-40B4-BE49-F238E27FC236}">
              <a16:creationId xmlns:a16="http://schemas.microsoft.com/office/drawing/2014/main" id="{D22AC363-46AF-4348-98F5-EBF23225BBD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032" name="Cuadro de texto 595">
          <a:extLst>
            <a:ext uri="{FF2B5EF4-FFF2-40B4-BE49-F238E27FC236}">
              <a16:creationId xmlns:a16="http://schemas.microsoft.com/office/drawing/2014/main" id="{FFB9A9DD-29C6-4CED-9A86-1D12983F873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033" name="Cuadro de texto 596">
          <a:extLst>
            <a:ext uri="{FF2B5EF4-FFF2-40B4-BE49-F238E27FC236}">
              <a16:creationId xmlns:a16="http://schemas.microsoft.com/office/drawing/2014/main" id="{16440718-16A0-4D78-8B00-69AAFA519AC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034" name="Cuadro de texto 597">
          <a:extLst>
            <a:ext uri="{FF2B5EF4-FFF2-40B4-BE49-F238E27FC236}">
              <a16:creationId xmlns:a16="http://schemas.microsoft.com/office/drawing/2014/main" id="{C32BB76D-8DEC-4C3E-96BB-D322144097A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035" name="Cuadro de texto 598">
          <a:extLst>
            <a:ext uri="{FF2B5EF4-FFF2-40B4-BE49-F238E27FC236}">
              <a16:creationId xmlns:a16="http://schemas.microsoft.com/office/drawing/2014/main" id="{D69753B1-AF49-4D19-B6B1-BE04A774F79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036" name="Cuadro de texto 599">
          <a:extLst>
            <a:ext uri="{FF2B5EF4-FFF2-40B4-BE49-F238E27FC236}">
              <a16:creationId xmlns:a16="http://schemas.microsoft.com/office/drawing/2014/main" id="{E49F55D8-9782-48DE-B292-B6B20B948FF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7037" name="Cuadro de texto 600">
          <a:extLst>
            <a:ext uri="{FF2B5EF4-FFF2-40B4-BE49-F238E27FC236}">
              <a16:creationId xmlns:a16="http://schemas.microsoft.com/office/drawing/2014/main" id="{3B7E76ED-B0CE-491C-9C6E-5F11B9E881BA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38" name="Cuadro de texto 601">
          <a:extLst>
            <a:ext uri="{FF2B5EF4-FFF2-40B4-BE49-F238E27FC236}">
              <a16:creationId xmlns:a16="http://schemas.microsoft.com/office/drawing/2014/main" id="{D7C29270-0BF5-4F16-839B-1E8F7AF11F6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39" name="Cuadro de texto 602">
          <a:extLst>
            <a:ext uri="{FF2B5EF4-FFF2-40B4-BE49-F238E27FC236}">
              <a16:creationId xmlns:a16="http://schemas.microsoft.com/office/drawing/2014/main" id="{234A2303-6DAC-43D7-B18F-1EEA8225AA9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40" name="Cuadro de texto 603">
          <a:extLst>
            <a:ext uri="{FF2B5EF4-FFF2-40B4-BE49-F238E27FC236}">
              <a16:creationId xmlns:a16="http://schemas.microsoft.com/office/drawing/2014/main" id="{D45858B8-B55E-4368-A3B5-15CE58803B3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41" name="Cuadro de texto 604">
          <a:extLst>
            <a:ext uri="{FF2B5EF4-FFF2-40B4-BE49-F238E27FC236}">
              <a16:creationId xmlns:a16="http://schemas.microsoft.com/office/drawing/2014/main" id="{8A640D5C-2DA1-429C-BD04-357361D25B4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42" name="Cuadro de texto 605">
          <a:extLst>
            <a:ext uri="{FF2B5EF4-FFF2-40B4-BE49-F238E27FC236}">
              <a16:creationId xmlns:a16="http://schemas.microsoft.com/office/drawing/2014/main" id="{541A797E-1703-41A6-8003-482906C738E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43" name="Cuadro de texto 606">
          <a:extLst>
            <a:ext uri="{FF2B5EF4-FFF2-40B4-BE49-F238E27FC236}">
              <a16:creationId xmlns:a16="http://schemas.microsoft.com/office/drawing/2014/main" id="{3A37B7D6-80F4-46C3-947D-E3E8A422737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44" name="Cuadro de texto 607">
          <a:extLst>
            <a:ext uri="{FF2B5EF4-FFF2-40B4-BE49-F238E27FC236}">
              <a16:creationId xmlns:a16="http://schemas.microsoft.com/office/drawing/2014/main" id="{2846004A-5F30-438B-A8D0-6C5EAD3BC1F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45" name="Cuadro de texto 608">
          <a:extLst>
            <a:ext uri="{FF2B5EF4-FFF2-40B4-BE49-F238E27FC236}">
              <a16:creationId xmlns:a16="http://schemas.microsoft.com/office/drawing/2014/main" id="{A7EEC5B3-A423-4BFF-A738-C0049722B40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46" name="Cuadro de texto 609">
          <a:extLst>
            <a:ext uri="{FF2B5EF4-FFF2-40B4-BE49-F238E27FC236}">
              <a16:creationId xmlns:a16="http://schemas.microsoft.com/office/drawing/2014/main" id="{9D4D4592-B5F2-45BA-9BB4-64D79EBFB75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47" name="Cuadro de texto 610">
          <a:extLst>
            <a:ext uri="{FF2B5EF4-FFF2-40B4-BE49-F238E27FC236}">
              <a16:creationId xmlns:a16="http://schemas.microsoft.com/office/drawing/2014/main" id="{00349EDE-CEBF-489A-8238-FE1AC2095CF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48" name="Cuadro de texto 611">
          <a:extLst>
            <a:ext uri="{FF2B5EF4-FFF2-40B4-BE49-F238E27FC236}">
              <a16:creationId xmlns:a16="http://schemas.microsoft.com/office/drawing/2014/main" id="{7FB65DF2-7671-45CD-9F62-18F582A61EF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49" name="Cuadro de texto 612">
          <a:extLst>
            <a:ext uri="{FF2B5EF4-FFF2-40B4-BE49-F238E27FC236}">
              <a16:creationId xmlns:a16="http://schemas.microsoft.com/office/drawing/2014/main" id="{B7DBDC94-6861-4393-9F66-C3E9E4B7906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50" name="Cuadro de texto 613">
          <a:extLst>
            <a:ext uri="{FF2B5EF4-FFF2-40B4-BE49-F238E27FC236}">
              <a16:creationId xmlns:a16="http://schemas.microsoft.com/office/drawing/2014/main" id="{25E4DFA2-802F-42BE-9786-F2B40634EB2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51" name="Cuadro de texto 614">
          <a:extLst>
            <a:ext uri="{FF2B5EF4-FFF2-40B4-BE49-F238E27FC236}">
              <a16:creationId xmlns:a16="http://schemas.microsoft.com/office/drawing/2014/main" id="{EC0C60CA-C0BD-4C63-B064-618F1E11693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52" name="Cuadro de texto 615">
          <a:extLst>
            <a:ext uri="{FF2B5EF4-FFF2-40B4-BE49-F238E27FC236}">
              <a16:creationId xmlns:a16="http://schemas.microsoft.com/office/drawing/2014/main" id="{5928A2F8-9ADF-44B7-9695-968B833F9EF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53" name="Cuadro de texto 616">
          <a:extLst>
            <a:ext uri="{FF2B5EF4-FFF2-40B4-BE49-F238E27FC236}">
              <a16:creationId xmlns:a16="http://schemas.microsoft.com/office/drawing/2014/main" id="{7D8A6DBB-817C-4B04-B5B1-41E213195C2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54" name="Cuadro de texto 617">
          <a:extLst>
            <a:ext uri="{FF2B5EF4-FFF2-40B4-BE49-F238E27FC236}">
              <a16:creationId xmlns:a16="http://schemas.microsoft.com/office/drawing/2014/main" id="{F4DC800E-4B37-4174-A177-0520F67430F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55" name="Cuadro de texto 618">
          <a:extLst>
            <a:ext uri="{FF2B5EF4-FFF2-40B4-BE49-F238E27FC236}">
              <a16:creationId xmlns:a16="http://schemas.microsoft.com/office/drawing/2014/main" id="{D6597E14-5DBA-422F-A269-4073553D797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56" name="Cuadro de texto 619">
          <a:extLst>
            <a:ext uri="{FF2B5EF4-FFF2-40B4-BE49-F238E27FC236}">
              <a16:creationId xmlns:a16="http://schemas.microsoft.com/office/drawing/2014/main" id="{226572B9-0CB6-490C-A489-12F18717B41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57" name="Cuadro de texto 620">
          <a:extLst>
            <a:ext uri="{FF2B5EF4-FFF2-40B4-BE49-F238E27FC236}">
              <a16:creationId xmlns:a16="http://schemas.microsoft.com/office/drawing/2014/main" id="{B5B6FB4E-7EF9-4E7D-BD43-92BE4968943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58" name="Cuadro de texto 621">
          <a:extLst>
            <a:ext uri="{FF2B5EF4-FFF2-40B4-BE49-F238E27FC236}">
              <a16:creationId xmlns:a16="http://schemas.microsoft.com/office/drawing/2014/main" id="{E926A3F5-48DA-40D7-9FA6-DC4DC17A1F6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59" name="Cuadro de texto 622">
          <a:extLst>
            <a:ext uri="{FF2B5EF4-FFF2-40B4-BE49-F238E27FC236}">
              <a16:creationId xmlns:a16="http://schemas.microsoft.com/office/drawing/2014/main" id="{2F9238CC-87B4-4BB2-BA35-2FF5DC4DFA7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60" name="Cuadro de texto 623">
          <a:extLst>
            <a:ext uri="{FF2B5EF4-FFF2-40B4-BE49-F238E27FC236}">
              <a16:creationId xmlns:a16="http://schemas.microsoft.com/office/drawing/2014/main" id="{D4D95008-5BFE-41D3-8073-E92D71C9A73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61" name="Cuadro de texto 624">
          <a:extLst>
            <a:ext uri="{FF2B5EF4-FFF2-40B4-BE49-F238E27FC236}">
              <a16:creationId xmlns:a16="http://schemas.microsoft.com/office/drawing/2014/main" id="{89A5A73E-46E7-4C5B-8995-62C3054F4B2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7062" name="Cuadro de texto 625">
          <a:extLst>
            <a:ext uri="{FF2B5EF4-FFF2-40B4-BE49-F238E27FC236}">
              <a16:creationId xmlns:a16="http://schemas.microsoft.com/office/drawing/2014/main" id="{25D92EFA-E687-4798-BA73-85769D53391E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63" name="Cuadro de texto 626">
          <a:extLst>
            <a:ext uri="{FF2B5EF4-FFF2-40B4-BE49-F238E27FC236}">
              <a16:creationId xmlns:a16="http://schemas.microsoft.com/office/drawing/2014/main" id="{4CDF4743-0520-46DF-B3CE-FA3E3D13605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64" name="Cuadro de texto 627">
          <a:extLst>
            <a:ext uri="{FF2B5EF4-FFF2-40B4-BE49-F238E27FC236}">
              <a16:creationId xmlns:a16="http://schemas.microsoft.com/office/drawing/2014/main" id="{7F727E04-1673-49D9-9B8F-F3BA5D29724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65" name="Cuadro de texto 628">
          <a:extLst>
            <a:ext uri="{FF2B5EF4-FFF2-40B4-BE49-F238E27FC236}">
              <a16:creationId xmlns:a16="http://schemas.microsoft.com/office/drawing/2014/main" id="{C999B9A0-C512-463F-B226-BF3F442728C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66" name="Cuadro de texto 629">
          <a:extLst>
            <a:ext uri="{FF2B5EF4-FFF2-40B4-BE49-F238E27FC236}">
              <a16:creationId xmlns:a16="http://schemas.microsoft.com/office/drawing/2014/main" id="{9C0DB3FC-DFFB-4B4C-9C89-80AC0B387B9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67" name="Cuadro de texto 630">
          <a:extLst>
            <a:ext uri="{FF2B5EF4-FFF2-40B4-BE49-F238E27FC236}">
              <a16:creationId xmlns:a16="http://schemas.microsoft.com/office/drawing/2014/main" id="{38687344-7E57-46BE-9E61-6839D99F301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68" name="Cuadro de texto 631">
          <a:extLst>
            <a:ext uri="{FF2B5EF4-FFF2-40B4-BE49-F238E27FC236}">
              <a16:creationId xmlns:a16="http://schemas.microsoft.com/office/drawing/2014/main" id="{7D5FC5CE-A7DD-4AFA-A80A-D9F56554A97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69" name="Cuadro de texto 632">
          <a:extLst>
            <a:ext uri="{FF2B5EF4-FFF2-40B4-BE49-F238E27FC236}">
              <a16:creationId xmlns:a16="http://schemas.microsoft.com/office/drawing/2014/main" id="{3714B15D-B915-4274-8C61-2287CA24E5A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70" name="Cuadro de texto 633">
          <a:extLst>
            <a:ext uri="{FF2B5EF4-FFF2-40B4-BE49-F238E27FC236}">
              <a16:creationId xmlns:a16="http://schemas.microsoft.com/office/drawing/2014/main" id="{19FA8DA7-9331-4DE7-B536-3F9D82F09B8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71" name="Cuadro de texto 634">
          <a:extLst>
            <a:ext uri="{FF2B5EF4-FFF2-40B4-BE49-F238E27FC236}">
              <a16:creationId xmlns:a16="http://schemas.microsoft.com/office/drawing/2014/main" id="{448DC2A7-413E-43C1-BC9C-187DE75DC23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72" name="Cuadro de texto 635">
          <a:extLst>
            <a:ext uri="{FF2B5EF4-FFF2-40B4-BE49-F238E27FC236}">
              <a16:creationId xmlns:a16="http://schemas.microsoft.com/office/drawing/2014/main" id="{00E2D873-7637-46A1-AF99-F86B088103F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73" name="Cuadro de texto 636">
          <a:extLst>
            <a:ext uri="{FF2B5EF4-FFF2-40B4-BE49-F238E27FC236}">
              <a16:creationId xmlns:a16="http://schemas.microsoft.com/office/drawing/2014/main" id="{F60981F3-1981-4D4D-90A8-A84A64E1BA2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74" name="Cuadro de texto 637">
          <a:extLst>
            <a:ext uri="{FF2B5EF4-FFF2-40B4-BE49-F238E27FC236}">
              <a16:creationId xmlns:a16="http://schemas.microsoft.com/office/drawing/2014/main" id="{12A3A237-C1C3-47B6-BEFF-EF4C1D18708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75" name="Cuadro de texto 638">
          <a:extLst>
            <a:ext uri="{FF2B5EF4-FFF2-40B4-BE49-F238E27FC236}">
              <a16:creationId xmlns:a16="http://schemas.microsoft.com/office/drawing/2014/main" id="{3D574A3F-2F96-4243-B420-17939E1E7CF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76" name="Cuadro de texto 639">
          <a:extLst>
            <a:ext uri="{FF2B5EF4-FFF2-40B4-BE49-F238E27FC236}">
              <a16:creationId xmlns:a16="http://schemas.microsoft.com/office/drawing/2014/main" id="{B70B46F4-BBE0-41FF-A80B-05FEBB3A1C8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77" name="Cuadro de texto 640">
          <a:extLst>
            <a:ext uri="{FF2B5EF4-FFF2-40B4-BE49-F238E27FC236}">
              <a16:creationId xmlns:a16="http://schemas.microsoft.com/office/drawing/2014/main" id="{9F8AAD8F-58B7-4323-9222-2BF2BEAED68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78" name="Cuadro de texto 641">
          <a:extLst>
            <a:ext uri="{FF2B5EF4-FFF2-40B4-BE49-F238E27FC236}">
              <a16:creationId xmlns:a16="http://schemas.microsoft.com/office/drawing/2014/main" id="{23D1613B-D3C1-4376-AB2D-B823F5754D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79" name="Cuadro de texto 642">
          <a:extLst>
            <a:ext uri="{FF2B5EF4-FFF2-40B4-BE49-F238E27FC236}">
              <a16:creationId xmlns:a16="http://schemas.microsoft.com/office/drawing/2014/main" id="{5A98C801-50D2-4B1F-B8BF-65A2CB5F78A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80" name="Cuadro de texto 643">
          <a:extLst>
            <a:ext uri="{FF2B5EF4-FFF2-40B4-BE49-F238E27FC236}">
              <a16:creationId xmlns:a16="http://schemas.microsoft.com/office/drawing/2014/main" id="{6CE6ADA5-3E99-4DE1-A4F9-9C7E6F2B2F7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81" name="Cuadro de texto 644">
          <a:extLst>
            <a:ext uri="{FF2B5EF4-FFF2-40B4-BE49-F238E27FC236}">
              <a16:creationId xmlns:a16="http://schemas.microsoft.com/office/drawing/2014/main" id="{857E8AE7-687F-4C0E-A8A1-275AD09ED23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82" name="Cuadro de texto 645">
          <a:extLst>
            <a:ext uri="{FF2B5EF4-FFF2-40B4-BE49-F238E27FC236}">
              <a16:creationId xmlns:a16="http://schemas.microsoft.com/office/drawing/2014/main" id="{92487897-E316-4E0E-993B-EB67B234FFA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83" name="Cuadro de texto 646">
          <a:extLst>
            <a:ext uri="{FF2B5EF4-FFF2-40B4-BE49-F238E27FC236}">
              <a16:creationId xmlns:a16="http://schemas.microsoft.com/office/drawing/2014/main" id="{C9B0C4FE-C876-4A5E-92AB-A59A3A94CEE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84" name="Cuadro de texto 647">
          <a:extLst>
            <a:ext uri="{FF2B5EF4-FFF2-40B4-BE49-F238E27FC236}">
              <a16:creationId xmlns:a16="http://schemas.microsoft.com/office/drawing/2014/main" id="{299916EC-0685-4C8B-B3F2-58AAB67DE50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85" name="Cuadro de texto 648">
          <a:extLst>
            <a:ext uri="{FF2B5EF4-FFF2-40B4-BE49-F238E27FC236}">
              <a16:creationId xmlns:a16="http://schemas.microsoft.com/office/drawing/2014/main" id="{1F333C78-29FA-4AAD-8D34-5F15E4BBD62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86" name="Cuadro de texto 649">
          <a:extLst>
            <a:ext uri="{FF2B5EF4-FFF2-40B4-BE49-F238E27FC236}">
              <a16:creationId xmlns:a16="http://schemas.microsoft.com/office/drawing/2014/main" id="{8C4EB053-C226-4AAF-8934-CDD540E61AD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87" name="Cuadro de texto 650">
          <a:extLst>
            <a:ext uri="{FF2B5EF4-FFF2-40B4-BE49-F238E27FC236}">
              <a16:creationId xmlns:a16="http://schemas.microsoft.com/office/drawing/2014/main" id="{3342CF08-AF27-4D98-9A22-49912279A4A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88" name="Cuadro de texto 651">
          <a:extLst>
            <a:ext uri="{FF2B5EF4-FFF2-40B4-BE49-F238E27FC236}">
              <a16:creationId xmlns:a16="http://schemas.microsoft.com/office/drawing/2014/main" id="{6CE84F02-054B-48E0-8BBA-1F863D422A4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89" name="Cuadro de texto 652">
          <a:extLst>
            <a:ext uri="{FF2B5EF4-FFF2-40B4-BE49-F238E27FC236}">
              <a16:creationId xmlns:a16="http://schemas.microsoft.com/office/drawing/2014/main" id="{23EDA78A-C419-4A67-887F-EC01893E119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90" name="Cuadro de texto 653">
          <a:extLst>
            <a:ext uri="{FF2B5EF4-FFF2-40B4-BE49-F238E27FC236}">
              <a16:creationId xmlns:a16="http://schemas.microsoft.com/office/drawing/2014/main" id="{51574793-0EC6-4570-BA82-46B94F53429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91" name="Cuadro de texto 654">
          <a:extLst>
            <a:ext uri="{FF2B5EF4-FFF2-40B4-BE49-F238E27FC236}">
              <a16:creationId xmlns:a16="http://schemas.microsoft.com/office/drawing/2014/main" id="{E41FA320-875E-4CF0-80EC-F81FE90F896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92" name="Cuadro de texto 655">
          <a:extLst>
            <a:ext uri="{FF2B5EF4-FFF2-40B4-BE49-F238E27FC236}">
              <a16:creationId xmlns:a16="http://schemas.microsoft.com/office/drawing/2014/main" id="{7A8EBD60-9E08-4F34-AEF0-30E627A1B4A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93" name="Cuadro de texto 656">
          <a:extLst>
            <a:ext uri="{FF2B5EF4-FFF2-40B4-BE49-F238E27FC236}">
              <a16:creationId xmlns:a16="http://schemas.microsoft.com/office/drawing/2014/main" id="{5471DB09-AC64-4643-B7A4-0CAC10F791D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94" name="Cuadro de texto 657">
          <a:extLst>
            <a:ext uri="{FF2B5EF4-FFF2-40B4-BE49-F238E27FC236}">
              <a16:creationId xmlns:a16="http://schemas.microsoft.com/office/drawing/2014/main" id="{24AD4477-78F7-4872-A59E-EB88C59AC8E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95" name="Cuadro de texto 658">
          <a:extLst>
            <a:ext uri="{FF2B5EF4-FFF2-40B4-BE49-F238E27FC236}">
              <a16:creationId xmlns:a16="http://schemas.microsoft.com/office/drawing/2014/main" id="{4B2E72E5-67DB-4CC0-A177-D6E7E5AED4F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96" name="Cuadro de texto 659">
          <a:extLst>
            <a:ext uri="{FF2B5EF4-FFF2-40B4-BE49-F238E27FC236}">
              <a16:creationId xmlns:a16="http://schemas.microsoft.com/office/drawing/2014/main" id="{0B8EACEA-B8DF-4E16-9C42-0B49A3EFC14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97" name="Cuadro de texto 660">
          <a:extLst>
            <a:ext uri="{FF2B5EF4-FFF2-40B4-BE49-F238E27FC236}">
              <a16:creationId xmlns:a16="http://schemas.microsoft.com/office/drawing/2014/main" id="{561FB13A-7B0D-4E20-9132-F71B0ED956D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98" name="Cuadro de texto 661">
          <a:extLst>
            <a:ext uri="{FF2B5EF4-FFF2-40B4-BE49-F238E27FC236}">
              <a16:creationId xmlns:a16="http://schemas.microsoft.com/office/drawing/2014/main" id="{DB9B2E19-D3A4-4689-9A11-2FB2E044B3E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099" name="Cuadro de texto 662">
          <a:extLst>
            <a:ext uri="{FF2B5EF4-FFF2-40B4-BE49-F238E27FC236}">
              <a16:creationId xmlns:a16="http://schemas.microsoft.com/office/drawing/2014/main" id="{DBD6DC40-E65E-4820-A20B-F8FDECFA890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00" name="Cuadro de texto 663">
          <a:extLst>
            <a:ext uri="{FF2B5EF4-FFF2-40B4-BE49-F238E27FC236}">
              <a16:creationId xmlns:a16="http://schemas.microsoft.com/office/drawing/2014/main" id="{4C85977D-F4B4-4B91-81CB-04EB660C001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01" name="Cuadro de texto 664">
          <a:extLst>
            <a:ext uri="{FF2B5EF4-FFF2-40B4-BE49-F238E27FC236}">
              <a16:creationId xmlns:a16="http://schemas.microsoft.com/office/drawing/2014/main" id="{74B340C3-FEE9-4BE7-AE69-EE869DFFFB2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02" name="Cuadro de texto 665">
          <a:extLst>
            <a:ext uri="{FF2B5EF4-FFF2-40B4-BE49-F238E27FC236}">
              <a16:creationId xmlns:a16="http://schemas.microsoft.com/office/drawing/2014/main" id="{32C6682C-87E4-4297-9FCD-830F846C25C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03" name="Cuadro de texto 666">
          <a:extLst>
            <a:ext uri="{FF2B5EF4-FFF2-40B4-BE49-F238E27FC236}">
              <a16:creationId xmlns:a16="http://schemas.microsoft.com/office/drawing/2014/main" id="{90424605-921A-4A16-88D4-D6C43168554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04" name="Cuadro de texto 667">
          <a:extLst>
            <a:ext uri="{FF2B5EF4-FFF2-40B4-BE49-F238E27FC236}">
              <a16:creationId xmlns:a16="http://schemas.microsoft.com/office/drawing/2014/main" id="{2D978673-3D09-4DB3-9683-F9748DF833E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05" name="Cuadro de texto 668">
          <a:extLst>
            <a:ext uri="{FF2B5EF4-FFF2-40B4-BE49-F238E27FC236}">
              <a16:creationId xmlns:a16="http://schemas.microsoft.com/office/drawing/2014/main" id="{57AE696F-2317-4C0E-A7EB-64B8EDC0F57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06" name="Cuadro de texto 669">
          <a:extLst>
            <a:ext uri="{FF2B5EF4-FFF2-40B4-BE49-F238E27FC236}">
              <a16:creationId xmlns:a16="http://schemas.microsoft.com/office/drawing/2014/main" id="{79536D5B-A52C-4812-AC85-0591A1D73E6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07" name="Cuadro de texto 670">
          <a:extLst>
            <a:ext uri="{FF2B5EF4-FFF2-40B4-BE49-F238E27FC236}">
              <a16:creationId xmlns:a16="http://schemas.microsoft.com/office/drawing/2014/main" id="{B6511DC5-532E-48F9-A9A2-A604DDEE036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08" name="Cuadro de texto 671">
          <a:extLst>
            <a:ext uri="{FF2B5EF4-FFF2-40B4-BE49-F238E27FC236}">
              <a16:creationId xmlns:a16="http://schemas.microsoft.com/office/drawing/2014/main" id="{57E8B25D-5C61-4979-AD46-BC7D8A92C0C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09" name="Cuadro de texto 672">
          <a:extLst>
            <a:ext uri="{FF2B5EF4-FFF2-40B4-BE49-F238E27FC236}">
              <a16:creationId xmlns:a16="http://schemas.microsoft.com/office/drawing/2014/main" id="{59B56C55-D000-4DDA-9223-68040411BA5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10" name="Cuadro de texto 673">
          <a:extLst>
            <a:ext uri="{FF2B5EF4-FFF2-40B4-BE49-F238E27FC236}">
              <a16:creationId xmlns:a16="http://schemas.microsoft.com/office/drawing/2014/main" id="{17EADBBF-A1D4-43DC-8A87-04F0DF5BA11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11" name="Cuadro de texto 674">
          <a:extLst>
            <a:ext uri="{FF2B5EF4-FFF2-40B4-BE49-F238E27FC236}">
              <a16:creationId xmlns:a16="http://schemas.microsoft.com/office/drawing/2014/main" id="{A3004CD3-ACA6-44C2-8BB7-5C6C4E0FA36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12" name="Cuadro de texto 675">
          <a:extLst>
            <a:ext uri="{FF2B5EF4-FFF2-40B4-BE49-F238E27FC236}">
              <a16:creationId xmlns:a16="http://schemas.microsoft.com/office/drawing/2014/main" id="{1F8703C4-753C-4DFC-8068-43792EB6245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13" name="Cuadro de texto 676">
          <a:extLst>
            <a:ext uri="{FF2B5EF4-FFF2-40B4-BE49-F238E27FC236}">
              <a16:creationId xmlns:a16="http://schemas.microsoft.com/office/drawing/2014/main" id="{1FCC5F2F-C46E-4949-A1FF-CE19F28910D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14" name="Cuadro de texto 677">
          <a:extLst>
            <a:ext uri="{FF2B5EF4-FFF2-40B4-BE49-F238E27FC236}">
              <a16:creationId xmlns:a16="http://schemas.microsoft.com/office/drawing/2014/main" id="{9E738250-0229-4E67-BD83-89E45E63D14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15" name="Cuadro de texto 678">
          <a:extLst>
            <a:ext uri="{FF2B5EF4-FFF2-40B4-BE49-F238E27FC236}">
              <a16:creationId xmlns:a16="http://schemas.microsoft.com/office/drawing/2014/main" id="{8B683AF9-2DEB-4BAE-8578-5716CBA0BD1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16" name="Cuadro de texto 679">
          <a:extLst>
            <a:ext uri="{FF2B5EF4-FFF2-40B4-BE49-F238E27FC236}">
              <a16:creationId xmlns:a16="http://schemas.microsoft.com/office/drawing/2014/main" id="{2CDE2948-5EFF-4784-8F64-9490C70D319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17" name="Cuadro de texto 680">
          <a:extLst>
            <a:ext uri="{FF2B5EF4-FFF2-40B4-BE49-F238E27FC236}">
              <a16:creationId xmlns:a16="http://schemas.microsoft.com/office/drawing/2014/main" id="{5A1DE14B-00C3-4ABC-A69F-F64C9721B72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18" name="Cuadro de texto 681">
          <a:extLst>
            <a:ext uri="{FF2B5EF4-FFF2-40B4-BE49-F238E27FC236}">
              <a16:creationId xmlns:a16="http://schemas.microsoft.com/office/drawing/2014/main" id="{1F1DFC41-73D4-4185-BA6F-DBFBFCE47A9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19" name="Cuadro de texto 682">
          <a:extLst>
            <a:ext uri="{FF2B5EF4-FFF2-40B4-BE49-F238E27FC236}">
              <a16:creationId xmlns:a16="http://schemas.microsoft.com/office/drawing/2014/main" id="{6E00E399-C7EC-442A-B930-065AD473131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20" name="Cuadro de texto 683">
          <a:extLst>
            <a:ext uri="{FF2B5EF4-FFF2-40B4-BE49-F238E27FC236}">
              <a16:creationId xmlns:a16="http://schemas.microsoft.com/office/drawing/2014/main" id="{B0EC85CA-9C64-4472-9F22-DA493D7E92E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21" name="Cuadro de texto 684">
          <a:extLst>
            <a:ext uri="{FF2B5EF4-FFF2-40B4-BE49-F238E27FC236}">
              <a16:creationId xmlns:a16="http://schemas.microsoft.com/office/drawing/2014/main" id="{95001A61-8DA2-491E-94B7-107432D7D65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22" name="Cuadro de texto 685">
          <a:extLst>
            <a:ext uri="{FF2B5EF4-FFF2-40B4-BE49-F238E27FC236}">
              <a16:creationId xmlns:a16="http://schemas.microsoft.com/office/drawing/2014/main" id="{3C378862-FE50-497B-B764-8223C6CEB7C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23" name="Cuadro de texto 686">
          <a:extLst>
            <a:ext uri="{FF2B5EF4-FFF2-40B4-BE49-F238E27FC236}">
              <a16:creationId xmlns:a16="http://schemas.microsoft.com/office/drawing/2014/main" id="{9B9AC85C-319C-4C32-A876-4BA890340BC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24" name="Cuadro de texto 687">
          <a:extLst>
            <a:ext uri="{FF2B5EF4-FFF2-40B4-BE49-F238E27FC236}">
              <a16:creationId xmlns:a16="http://schemas.microsoft.com/office/drawing/2014/main" id="{4FAF6EC1-7556-4A78-B575-3974E8D2FA8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25" name="Cuadro de texto 688">
          <a:extLst>
            <a:ext uri="{FF2B5EF4-FFF2-40B4-BE49-F238E27FC236}">
              <a16:creationId xmlns:a16="http://schemas.microsoft.com/office/drawing/2014/main" id="{B00BDE4A-243C-4BD7-ABB4-42011867676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26" name="Cuadro de texto 689">
          <a:extLst>
            <a:ext uri="{FF2B5EF4-FFF2-40B4-BE49-F238E27FC236}">
              <a16:creationId xmlns:a16="http://schemas.microsoft.com/office/drawing/2014/main" id="{4ECA3AE4-9881-481B-BDFB-C1745364F61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27" name="Cuadro de texto 690">
          <a:extLst>
            <a:ext uri="{FF2B5EF4-FFF2-40B4-BE49-F238E27FC236}">
              <a16:creationId xmlns:a16="http://schemas.microsoft.com/office/drawing/2014/main" id="{B05D1ECD-27E8-4F4E-8F11-8E206BCF1E7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28" name="Cuadro de texto 691">
          <a:extLst>
            <a:ext uri="{FF2B5EF4-FFF2-40B4-BE49-F238E27FC236}">
              <a16:creationId xmlns:a16="http://schemas.microsoft.com/office/drawing/2014/main" id="{E7763494-E360-4184-8DF9-0EF607E0C54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29" name="Cuadro de texto 692">
          <a:extLst>
            <a:ext uri="{FF2B5EF4-FFF2-40B4-BE49-F238E27FC236}">
              <a16:creationId xmlns:a16="http://schemas.microsoft.com/office/drawing/2014/main" id="{37E8452F-A1E7-4A88-B147-1774CCB25BB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30" name="Cuadro de texto 693">
          <a:extLst>
            <a:ext uri="{FF2B5EF4-FFF2-40B4-BE49-F238E27FC236}">
              <a16:creationId xmlns:a16="http://schemas.microsoft.com/office/drawing/2014/main" id="{3660F984-4A9F-4DC7-84AD-B44C9FCCC30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31" name="Cuadro de texto 694">
          <a:extLst>
            <a:ext uri="{FF2B5EF4-FFF2-40B4-BE49-F238E27FC236}">
              <a16:creationId xmlns:a16="http://schemas.microsoft.com/office/drawing/2014/main" id="{F9AF869C-4F23-4CF9-8894-1642EBECE99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32" name="Cuadro de texto 695">
          <a:extLst>
            <a:ext uri="{FF2B5EF4-FFF2-40B4-BE49-F238E27FC236}">
              <a16:creationId xmlns:a16="http://schemas.microsoft.com/office/drawing/2014/main" id="{99396C5E-0D7C-473F-A2B6-8E07691AA22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33" name="Cuadro de texto 696">
          <a:extLst>
            <a:ext uri="{FF2B5EF4-FFF2-40B4-BE49-F238E27FC236}">
              <a16:creationId xmlns:a16="http://schemas.microsoft.com/office/drawing/2014/main" id="{BE379FA8-D27C-4DC7-9A31-D200B617CF7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34" name="Cuadro de texto 697">
          <a:extLst>
            <a:ext uri="{FF2B5EF4-FFF2-40B4-BE49-F238E27FC236}">
              <a16:creationId xmlns:a16="http://schemas.microsoft.com/office/drawing/2014/main" id="{82558D7B-0B37-477C-B933-3DDBD4E9539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135" name="Cuadro de texto 698">
          <a:extLst>
            <a:ext uri="{FF2B5EF4-FFF2-40B4-BE49-F238E27FC236}">
              <a16:creationId xmlns:a16="http://schemas.microsoft.com/office/drawing/2014/main" id="{714A6009-1B59-4EFA-9C53-259F8400F358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136" name="Cuadro de texto 699">
          <a:extLst>
            <a:ext uri="{FF2B5EF4-FFF2-40B4-BE49-F238E27FC236}">
              <a16:creationId xmlns:a16="http://schemas.microsoft.com/office/drawing/2014/main" id="{D9EB33B8-AAA9-407C-9CB5-23FF1FCD74F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137" name="Cuadro de texto 700">
          <a:extLst>
            <a:ext uri="{FF2B5EF4-FFF2-40B4-BE49-F238E27FC236}">
              <a16:creationId xmlns:a16="http://schemas.microsoft.com/office/drawing/2014/main" id="{102027C0-1C50-4538-978D-2E5E0C86B98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138" name="Cuadro de texto 701">
          <a:extLst>
            <a:ext uri="{FF2B5EF4-FFF2-40B4-BE49-F238E27FC236}">
              <a16:creationId xmlns:a16="http://schemas.microsoft.com/office/drawing/2014/main" id="{EB8D779A-39BA-48C6-9BE7-0030862DF49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139" name="Cuadro de texto 702">
          <a:extLst>
            <a:ext uri="{FF2B5EF4-FFF2-40B4-BE49-F238E27FC236}">
              <a16:creationId xmlns:a16="http://schemas.microsoft.com/office/drawing/2014/main" id="{99E23E52-624F-4FDC-B40C-7151CD36301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7140" name="Cuadro de texto 703">
          <a:extLst>
            <a:ext uri="{FF2B5EF4-FFF2-40B4-BE49-F238E27FC236}">
              <a16:creationId xmlns:a16="http://schemas.microsoft.com/office/drawing/2014/main" id="{A773238B-87F7-4656-BFB4-7C7414B24545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141" name="Cuadro de texto 704">
          <a:extLst>
            <a:ext uri="{FF2B5EF4-FFF2-40B4-BE49-F238E27FC236}">
              <a16:creationId xmlns:a16="http://schemas.microsoft.com/office/drawing/2014/main" id="{02DC65A4-E8BE-4499-8ABA-4705040FD27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142" name="Cuadro de texto 705">
          <a:extLst>
            <a:ext uri="{FF2B5EF4-FFF2-40B4-BE49-F238E27FC236}">
              <a16:creationId xmlns:a16="http://schemas.microsoft.com/office/drawing/2014/main" id="{5080728C-FEE7-482D-A980-0F5DC1D1F16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143" name="Cuadro de texto 706">
          <a:extLst>
            <a:ext uri="{FF2B5EF4-FFF2-40B4-BE49-F238E27FC236}">
              <a16:creationId xmlns:a16="http://schemas.microsoft.com/office/drawing/2014/main" id="{03D0C66B-D556-4622-A2B4-EFBBC1EF7A2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144" name="Cuadro de texto 707">
          <a:extLst>
            <a:ext uri="{FF2B5EF4-FFF2-40B4-BE49-F238E27FC236}">
              <a16:creationId xmlns:a16="http://schemas.microsoft.com/office/drawing/2014/main" id="{54B90FA3-55FE-45F1-8BB7-3C68B974848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145" name="Cuadro de texto 708">
          <a:extLst>
            <a:ext uri="{FF2B5EF4-FFF2-40B4-BE49-F238E27FC236}">
              <a16:creationId xmlns:a16="http://schemas.microsoft.com/office/drawing/2014/main" id="{9F5A6774-5255-42D3-A9D8-613E3FB4299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146" name="Cuadro de texto 709">
          <a:extLst>
            <a:ext uri="{FF2B5EF4-FFF2-40B4-BE49-F238E27FC236}">
              <a16:creationId xmlns:a16="http://schemas.microsoft.com/office/drawing/2014/main" id="{6671F7CF-1F55-4039-A955-224D238DDA0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147" name="Cuadro de texto 710">
          <a:extLst>
            <a:ext uri="{FF2B5EF4-FFF2-40B4-BE49-F238E27FC236}">
              <a16:creationId xmlns:a16="http://schemas.microsoft.com/office/drawing/2014/main" id="{57E314CF-1D8E-4D67-8B49-0D9171632E0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148" name="Cuadro de texto 711">
          <a:extLst>
            <a:ext uri="{FF2B5EF4-FFF2-40B4-BE49-F238E27FC236}">
              <a16:creationId xmlns:a16="http://schemas.microsoft.com/office/drawing/2014/main" id="{099D3614-583C-4D3F-B6B9-17ADF26B09A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149" name="Cuadro de texto 712">
          <a:extLst>
            <a:ext uri="{FF2B5EF4-FFF2-40B4-BE49-F238E27FC236}">
              <a16:creationId xmlns:a16="http://schemas.microsoft.com/office/drawing/2014/main" id="{BE555C90-C0F2-4DF9-BE08-32BF93482FD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150" name="Cuadro de texto 713">
          <a:extLst>
            <a:ext uri="{FF2B5EF4-FFF2-40B4-BE49-F238E27FC236}">
              <a16:creationId xmlns:a16="http://schemas.microsoft.com/office/drawing/2014/main" id="{680EE3BD-F4FD-4BCD-B6C5-74D2524B9E3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151" name="Cuadro de texto 714">
          <a:extLst>
            <a:ext uri="{FF2B5EF4-FFF2-40B4-BE49-F238E27FC236}">
              <a16:creationId xmlns:a16="http://schemas.microsoft.com/office/drawing/2014/main" id="{9CED55C5-C57D-4952-8417-80B335E4450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152" name="Cuadro de texto 715">
          <a:extLst>
            <a:ext uri="{FF2B5EF4-FFF2-40B4-BE49-F238E27FC236}">
              <a16:creationId xmlns:a16="http://schemas.microsoft.com/office/drawing/2014/main" id="{20E1B968-13E6-4B9A-9AD4-091AB4C1A05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7153" name="Cuadro de texto 716">
          <a:extLst>
            <a:ext uri="{FF2B5EF4-FFF2-40B4-BE49-F238E27FC236}">
              <a16:creationId xmlns:a16="http://schemas.microsoft.com/office/drawing/2014/main" id="{B666F937-7DE6-4865-9EBE-70D0E00BF7B0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154" name="Cuadro de texto 717">
          <a:extLst>
            <a:ext uri="{FF2B5EF4-FFF2-40B4-BE49-F238E27FC236}">
              <a16:creationId xmlns:a16="http://schemas.microsoft.com/office/drawing/2014/main" id="{C76ECB0D-3823-4D8B-A6F2-2DB4796E5BA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155" name="Cuadro de texto 718">
          <a:extLst>
            <a:ext uri="{FF2B5EF4-FFF2-40B4-BE49-F238E27FC236}">
              <a16:creationId xmlns:a16="http://schemas.microsoft.com/office/drawing/2014/main" id="{8C954811-0DB3-41A2-8F20-B20E27CD32B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156" name="Cuadro de texto 719">
          <a:extLst>
            <a:ext uri="{FF2B5EF4-FFF2-40B4-BE49-F238E27FC236}">
              <a16:creationId xmlns:a16="http://schemas.microsoft.com/office/drawing/2014/main" id="{7145C6E2-EAE1-4E39-B80E-C1124778A7F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157" name="Cuadro de texto 720">
          <a:extLst>
            <a:ext uri="{FF2B5EF4-FFF2-40B4-BE49-F238E27FC236}">
              <a16:creationId xmlns:a16="http://schemas.microsoft.com/office/drawing/2014/main" id="{C55BBAE5-3914-445B-89F6-563F2E6461D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158" name="Cuadro de texto 721">
          <a:extLst>
            <a:ext uri="{FF2B5EF4-FFF2-40B4-BE49-F238E27FC236}">
              <a16:creationId xmlns:a16="http://schemas.microsoft.com/office/drawing/2014/main" id="{DF8B8FB1-FD89-40D5-B91F-796E1D9EDBD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159" name="Cuadro de texto 722">
          <a:extLst>
            <a:ext uri="{FF2B5EF4-FFF2-40B4-BE49-F238E27FC236}">
              <a16:creationId xmlns:a16="http://schemas.microsoft.com/office/drawing/2014/main" id="{9B9A9242-0EEA-4A20-8765-265151275A0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160" name="Cuadro de texto 723">
          <a:extLst>
            <a:ext uri="{FF2B5EF4-FFF2-40B4-BE49-F238E27FC236}">
              <a16:creationId xmlns:a16="http://schemas.microsoft.com/office/drawing/2014/main" id="{39928024-03C7-4984-A599-940819DF0C6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7161" name="Cuadro de texto 724">
          <a:extLst>
            <a:ext uri="{FF2B5EF4-FFF2-40B4-BE49-F238E27FC236}">
              <a16:creationId xmlns:a16="http://schemas.microsoft.com/office/drawing/2014/main" id="{EE7FA5DD-A633-4A98-A4C0-AB4D7421847B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62" name="Cuadro de texto 725">
          <a:extLst>
            <a:ext uri="{FF2B5EF4-FFF2-40B4-BE49-F238E27FC236}">
              <a16:creationId xmlns:a16="http://schemas.microsoft.com/office/drawing/2014/main" id="{F2F5F1EA-3DAF-4AF8-AFCB-78B2FEBB4FC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63" name="Cuadro de texto 726">
          <a:extLst>
            <a:ext uri="{FF2B5EF4-FFF2-40B4-BE49-F238E27FC236}">
              <a16:creationId xmlns:a16="http://schemas.microsoft.com/office/drawing/2014/main" id="{56AA0E85-AFBD-4E98-B419-ED7E7250A0E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64" name="Cuadro de texto 727">
          <a:extLst>
            <a:ext uri="{FF2B5EF4-FFF2-40B4-BE49-F238E27FC236}">
              <a16:creationId xmlns:a16="http://schemas.microsoft.com/office/drawing/2014/main" id="{69546152-4418-4AD7-AFFA-36DC55E2A87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65" name="Cuadro de texto 728">
          <a:extLst>
            <a:ext uri="{FF2B5EF4-FFF2-40B4-BE49-F238E27FC236}">
              <a16:creationId xmlns:a16="http://schemas.microsoft.com/office/drawing/2014/main" id="{9B8483BC-11E0-41C4-A306-30A713E2695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66" name="Cuadro de texto 729">
          <a:extLst>
            <a:ext uri="{FF2B5EF4-FFF2-40B4-BE49-F238E27FC236}">
              <a16:creationId xmlns:a16="http://schemas.microsoft.com/office/drawing/2014/main" id="{8C163C54-21D7-4FEA-A827-8C6FC67EE10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67" name="Cuadro de texto 730">
          <a:extLst>
            <a:ext uri="{FF2B5EF4-FFF2-40B4-BE49-F238E27FC236}">
              <a16:creationId xmlns:a16="http://schemas.microsoft.com/office/drawing/2014/main" id="{E50F73C2-EF03-4E18-B40D-1CB8065863D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68" name="Cuadro de texto 731">
          <a:extLst>
            <a:ext uri="{FF2B5EF4-FFF2-40B4-BE49-F238E27FC236}">
              <a16:creationId xmlns:a16="http://schemas.microsoft.com/office/drawing/2014/main" id="{D5F894EE-C3A8-4919-9A3C-E165700DD0B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69" name="Cuadro de texto 732">
          <a:extLst>
            <a:ext uri="{FF2B5EF4-FFF2-40B4-BE49-F238E27FC236}">
              <a16:creationId xmlns:a16="http://schemas.microsoft.com/office/drawing/2014/main" id="{8BE4A6B1-4218-4EB3-9373-6B2FDC35382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70" name="Cuadro de texto 733">
          <a:extLst>
            <a:ext uri="{FF2B5EF4-FFF2-40B4-BE49-F238E27FC236}">
              <a16:creationId xmlns:a16="http://schemas.microsoft.com/office/drawing/2014/main" id="{B83FF7F5-8FBA-4287-930B-D8BB0385B21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71" name="Cuadro de texto 734">
          <a:extLst>
            <a:ext uri="{FF2B5EF4-FFF2-40B4-BE49-F238E27FC236}">
              <a16:creationId xmlns:a16="http://schemas.microsoft.com/office/drawing/2014/main" id="{E5693787-F2B4-4815-B706-729E6A1CCCF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72" name="Cuadro de texto 735">
          <a:extLst>
            <a:ext uri="{FF2B5EF4-FFF2-40B4-BE49-F238E27FC236}">
              <a16:creationId xmlns:a16="http://schemas.microsoft.com/office/drawing/2014/main" id="{EC5F7F5F-C9F5-4051-A270-0E11D9E1572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73" name="Cuadro de texto 736">
          <a:extLst>
            <a:ext uri="{FF2B5EF4-FFF2-40B4-BE49-F238E27FC236}">
              <a16:creationId xmlns:a16="http://schemas.microsoft.com/office/drawing/2014/main" id="{8964E97B-5CB3-4028-9A64-750B4CB86A6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74" name="Cuadro de texto 737">
          <a:extLst>
            <a:ext uri="{FF2B5EF4-FFF2-40B4-BE49-F238E27FC236}">
              <a16:creationId xmlns:a16="http://schemas.microsoft.com/office/drawing/2014/main" id="{A654FA03-C42D-4596-BA01-9BDFCB576A6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75" name="Cuadro de texto 738">
          <a:extLst>
            <a:ext uri="{FF2B5EF4-FFF2-40B4-BE49-F238E27FC236}">
              <a16:creationId xmlns:a16="http://schemas.microsoft.com/office/drawing/2014/main" id="{EE008582-E566-423E-AC55-C8D96590714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76" name="Cuadro de texto 739">
          <a:extLst>
            <a:ext uri="{FF2B5EF4-FFF2-40B4-BE49-F238E27FC236}">
              <a16:creationId xmlns:a16="http://schemas.microsoft.com/office/drawing/2014/main" id="{D3EBB1C2-0D89-478A-ABA1-C928820D2AD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77" name="Cuadro de texto 740">
          <a:extLst>
            <a:ext uri="{FF2B5EF4-FFF2-40B4-BE49-F238E27FC236}">
              <a16:creationId xmlns:a16="http://schemas.microsoft.com/office/drawing/2014/main" id="{01C9FD1E-9AFD-4EE7-9A9C-C84DA57610C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78" name="Cuadro de texto 741">
          <a:extLst>
            <a:ext uri="{FF2B5EF4-FFF2-40B4-BE49-F238E27FC236}">
              <a16:creationId xmlns:a16="http://schemas.microsoft.com/office/drawing/2014/main" id="{F218B724-51B9-4BB1-BEEC-D0E09FD4365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79" name="Cuadro de texto 742">
          <a:extLst>
            <a:ext uri="{FF2B5EF4-FFF2-40B4-BE49-F238E27FC236}">
              <a16:creationId xmlns:a16="http://schemas.microsoft.com/office/drawing/2014/main" id="{510D28E2-5BBA-4382-9E13-69776D12BA2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80" name="Cuadro de texto 743">
          <a:extLst>
            <a:ext uri="{FF2B5EF4-FFF2-40B4-BE49-F238E27FC236}">
              <a16:creationId xmlns:a16="http://schemas.microsoft.com/office/drawing/2014/main" id="{3D5D009D-4157-46BE-9535-2639CBB799D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81" name="Cuadro de texto 744">
          <a:extLst>
            <a:ext uri="{FF2B5EF4-FFF2-40B4-BE49-F238E27FC236}">
              <a16:creationId xmlns:a16="http://schemas.microsoft.com/office/drawing/2014/main" id="{85DCB035-384F-4AE0-A394-A89FEAD9011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82" name="Cuadro de texto 745">
          <a:extLst>
            <a:ext uri="{FF2B5EF4-FFF2-40B4-BE49-F238E27FC236}">
              <a16:creationId xmlns:a16="http://schemas.microsoft.com/office/drawing/2014/main" id="{FA8595B7-9442-43E6-9009-FE0D8B1D067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83" name="Cuadro de texto 746">
          <a:extLst>
            <a:ext uri="{FF2B5EF4-FFF2-40B4-BE49-F238E27FC236}">
              <a16:creationId xmlns:a16="http://schemas.microsoft.com/office/drawing/2014/main" id="{60208B35-8B52-4688-830F-72697595E76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84" name="Cuadro de texto 747">
          <a:extLst>
            <a:ext uri="{FF2B5EF4-FFF2-40B4-BE49-F238E27FC236}">
              <a16:creationId xmlns:a16="http://schemas.microsoft.com/office/drawing/2014/main" id="{CB7055D6-7814-4860-A41D-5337E18439F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85" name="Cuadro de texto 748">
          <a:extLst>
            <a:ext uri="{FF2B5EF4-FFF2-40B4-BE49-F238E27FC236}">
              <a16:creationId xmlns:a16="http://schemas.microsoft.com/office/drawing/2014/main" id="{FCA0BC84-5543-4FC7-B729-125084ADBFF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7186" name="Cuadro de texto 749">
          <a:extLst>
            <a:ext uri="{FF2B5EF4-FFF2-40B4-BE49-F238E27FC236}">
              <a16:creationId xmlns:a16="http://schemas.microsoft.com/office/drawing/2014/main" id="{60F24CA6-0699-4E01-81DB-EC483AAC9645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87" name="Cuadro de texto 750">
          <a:extLst>
            <a:ext uri="{FF2B5EF4-FFF2-40B4-BE49-F238E27FC236}">
              <a16:creationId xmlns:a16="http://schemas.microsoft.com/office/drawing/2014/main" id="{6B7960C8-5ECE-4718-A165-2AA69CC3890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88" name="Cuadro de texto 751">
          <a:extLst>
            <a:ext uri="{FF2B5EF4-FFF2-40B4-BE49-F238E27FC236}">
              <a16:creationId xmlns:a16="http://schemas.microsoft.com/office/drawing/2014/main" id="{A71F4887-C8DD-4C56-BE6B-B61E31EEF0B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89" name="Cuadro de texto 752">
          <a:extLst>
            <a:ext uri="{FF2B5EF4-FFF2-40B4-BE49-F238E27FC236}">
              <a16:creationId xmlns:a16="http://schemas.microsoft.com/office/drawing/2014/main" id="{B5D19D89-829E-45DF-8477-450ACF2C64B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90" name="Cuadro de texto 753">
          <a:extLst>
            <a:ext uri="{FF2B5EF4-FFF2-40B4-BE49-F238E27FC236}">
              <a16:creationId xmlns:a16="http://schemas.microsoft.com/office/drawing/2014/main" id="{30BDCCB0-374B-4CF4-A059-711C41128FB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91" name="Cuadro de texto 754">
          <a:extLst>
            <a:ext uri="{FF2B5EF4-FFF2-40B4-BE49-F238E27FC236}">
              <a16:creationId xmlns:a16="http://schemas.microsoft.com/office/drawing/2014/main" id="{06766227-E579-412F-A224-E60F0D4F4CC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92" name="Cuadro de texto 755">
          <a:extLst>
            <a:ext uri="{FF2B5EF4-FFF2-40B4-BE49-F238E27FC236}">
              <a16:creationId xmlns:a16="http://schemas.microsoft.com/office/drawing/2014/main" id="{1FB8B057-D7B1-4B3A-96C8-A52685889E3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93" name="Cuadro de texto 756">
          <a:extLst>
            <a:ext uri="{FF2B5EF4-FFF2-40B4-BE49-F238E27FC236}">
              <a16:creationId xmlns:a16="http://schemas.microsoft.com/office/drawing/2014/main" id="{754F71E9-523E-4AA5-9789-A21FEA8CC07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94" name="Cuadro de texto 757">
          <a:extLst>
            <a:ext uri="{FF2B5EF4-FFF2-40B4-BE49-F238E27FC236}">
              <a16:creationId xmlns:a16="http://schemas.microsoft.com/office/drawing/2014/main" id="{6F30ECD6-9F90-40D1-BACE-5F4E7FA76C6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95" name="Cuadro de texto 758">
          <a:extLst>
            <a:ext uri="{FF2B5EF4-FFF2-40B4-BE49-F238E27FC236}">
              <a16:creationId xmlns:a16="http://schemas.microsoft.com/office/drawing/2014/main" id="{730A92F8-3541-4504-93EC-9A5D164E01B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96" name="Cuadro de texto 759">
          <a:extLst>
            <a:ext uri="{FF2B5EF4-FFF2-40B4-BE49-F238E27FC236}">
              <a16:creationId xmlns:a16="http://schemas.microsoft.com/office/drawing/2014/main" id="{45D32DF6-F3DE-473B-A74E-05A3205FE4D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97" name="Cuadro de texto 760">
          <a:extLst>
            <a:ext uri="{FF2B5EF4-FFF2-40B4-BE49-F238E27FC236}">
              <a16:creationId xmlns:a16="http://schemas.microsoft.com/office/drawing/2014/main" id="{BA2E1362-BB7F-408F-82DC-BEBE897E70E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98" name="Cuadro de texto 761">
          <a:extLst>
            <a:ext uri="{FF2B5EF4-FFF2-40B4-BE49-F238E27FC236}">
              <a16:creationId xmlns:a16="http://schemas.microsoft.com/office/drawing/2014/main" id="{84963B9C-0D51-4A3D-9D50-E4858F47BA3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199" name="Cuadro de texto 762">
          <a:extLst>
            <a:ext uri="{FF2B5EF4-FFF2-40B4-BE49-F238E27FC236}">
              <a16:creationId xmlns:a16="http://schemas.microsoft.com/office/drawing/2014/main" id="{FF3DBFD6-81FA-4443-83AA-61C40497887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00" name="Cuadro de texto 763">
          <a:extLst>
            <a:ext uri="{FF2B5EF4-FFF2-40B4-BE49-F238E27FC236}">
              <a16:creationId xmlns:a16="http://schemas.microsoft.com/office/drawing/2014/main" id="{27ABB551-6735-4B4F-9A90-48E931B9A0A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01" name="Cuadro de texto 764">
          <a:extLst>
            <a:ext uri="{FF2B5EF4-FFF2-40B4-BE49-F238E27FC236}">
              <a16:creationId xmlns:a16="http://schemas.microsoft.com/office/drawing/2014/main" id="{4FDA753A-804C-4770-ACB9-B6F6A667779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02" name="Cuadro de texto 765">
          <a:extLst>
            <a:ext uri="{FF2B5EF4-FFF2-40B4-BE49-F238E27FC236}">
              <a16:creationId xmlns:a16="http://schemas.microsoft.com/office/drawing/2014/main" id="{6EB620F1-C933-4F1C-864C-1A6C368E0AB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03" name="Cuadro de texto 766">
          <a:extLst>
            <a:ext uri="{FF2B5EF4-FFF2-40B4-BE49-F238E27FC236}">
              <a16:creationId xmlns:a16="http://schemas.microsoft.com/office/drawing/2014/main" id="{7D2E3A74-B86E-4F68-B5B3-716C6F2F5A9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04" name="Cuadro de texto 767">
          <a:extLst>
            <a:ext uri="{FF2B5EF4-FFF2-40B4-BE49-F238E27FC236}">
              <a16:creationId xmlns:a16="http://schemas.microsoft.com/office/drawing/2014/main" id="{367D2625-936C-4673-A41E-42C9AE97A88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05" name="Cuadro de texto 768">
          <a:extLst>
            <a:ext uri="{FF2B5EF4-FFF2-40B4-BE49-F238E27FC236}">
              <a16:creationId xmlns:a16="http://schemas.microsoft.com/office/drawing/2014/main" id="{2B642EA1-D610-4902-847C-B9595165674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06" name="Cuadro de texto 769">
          <a:extLst>
            <a:ext uri="{FF2B5EF4-FFF2-40B4-BE49-F238E27FC236}">
              <a16:creationId xmlns:a16="http://schemas.microsoft.com/office/drawing/2014/main" id="{9B064AA7-778A-4611-B2A5-2D6523ACB6A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07" name="Cuadro de texto 770">
          <a:extLst>
            <a:ext uri="{FF2B5EF4-FFF2-40B4-BE49-F238E27FC236}">
              <a16:creationId xmlns:a16="http://schemas.microsoft.com/office/drawing/2014/main" id="{EE727260-66FA-449F-ABD8-5353EE22565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08" name="Cuadro de texto 771">
          <a:extLst>
            <a:ext uri="{FF2B5EF4-FFF2-40B4-BE49-F238E27FC236}">
              <a16:creationId xmlns:a16="http://schemas.microsoft.com/office/drawing/2014/main" id="{72B9ECA0-F5CB-4B66-B0BE-9019915E74F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09" name="Cuadro de texto 772">
          <a:extLst>
            <a:ext uri="{FF2B5EF4-FFF2-40B4-BE49-F238E27FC236}">
              <a16:creationId xmlns:a16="http://schemas.microsoft.com/office/drawing/2014/main" id="{D380E415-DAC3-49EC-B085-AA00A5B4920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10" name="Cuadro de texto 773">
          <a:extLst>
            <a:ext uri="{FF2B5EF4-FFF2-40B4-BE49-F238E27FC236}">
              <a16:creationId xmlns:a16="http://schemas.microsoft.com/office/drawing/2014/main" id="{FBA9F974-0050-4590-BF4A-12344B35218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11" name="Cuadro de texto 774">
          <a:extLst>
            <a:ext uri="{FF2B5EF4-FFF2-40B4-BE49-F238E27FC236}">
              <a16:creationId xmlns:a16="http://schemas.microsoft.com/office/drawing/2014/main" id="{E0904EFB-1570-4BB2-BC78-135D48F08B6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12" name="Cuadro de texto 775">
          <a:extLst>
            <a:ext uri="{FF2B5EF4-FFF2-40B4-BE49-F238E27FC236}">
              <a16:creationId xmlns:a16="http://schemas.microsoft.com/office/drawing/2014/main" id="{F9740DA6-F15A-4F25-B890-2D1B3F94117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13" name="Cuadro de texto 776">
          <a:extLst>
            <a:ext uri="{FF2B5EF4-FFF2-40B4-BE49-F238E27FC236}">
              <a16:creationId xmlns:a16="http://schemas.microsoft.com/office/drawing/2014/main" id="{3C6336F4-0627-4CC1-897E-D435AE04F19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14" name="Cuadro de texto 777">
          <a:extLst>
            <a:ext uri="{FF2B5EF4-FFF2-40B4-BE49-F238E27FC236}">
              <a16:creationId xmlns:a16="http://schemas.microsoft.com/office/drawing/2014/main" id="{A573F0D7-9C8F-4B2F-8E01-2CC1ADC5913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15" name="Cuadro de texto 778">
          <a:extLst>
            <a:ext uri="{FF2B5EF4-FFF2-40B4-BE49-F238E27FC236}">
              <a16:creationId xmlns:a16="http://schemas.microsoft.com/office/drawing/2014/main" id="{5550D62D-E49A-405E-8701-6C098389D70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16" name="Cuadro de texto 779">
          <a:extLst>
            <a:ext uri="{FF2B5EF4-FFF2-40B4-BE49-F238E27FC236}">
              <a16:creationId xmlns:a16="http://schemas.microsoft.com/office/drawing/2014/main" id="{B5C12E14-0CDE-4587-B440-262B04AC56D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17" name="Cuadro de texto 780">
          <a:extLst>
            <a:ext uri="{FF2B5EF4-FFF2-40B4-BE49-F238E27FC236}">
              <a16:creationId xmlns:a16="http://schemas.microsoft.com/office/drawing/2014/main" id="{9270E501-4709-4661-984B-1A250777DA6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18" name="Cuadro de texto 781">
          <a:extLst>
            <a:ext uri="{FF2B5EF4-FFF2-40B4-BE49-F238E27FC236}">
              <a16:creationId xmlns:a16="http://schemas.microsoft.com/office/drawing/2014/main" id="{EF8B2681-ADB8-4FD7-A896-157DEFBBC9D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19" name="Cuadro de texto 782">
          <a:extLst>
            <a:ext uri="{FF2B5EF4-FFF2-40B4-BE49-F238E27FC236}">
              <a16:creationId xmlns:a16="http://schemas.microsoft.com/office/drawing/2014/main" id="{1B4B9537-DE84-4C79-89EF-66867B782EB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20" name="Cuadro de texto 783">
          <a:extLst>
            <a:ext uri="{FF2B5EF4-FFF2-40B4-BE49-F238E27FC236}">
              <a16:creationId xmlns:a16="http://schemas.microsoft.com/office/drawing/2014/main" id="{B1A596A6-9FD5-4EA5-87FC-F036D3E8C41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21" name="Cuadro de texto 784">
          <a:extLst>
            <a:ext uri="{FF2B5EF4-FFF2-40B4-BE49-F238E27FC236}">
              <a16:creationId xmlns:a16="http://schemas.microsoft.com/office/drawing/2014/main" id="{002D7E25-5453-43A3-85FF-A3694AB3E1B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22" name="Cuadro de texto 785">
          <a:extLst>
            <a:ext uri="{FF2B5EF4-FFF2-40B4-BE49-F238E27FC236}">
              <a16:creationId xmlns:a16="http://schemas.microsoft.com/office/drawing/2014/main" id="{C68237CC-491D-4F3E-9D62-51F3C09DE42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23" name="Cuadro de texto 786">
          <a:extLst>
            <a:ext uri="{FF2B5EF4-FFF2-40B4-BE49-F238E27FC236}">
              <a16:creationId xmlns:a16="http://schemas.microsoft.com/office/drawing/2014/main" id="{1D08E9F7-0C2C-4F61-BBA9-A437B6B01BF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24" name="Cuadro de texto 787">
          <a:extLst>
            <a:ext uri="{FF2B5EF4-FFF2-40B4-BE49-F238E27FC236}">
              <a16:creationId xmlns:a16="http://schemas.microsoft.com/office/drawing/2014/main" id="{52AE3DFF-3837-4EED-8C28-A97F2EE5587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25" name="Cuadro de texto 788">
          <a:extLst>
            <a:ext uri="{FF2B5EF4-FFF2-40B4-BE49-F238E27FC236}">
              <a16:creationId xmlns:a16="http://schemas.microsoft.com/office/drawing/2014/main" id="{54063B77-0B30-4FB1-9958-778163F3AC8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26" name="Cuadro de texto 789">
          <a:extLst>
            <a:ext uri="{FF2B5EF4-FFF2-40B4-BE49-F238E27FC236}">
              <a16:creationId xmlns:a16="http://schemas.microsoft.com/office/drawing/2014/main" id="{4A773174-A7E9-4D35-9D7C-4A405C03011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27" name="Cuadro de texto 790">
          <a:extLst>
            <a:ext uri="{FF2B5EF4-FFF2-40B4-BE49-F238E27FC236}">
              <a16:creationId xmlns:a16="http://schemas.microsoft.com/office/drawing/2014/main" id="{1F5D53EE-B2D3-4669-9E27-FC3A05DDCC8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28" name="Cuadro de texto 791">
          <a:extLst>
            <a:ext uri="{FF2B5EF4-FFF2-40B4-BE49-F238E27FC236}">
              <a16:creationId xmlns:a16="http://schemas.microsoft.com/office/drawing/2014/main" id="{0A40CE8A-D550-4297-9C06-D159B6A35CA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29" name="Cuadro de texto 792">
          <a:extLst>
            <a:ext uri="{FF2B5EF4-FFF2-40B4-BE49-F238E27FC236}">
              <a16:creationId xmlns:a16="http://schemas.microsoft.com/office/drawing/2014/main" id="{C4BB88F0-722E-4019-A661-FCD745D92FD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30" name="Cuadro de texto 793">
          <a:extLst>
            <a:ext uri="{FF2B5EF4-FFF2-40B4-BE49-F238E27FC236}">
              <a16:creationId xmlns:a16="http://schemas.microsoft.com/office/drawing/2014/main" id="{157C173A-DF50-4312-9A1C-CA0B7A35EA5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31" name="Cuadro de texto 794">
          <a:extLst>
            <a:ext uri="{FF2B5EF4-FFF2-40B4-BE49-F238E27FC236}">
              <a16:creationId xmlns:a16="http://schemas.microsoft.com/office/drawing/2014/main" id="{0F7AAF5A-9637-48E1-BDE8-DCD2B467724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32" name="Cuadro de texto 795">
          <a:extLst>
            <a:ext uri="{FF2B5EF4-FFF2-40B4-BE49-F238E27FC236}">
              <a16:creationId xmlns:a16="http://schemas.microsoft.com/office/drawing/2014/main" id="{4567F6BE-8DAC-4CC4-BFA1-358F372616A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33" name="Cuadro de texto 796">
          <a:extLst>
            <a:ext uri="{FF2B5EF4-FFF2-40B4-BE49-F238E27FC236}">
              <a16:creationId xmlns:a16="http://schemas.microsoft.com/office/drawing/2014/main" id="{8D1C3487-1A0C-4769-9447-A83018DF1BE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34" name="Cuadro de texto 797">
          <a:extLst>
            <a:ext uri="{FF2B5EF4-FFF2-40B4-BE49-F238E27FC236}">
              <a16:creationId xmlns:a16="http://schemas.microsoft.com/office/drawing/2014/main" id="{74645C04-F68D-4B7C-90B3-2340662523D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35" name="Cuadro de texto 798">
          <a:extLst>
            <a:ext uri="{FF2B5EF4-FFF2-40B4-BE49-F238E27FC236}">
              <a16:creationId xmlns:a16="http://schemas.microsoft.com/office/drawing/2014/main" id="{096124E4-4C63-44A0-B060-DDCD07E02D8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36" name="Cuadro de texto 799">
          <a:extLst>
            <a:ext uri="{FF2B5EF4-FFF2-40B4-BE49-F238E27FC236}">
              <a16:creationId xmlns:a16="http://schemas.microsoft.com/office/drawing/2014/main" id="{ED697D38-21C0-496E-B214-A376875C4A3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37" name="Cuadro de texto 800">
          <a:extLst>
            <a:ext uri="{FF2B5EF4-FFF2-40B4-BE49-F238E27FC236}">
              <a16:creationId xmlns:a16="http://schemas.microsoft.com/office/drawing/2014/main" id="{6D87F329-354C-439A-8934-EFEDDDD5A56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38" name="Cuadro de texto 801">
          <a:extLst>
            <a:ext uri="{FF2B5EF4-FFF2-40B4-BE49-F238E27FC236}">
              <a16:creationId xmlns:a16="http://schemas.microsoft.com/office/drawing/2014/main" id="{1B569184-653A-4D58-B586-89DED2138EE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39" name="Cuadro de texto 802">
          <a:extLst>
            <a:ext uri="{FF2B5EF4-FFF2-40B4-BE49-F238E27FC236}">
              <a16:creationId xmlns:a16="http://schemas.microsoft.com/office/drawing/2014/main" id="{230ADFBA-6480-455A-A869-B08F875BCE8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40" name="Cuadro de texto 803">
          <a:extLst>
            <a:ext uri="{FF2B5EF4-FFF2-40B4-BE49-F238E27FC236}">
              <a16:creationId xmlns:a16="http://schemas.microsoft.com/office/drawing/2014/main" id="{FF2EA339-8671-4214-8422-B840AC4706D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41" name="Cuadro de texto 804">
          <a:extLst>
            <a:ext uri="{FF2B5EF4-FFF2-40B4-BE49-F238E27FC236}">
              <a16:creationId xmlns:a16="http://schemas.microsoft.com/office/drawing/2014/main" id="{31BE2A2C-BE39-4A5F-94C5-68D5E201EAF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42" name="Cuadro de texto 805">
          <a:extLst>
            <a:ext uri="{FF2B5EF4-FFF2-40B4-BE49-F238E27FC236}">
              <a16:creationId xmlns:a16="http://schemas.microsoft.com/office/drawing/2014/main" id="{70B357ED-990E-4E12-B1A7-90702649D8A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43" name="Cuadro de texto 806">
          <a:extLst>
            <a:ext uri="{FF2B5EF4-FFF2-40B4-BE49-F238E27FC236}">
              <a16:creationId xmlns:a16="http://schemas.microsoft.com/office/drawing/2014/main" id="{8A5371FE-878E-409E-AB4A-879F05ADE5A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44" name="Cuadro de texto 807">
          <a:extLst>
            <a:ext uri="{FF2B5EF4-FFF2-40B4-BE49-F238E27FC236}">
              <a16:creationId xmlns:a16="http://schemas.microsoft.com/office/drawing/2014/main" id="{C3DD6C59-B8EA-48BE-807C-AE639E27B05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45" name="Cuadro de texto 808">
          <a:extLst>
            <a:ext uri="{FF2B5EF4-FFF2-40B4-BE49-F238E27FC236}">
              <a16:creationId xmlns:a16="http://schemas.microsoft.com/office/drawing/2014/main" id="{01A63396-2AC8-443D-BD7B-007123343C4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46" name="Cuadro de texto 809">
          <a:extLst>
            <a:ext uri="{FF2B5EF4-FFF2-40B4-BE49-F238E27FC236}">
              <a16:creationId xmlns:a16="http://schemas.microsoft.com/office/drawing/2014/main" id="{BA40BC9A-0455-41B1-BF0D-B93237D65C3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47" name="Cuadro de texto 810">
          <a:extLst>
            <a:ext uri="{FF2B5EF4-FFF2-40B4-BE49-F238E27FC236}">
              <a16:creationId xmlns:a16="http://schemas.microsoft.com/office/drawing/2014/main" id="{7CFC91EF-A7F5-40EC-9D83-E391C95B3DF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48" name="Cuadro de texto 811">
          <a:extLst>
            <a:ext uri="{FF2B5EF4-FFF2-40B4-BE49-F238E27FC236}">
              <a16:creationId xmlns:a16="http://schemas.microsoft.com/office/drawing/2014/main" id="{A5213C58-49C3-472D-A50F-975956C2460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49" name="Cuadro de texto 812">
          <a:extLst>
            <a:ext uri="{FF2B5EF4-FFF2-40B4-BE49-F238E27FC236}">
              <a16:creationId xmlns:a16="http://schemas.microsoft.com/office/drawing/2014/main" id="{7D246968-F10A-4A41-B1DD-D020DBB6F79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50" name="Cuadro de texto 813">
          <a:extLst>
            <a:ext uri="{FF2B5EF4-FFF2-40B4-BE49-F238E27FC236}">
              <a16:creationId xmlns:a16="http://schemas.microsoft.com/office/drawing/2014/main" id="{32431E71-8887-407E-AF12-573BC9640E3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51" name="Cuadro de texto 814">
          <a:extLst>
            <a:ext uri="{FF2B5EF4-FFF2-40B4-BE49-F238E27FC236}">
              <a16:creationId xmlns:a16="http://schemas.microsoft.com/office/drawing/2014/main" id="{6B50CBA4-B7CB-4C5F-B49D-9C9D5D6012E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52" name="Cuadro de texto 815">
          <a:extLst>
            <a:ext uri="{FF2B5EF4-FFF2-40B4-BE49-F238E27FC236}">
              <a16:creationId xmlns:a16="http://schemas.microsoft.com/office/drawing/2014/main" id="{21BA7151-BAA0-44A6-A2A9-9D5B6803506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53" name="Cuadro de texto 816">
          <a:extLst>
            <a:ext uri="{FF2B5EF4-FFF2-40B4-BE49-F238E27FC236}">
              <a16:creationId xmlns:a16="http://schemas.microsoft.com/office/drawing/2014/main" id="{E1FEFD0A-484D-4119-BC91-B2B0BF4374F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54" name="Cuadro de texto 817">
          <a:extLst>
            <a:ext uri="{FF2B5EF4-FFF2-40B4-BE49-F238E27FC236}">
              <a16:creationId xmlns:a16="http://schemas.microsoft.com/office/drawing/2014/main" id="{9016FD1A-79B9-4EB6-A502-F7379A6E573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55" name="Cuadro de texto 818">
          <a:extLst>
            <a:ext uri="{FF2B5EF4-FFF2-40B4-BE49-F238E27FC236}">
              <a16:creationId xmlns:a16="http://schemas.microsoft.com/office/drawing/2014/main" id="{00B2F5FD-737F-4171-AC47-18E4147CB4D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56" name="Cuadro de texto 819">
          <a:extLst>
            <a:ext uri="{FF2B5EF4-FFF2-40B4-BE49-F238E27FC236}">
              <a16:creationId xmlns:a16="http://schemas.microsoft.com/office/drawing/2014/main" id="{A9B6F79B-3AB7-4465-B7E9-60A881519B9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57" name="Cuadro de texto 820">
          <a:extLst>
            <a:ext uri="{FF2B5EF4-FFF2-40B4-BE49-F238E27FC236}">
              <a16:creationId xmlns:a16="http://schemas.microsoft.com/office/drawing/2014/main" id="{86E256F6-5E9E-45F2-8FD6-D0508A70EA7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58" name="Cuadro de texto 821">
          <a:extLst>
            <a:ext uri="{FF2B5EF4-FFF2-40B4-BE49-F238E27FC236}">
              <a16:creationId xmlns:a16="http://schemas.microsoft.com/office/drawing/2014/main" id="{DB205036-4481-4F36-B26F-B3E85C877DA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259" name="Cuadro de texto 822">
          <a:extLst>
            <a:ext uri="{FF2B5EF4-FFF2-40B4-BE49-F238E27FC236}">
              <a16:creationId xmlns:a16="http://schemas.microsoft.com/office/drawing/2014/main" id="{92D6CCD3-3A77-4169-99FA-C707574E46E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260" name="Cuadro de texto 823">
          <a:extLst>
            <a:ext uri="{FF2B5EF4-FFF2-40B4-BE49-F238E27FC236}">
              <a16:creationId xmlns:a16="http://schemas.microsoft.com/office/drawing/2014/main" id="{F00EE848-C2A5-44C0-857E-C203DD83E11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261" name="Cuadro de texto 824">
          <a:extLst>
            <a:ext uri="{FF2B5EF4-FFF2-40B4-BE49-F238E27FC236}">
              <a16:creationId xmlns:a16="http://schemas.microsoft.com/office/drawing/2014/main" id="{70C56384-CE5D-47E7-9C37-CD620809555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262" name="Cuadro de texto 825">
          <a:extLst>
            <a:ext uri="{FF2B5EF4-FFF2-40B4-BE49-F238E27FC236}">
              <a16:creationId xmlns:a16="http://schemas.microsoft.com/office/drawing/2014/main" id="{01A9DCE4-E2C9-4873-8056-4817D42A640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263" name="Cuadro de texto 826">
          <a:extLst>
            <a:ext uri="{FF2B5EF4-FFF2-40B4-BE49-F238E27FC236}">
              <a16:creationId xmlns:a16="http://schemas.microsoft.com/office/drawing/2014/main" id="{1945490E-6043-49CC-9B23-60F94ACF7CA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7264" name="Cuadro de texto 827">
          <a:extLst>
            <a:ext uri="{FF2B5EF4-FFF2-40B4-BE49-F238E27FC236}">
              <a16:creationId xmlns:a16="http://schemas.microsoft.com/office/drawing/2014/main" id="{66ABBE2A-C19F-4682-B681-6B695EBBA0AC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265" name="Cuadro de texto 828">
          <a:extLst>
            <a:ext uri="{FF2B5EF4-FFF2-40B4-BE49-F238E27FC236}">
              <a16:creationId xmlns:a16="http://schemas.microsoft.com/office/drawing/2014/main" id="{9866B62D-3225-4BC6-8FA8-935825F29A2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266" name="Cuadro de texto 829">
          <a:extLst>
            <a:ext uri="{FF2B5EF4-FFF2-40B4-BE49-F238E27FC236}">
              <a16:creationId xmlns:a16="http://schemas.microsoft.com/office/drawing/2014/main" id="{801E9410-5E38-4913-B301-8DDC5F1D294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267" name="Cuadro de texto 830">
          <a:extLst>
            <a:ext uri="{FF2B5EF4-FFF2-40B4-BE49-F238E27FC236}">
              <a16:creationId xmlns:a16="http://schemas.microsoft.com/office/drawing/2014/main" id="{8DC91D1A-70E9-4DD1-B6EE-8A6A349C6B4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268" name="Cuadro de texto 831">
          <a:extLst>
            <a:ext uri="{FF2B5EF4-FFF2-40B4-BE49-F238E27FC236}">
              <a16:creationId xmlns:a16="http://schemas.microsoft.com/office/drawing/2014/main" id="{6CE58576-D2D3-4B8F-AB56-29344D82719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269" name="Cuadro de texto 832">
          <a:extLst>
            <a:ext uri="{FF2B5EF4-FFF2-40B4-BE49-F238E27FC236}">
              <a16:creationId xmlns:a16="http://schemas.microsoft.com/office/drawing/2014/main" id="{0050C7D3-EB5E-4C06-9191-5E6CDB93974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270" name="Cuadro de texto 833">
          <a:extLst>
            <a:ext uri="{FF2B5EF4-FFF2-40B4-BE49-F238E27FC236}">
              <a16:creationId xmlns:a16="http://schemas.microsoft.com/office/drawing/2014/main" id="{7D9A9868-2450-4BB3-8C66-2DC5F5484A9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271" name="Cuadro de texto 834">
          <a:extLst>
            <a:ext uri="{FF2B5EF4-FFF2-40B4-BE49-F238E27FC236}">
              <a16:creationId xmlns:a16="http://schemas.microsoft.com/office/drawing/2014/main" id="{518A3B48-9EFE-4AA9-91EB-9BB0CD6AE64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272" name="Cuadro de texto 835">
          <a:extLst>
            <a:ext uri="{FF2B5EF4-FFF2-40B4-BE49-F238E27FC236}">
              <a16:creationId xmlns:a16="http://schemas.microsoft.com/office/drawing/2014/main" id="{F447E256-7EBE-4A6C-BD44-7B827ECC5B7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273" name="Cuadro de texto 836">
          <a:extLst>
            <a:ext uri="{FF2B5EF4-FFF2-40B4-BE49-F238E27FC236}">
              <a16:creationId xmlns:a16="http://schemas.microsoft.com/office/drawing/2014/main" id="{553B1FFD-6E6B-4831-BC42-705057DBDD4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274" name="Cuadro de texto 837">
          <a:extLst>
            <a:ext uri="{FF2B5EF4-FFF2-40B4-BE49-F238E27FC236}">
              <a16:creationId xmlns:a16="http://schemas.microsoft.com/office/drawing/2014/main" id="{72B2A382-92BE-4CAD-9FA2-EC40DBC7D19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275" name="Cuadro de texto 838">
          <a:extLst>
            <a:ext uri="{FF2B5EF4-FFF2-40B4-BE49-F238E27FC236}">
              <a16:creationId xmlns:a16="http://schemas.microsoft.com/office/drawing/2014/main" id="{392993E5-9929-44F9-AB37-5C13485039E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276" name="Cuadro de texto 839">
          <a:extLst>
            <a:ext uri="{FF2B5EF4-FFF2-40B4-BE49-F238E27FC236}">
              <a16:creationId xmlns:a16="http://schemas.microsoft.com/office/drawing/2014/main" id="{88397AED-EB0F-492E-A10F-9C3944C5EF8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7277" name="Cuadro de texto 840">
          <a:extLst>
            <a:ext uri="{FF2B5EF4-FFF2-40B4-BE49-F238E27FC236}">
              <a16:creationId xmlns:a16="http://schemas.microsoft.com/office/drawing/2014/main" id="{85A42184-63DA-42EC-89AB-F5A413735065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278" name="Cuadro de texto 841">
          <a:extLst>
            <a:ext uri="{FF2B5EF4-FFF2-40B4-BE49-F238E27FC236}">
              <a16:creationId xmlns:a16="http://schemas.microsoft.com/office/drawing/2014/main" id="{06536A8C-3392-4FFC-866E-1BD27125B86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279" name="Cuadro de texto 842">
          <a:extLst>
            <a:ext uri="{FF2B5EF4-FFF2-40B4-BE49-F238E27FC236}">
              <a16:creationId xmlns:a16="http://schemas.microsoft.com/office/drawing/2014/main" id="{622B2148-D212-4AC5-8E4C-EBF3EFD2E57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280" name="Cuadro de texto 843">
          <a:extLst>
            <a:ext uri="{FF2B5EF4-FFF2-40B4-BE49-F238E27FC236}">
              <a16:creationId xmlns:a16="http://schemas.microsoft.com/office/drawing/2014/main" id="{4449E3A5-B3B7-4360-BB20-247C3679D55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281" name="Cuadro de texto 844">
          <a:extLst>
            <a:ext uri="{FF2B5EF4-FFF2-40B4-BE49-F238E27FC236}">
              <a16:creationId xmlns:a16="http://schemas.microsoft.com/office/drawing/2014/main" id="{DE487C5C-F098-42D5-948D-273290D89CF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282" name="Cuadro de texto 845">
          <a:extLst>
            <a:ext uri="{FF2B5EF4-FFF2-40B4-BE49-F238E27FC236}">
              <a16:creationId xmlns:a16="http://schemas.microsoft.com/office/drawing/2014/main" id="{5FCFD81F-3FFD-4D54-87D5-B3ACBF9464A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283" name="Cuadro de texto 846">
          <a:extLst>
            <a:ext uri="{FF2B5EF4-FFF2-40B4-BE49-F238E27FC236}">
              <a16:creationId xmlns:a16="http://schemas.microsoft.com/office/drawing/2014/main" id="{42F5A8CC-DD6E-491D-AE58-7E73C74CCE3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284" name="Cuadro de texto 847">
          <a:extLst>
            <a:ext uri="{FF2B5EF4-FFF2-40B4-BE49-F238E27FC236}">
              <a16:creationId xmlns:a16="http://schemas.microsoft.com/office/drawing/2014/main" id="{4B40D807-A23F-4DDF-BAF8-DF33E6C0F1C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7285" name="Cuadro de texto 848">
          <a:extLst>
            <a:ext uri="{FF2B5EF4-FFF2-40B4-BE49-F238E27FC236}">
              <a16:creationId xmlns:a16="http://schemas.microsoft.com/office/drawing/2014/main" id="{B21F64A6-543E-4F64-B325-31FFCD26B001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86" name="Cuadro de texto 849">
          <a:extLst>
            <a:ext uri="{FF2B5EF4-FFF2-40B4-BE49-F238E27FC236}">
              <a16:creationId xmlns:a16="http://schemas.microsoft.com/office/drawing/2014/main" id="{374802F1-873B-437C-99C3-E5ABA925F61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87" name="Cuadro de texto 850">
          <a:extLst>
            <a:ext uri="{FF2B5EF4-FFF2-40B4-BE49-F238E27FC236}">
              <a16:creationId xmlns:a16="http://schemas.microsoft.com/office/drawing/2014/main" id="{A6892A79-836E-4176-ABA5-2A134C4076C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88" name="Cuadro de texto 851">
          <a:extLst>
            <a:ext uri="{FF2B5EF4-FFF2-40B4-BE49-F238E27FC236}">
              <a16:creationId xmlns:a16="http://schemas.microsoft.com/office/drawing/2014/main" id="{111F59D0-300E-42D8-9D8B-4B8CBB97E75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89" name="Cuadro de texto 852">
          <a:extLst>
            <a:ext uri="{FF2B5EF4-FFF2-40B4-BE49-F238E27FC236}">
              <a16:creationId xmlns:a16="http://schemas.microsoft.com/office/drawing/2014/main" id="{2BF8FED0-9B4B-4336-9410-B0EA8CB2A87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90" name="Cuadro de texto 853">
          <a:extLst>
            <a:ext uri="{FF2B5EF4-FFF2-40B4-BE49-F238E27FC236}">
              <a16:creationId xmlns:a16="http://schemas.microsoft.com/office/drawing/2014/main" id="{6E666A2A-99B8-48D5-BAB4-0ABC34E166A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91" name="Cuadro de texto 854">
          <a:extLst>
            <a:ext uri="{FF2B5EF4-FFF2-40B4-BE49-F238E27FC236}">
              <a16:creationId xmlns:a16="http://schemas.microsoft.com/office/drawing/2014/main" id="{1774E111-BD31-41E3-B034-0CC122A2789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92" name="Cuadro de texto 855">
          <a:extLst>
            <a:ext uri="{FF2B5EF4-FFF2-40B4-BE49-F238E27FC236}">
              <a16:creationId xmlns:a16="http://schemas.microsoft.com/office/drawing/2014/main" id="{C7CB9328-AA94-463B-A9E2-D548E44C611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93" name="Cuadro de texto 856">
          <a:extLst>
            <a:ext uri="{FF2B5EF4-FFF2-40B4-BE49-F238E27FC236}">
              <a16:creationId xmlns:a16="http://schemas.microsoft.com/office/drawing/2014/main" id="{B8B6D18F-2122-47BC-8F2C-24FABA1C992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94" name="Cuadro de texto 857">
          <a:extLst>
            <a:ext uri="{FF2B5EF4-FFF2-40B4-BE49-F238E27FC236}">
              <a16:creationId xmlns:a16="http://schemas.microsoft.com/office/drawing/2014/main" id="{245C7C93-C690-407A-8EF7-D3304CC99B9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95" name="Cuadro de texto 858">
          <a:extLst>
            <a:ext uri="{FF2B5EF4-FFF2-40B4-BE49-F238E27FC236}">
              <a16:creationId xmlns:a16="http://schemas.microsoft.com/office/drawing/2014/main" id="{E52C1AA1-2EFA-4990-95AC-B81F0D196AC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96" name="Cuadro de texto 859">
          <a:extLst>
            <a:ext uri="{FF2B5EF4-FFF2-40B4-BE49-F238E27FC236}">
              <a16:creationId xmlns:a16="http://schemas.microsoft.com/office/drawing/2014/main" id="{DC47D2EA-75D6-49E8-AE27-BA0EE7788AE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97" name="Cuadro de texto 860">
          <a:extLst>
            <a:ext uri="{FF2B5EF4-FFF2-40B4-BE49-F238E27FC236}">
              <a16:creationId xmlns:a16="http://schemas.microsoft.com/office/drawing/2014/main" id="{9BF4F519-6468-446C-8BDF-2995DD547F1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98" name="Cuadro de texto 861">
          <a:extLst>
            <a:ext uri="{FF2B5EF4-FFF2-40B4-BE49-F238E27FC236}">
              <a16:creationId xmlns:a16="http://schemas.microsoft.com/office/drawing/2014/main" id="{EDD936B3-A7E2-4CE5-93FB-AEA0BD0D940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299" name="Cuadro de texto 862">
          <a:extLst>
            <a:ext uri="{FF2B5EF4-FFF2-40B4-BE49-F238E27FC236}">
              <a16:creationId xmlns:a16="http://schemas.microsoft.com/office/drawing/2014/main" id="{2F20086F-E6B7-4078-92DC-5851DD86326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00" name="Cuadro de texto 863">
          <a:extLst>
            <a:ext uri="{FF2B5EF4-FFF2-40B4-BE49-F238E27FC236}">
              <a16:creationId xmlns:a16="http://schemas.microsoft.com/office/drawing/2014/main" id="{1806F363-1AF1-40AA-BB72-82F80737893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01" name="Cuadro de texto 864">
          <a:extLst>
            <a:ext uri="{FF2B5EF4-FFF2-40B4-BE49-F238E27FC236}">
              <a16:creationId xmlns:a16="http://schemas.microsoft.com/office/drawing/2014/main" id="{66D59025-0292-443F-8ED1-E34D563F846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02" name="Cuadro de texto 865">
          <a:extLst>
            <a:ext uri="{FF2B5EF4-FFF2-40B4-BE49-F238E27FC236}">
              <a16:creationId xmlns:a16="http://schemas.microsoft.com/office/drawing/2014/main" id="{BA618EE1-5E14-474F-86D5-8841806F63D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03" name="Cuadro de texto 866">
          <a:extLst>
            <a:ext uri="{FF2B5EF4-FFF2-40B4-BE49-F238E27FC236}">
              <a16:creationId xmlns:a16="http://schemas.microsoft.com/office/drawing/2014/main" id="{FC0E7DCF-A6E8-472B-B97E-09FC1CB7DF8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04" name="Cuadro de texto 867">
          <a:extLst>
            <a:ext uri="{FF2B5EF4-FFF2-40B4-BE49-F238E27FC236}">
              <a16:creationId xmlns:a16="http://schemas.microsoft.com/office/drawing/2014/main" id="{998E940D-4F28-49DF-8F3C-E8BC6052B03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05" name="Cuadro de texto 868">
          <a:extLst>
            <a:ext uri="{FF2B5EF4-FFF2-40B4-BE49-F238E27FC236}">
              <a16:creationId xmlns:a16="http://schemas.microsoft.com/office/drawing/2014/main" id="{A875ADFF-DE85-4C98-9F91-AF92709B2DB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06" name="Cuadro de texto 869">
          <a:extLst>
            <a:ext uri="{FF2B5EF4-FFF2-40B4-BE49-F238E27FC236}">
              <a16:creationId xmlns:a16="http://schemas.microsoft.com/office/drawing/2014/main" id="{FD1E0622-86F9-4818-AF82-B4328B0E2F1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07" name="Cuadro de texto 870">
          <a:extLst>
            <a:ext uri="{FF2B5EF4-FFF2-40B4-BE49-F238E27FC236}">
              <a16:creationId xmlns:a16="http://schemas.microsoft.com/office/drawing/2014/main" id="{E6A829FC-9B03-49D7-9131-56BE1042433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08" name="Cuadro de texto 871">
          <a:extLst>
            <a:ext uri="{FF2B5EF4-FFF2-40B4-BE49-F238E27FC236}">
              <a16:creationId xmlns:a16="http://schemas.microsoft.com/office/drawing/2014/main" id="{1AEB54E5-133C-4EC1-97CA-500C6E5FF37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09" name="Cuadro de texto 872">
          <a:extLst>
            <a:ext uri="{FF2B5EF4-FFF2-40B4-BE49-F238E27FC236}">
              <a16:creationId xmlns:a16="http://schemas.microsoft.com/office/drawing/2014/main" id="{2EF187F7-C93F-4A5F-912E-F511D813C15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7310" name="Cuadro de texto 873">
          <a:extLst>
            <a:ext uri="{FF2B5EF4-FFF2-40B4-BE49-F238E27FC236}">
              <a16:creationId xmlns:a16="http://schemas.microsoft.com/office/drawing/2014/main" id="{6BC51B83-7267-44C1-9AD4-BCAFDDDAD4E1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11" name="Cuadro de texto 874">
          <a:extLst>
            <a:ext uri="{FF2B5EF4-FFF2-40B4-BE49-F238E27FC236}">
              <a16:creationId xmlns:a16="http://schemas.microsoft.com/office/drawing/2014/main" id="{C9E03742-8D8B-4FE6-9643-52633FE10B8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12" name="Cuadro de texto 875">
          <a:extLst>
            <a:ext uri="{FF2B5EF4-FFF2-40B4-BE49-F238E27FC236}">
              <a16:creationId xmlns:a16="http://schemas.microsoft.com/office/drawing/2014/main" id="{065D9245-7049-45F7-BAA3-06BB6A6CC2D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13" name="Cuadro de texto 876">
          <a:extLst>
            <a:ext uri="{FF2B5EF4-FFF2-40B4-BE49-F238E27FC236}">
              <a16:creationId xmlns:a16="http://schemas.microsoft.com/office/drawing/2014/main" id="{0383555D-A29F-4145-BB38-AE8A081FFDD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14" name="Cuadro de texto 877">
          <a:extLst>
            <a:ext uri="{FF2B5EF4-FFF2-40B4-BE49-F238E27FC236}">
              <a16:creationId xmlns:a16="http://schemas.microsoft.com/office/drawing/2014/main" id="{7F522013-6EF1-414E-8FD1-3A9C627572D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15" name="Cuadro de texto 878">
          <a:extLst>
            <a:ext uri="{FF2B5EF4-FFF2-40B4-BE49-F238E27FC236}">
              <a16:creationId xmlns:a16="http://schemas.microsoft.com/office/drawing/2014/main" id="{072F9EA6-C646-48ED-8156-0804FEE98D7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16" name="Cuadro de texto 879">
          <a:extLst>
            <a:ext uri="{FF2B5EF4-FFF2-40B4-BE49-F238E27FC236}">
              <a16:creationId xmlns:a16="http://schemas.microsoft.com/office/drawing/2014/main" id="{0BA52029-9232-4C7A-8FAE-4C18B824075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17" name="Cuadro de texto 880">
          <a:extLst>
            <a:ext uri="{FF2B5EF4-FFF2-40B4-BE49-F238E27FC236}">
              <a16:creationId xmlns:a16="http://schemas.microsoft.com/office/drawing/2014/main" id="{325DA8C1-3CDF-439E-8561-16CCF730F25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18" name="Cuadro de texto 881">
          <a:extLst>
            <a:ext uri="{FF2B5EF4-FFF2-40B4-BE49-F238E27FC236}">
              <a16:creationId xmlns:a16="http://schemas.microsoft.com/office/drawing/2014/main" id="{38E9F02D-2600-4096-B5FE-7BD18B12B62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19" name="Cuadro de texto 882">
          <a:extLst>
            <a:ext uri="{FF2B5EF4-FFF2-40B4-BE49-F238E27FC236}">
              <a16:creationId xmlns:a16="http://schemas.microsoft.com/office/drawing/2014/main" id="{033CEA15-6A84-4C3B-AB16-3DB604C5942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20" name="Cuadro de texto 883">
          <a:extLst>
            <a:ext uri="{FF2B5EF4-FFF2-40B4-BE49-F238E27FC236}">
              <a16:creationId xmlns:a16="http://schemas.microsoft.com/office/drawing/2014/main" id="{CF6030CA-61EF-417E-B47F-BFE4753D9AA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21" name="Cuadro de texto 884">
          <a:extLst>
            <a:ext uri="{FF2B5EF4-FFF2-40B4-BE49-F238E27FC236}">
              <a16:creationId xmlns:a16="http://schemas.microsoft.com/office/drawing/2014/main" id="{AD79B127-540F-4970-B130-EC3722A4374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22" name="Cuadro de texto 885">
          <a:extLst>
            <a:ext uri="{FF2B5EF4-FFF2-40B4-BE49-F238E27FC236}">
              <a16:creationId xmlns:a16="http://schemas.microsoft.com/office/drawing/2014/main" id="{91434AD1-6611-464A-9150-9B5636EB000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23" name="Cuadro de texto 886">
          <a:extLst>
            <a:ext uri="{FF2B5EF4-FFF2-40B4-BE49-F238E27FC236}">
              <a16:creationId xmlns:a16="http://schemas.microsoft.com/office/drawing/2014/main" id="{76F5D25B-83CB-44D7-BA3D-F21E344A33D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24" name="Cuadro de texto 887">
          <a:extLst>
            <a:ext uri="{FF2B5EF4-FFF2-40B4-BE49-F238E27FC236}">
              <a16:creationId xmlns:a16="http://schemas.microsoft.com/office/drawing/2014/main" id="{B9CB8950-B9CF-40E7-99CA-4DF982836E9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25" name="Cuadro de texto 888">
          <a:extLst>
            <a:ext uri="{FF2B5EF4-FFF2-40B4-BE49-F238E27FC236}">
              <a16:creationId xmlns:a16="http://schemas.microsoft.com/office/drawing/2014/main" id="{59D44210-A015-4C93-90C9-175B93D9614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26" name="Cuadro de texto 889">
          <a:extLst>
            <a:ext uri="{FF2B5EF4-FFF2-40B4-BE49-F238E27FC236}">
              <a16:creationId xmlns:a16="http://schemas.microsoft.com/office/drawing/2014/main" id="{FEDAACF3-4735-49AA-994F-51F2218E99F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27" name="Cuadro de texto 890">
          <a:extLst>
            <a:ext uri="{FF2B5EF4-FFF2-40B4-BE49-F238E27FC236}">
              <a16:creationId xmlns:a16="http://schemas.microsoft.com/office/drawing/2014/main" id="{0E517931-E4C1-427B-B950-F87BDC2DF47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28" name="Cuadro de texto 891">
          <a:extLst>
            <a:ext uri="{FF2B5EF4-FFF2-40B4-BE49-F238E27FC236}">
              <a16:creationId xmlns:a16="http://schemas.microsoft.com/office/drawing/2014/main" id="{FC922012-2860-4715-8981-754363DDBCA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29" name="Cuadro de texto 892">
          <a:extLst>
            <a:ext uri="{FF2B5EF4-FFF2-40B4-BE49-F238E27FC236}">
              <a16:creationId xmlns:a16="http://schemas.microsoft.com/office/drawing/2014/main" id="{C4BE2410-638D-4750-9469-926127B66F0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30" name="Cuadro de texto 893">
          <a:extLst>
            <a:ext uri="{FF2B5EF4-FFF2-40B4-BE49-F238E27FC236}">
              <a16:creationId xmlns:a16="http://schemas.microsoft.com/office/drawing/2014/main" id="{8A76F21D-B978-479D-8C0B-58F7A6B8592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31" name="Cuadro de texto 894">
          <a:extLst>
            <a:ext uri="{FF2B5EF4-FFF2-40B4-BE49-F238E27FC236}">
              <a16:creationId xmlns:a16="http://schemas.microsoft.com/office/drawing/2014/main" id="{810D9A72-60F9-4E7B-8D86-7E0CC611666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32" name="Cuadro de texto 895">
          <a:extLst>
            <a:ext uri="{FF2B5EF4-FFF2-40B4-BE49-F238E27FC236}">
              <a16:creationId xmlns:a16="http://schemas.microsoft.com/office/drawing/2014/main" id="{CF8F89DC-C8C2-40C1-9BE4-FF663C37661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33" name="Cuadro de texto 896">
          <a:extLst>
            <a:ext uri="{FF2B5EF4-FFF2-40B4-BE49-F238E27FC236}">
              <a16:creationId xmlns:a16="http://schemas.microsoft.com/office/drawing/2014/main" id="{E61E2DAE-D5B0-463D-BBF8-162328CC1BF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34" name="Cuadro de texto 897">
          <a:extLst>
            <a:ext uri="{FF2B5EF4-FFF2-40B4-BE49-F238E27FC236}">
              <a16:creationId xmlns:a16="http://schemas.microsoft.com/office/drawing/2014/main" id="{5610DF71-DF54-4100-9F12-6DEA9F330F2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35" name="Cuadro de texto 898">
          <a:extLst>
            <a:ext uri="{FF2B5EF4-FFF2-40B4-BE49-F238E27FC236}">
              <a16:creationId xmlns:a16="http://schemas.microsoft.com/office/drawing/2014/main" id="{51E02269-DAB9-4FD7-A284-8B13FE3CD7D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36" name="Cuadro de texto 899">
          <a:extLst>
            <a:ext uri="{FF2B5EF4-FFF2-40B4-BE49-F238E27FC236}">
              <a16:creationId xmlns:a16="http://schemas.microsoft.com/office/drawing/2014/main" id="{3324F99F-722D-48C7-8DF4-596114C6112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37" name="Cuadro de texto 900">
          <a:extLst>
            <a:ext uri="{FF2B5EF4-FFF2-40B4-BE49-F238E27FC236}">
              <a16:creationId xmlns:a16="http://schemas.microsoft.com/office/drawing/2014/main" id="{BA674C61-FE0E-4780-ABF4-F5F97FB0528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38" name="Cuadro de texto 901">
          <a:extLst>
            <a:ext uri="{FF2B5EF4-FFF2-40B4-BE49-F238E27FC236}">
              <a16:creationId xmlns:a16="http://schemas.microsoft.com/office/drawing/2014/main" id="{E7461D26-1377-4651-A8D2-70FF9533173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39" name="Cuadro de texto 902">
          <a:extLst>
            <a:ext uri="{FF2B5EF4-FFF2-40B4-BE49-F238E27FC236}">
              <a16:creationId xmlns:a16="http://schemas.microsoft.com/office/drawing/2014/main" id="{567FCD2E-E1A2-4B3E-AC1B-0FDBD056136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40" name="Cuadro de texto 903">
          <a:extLst>
            <a:ext uri="{FF2B5EF4-FFF2-40B4-BE49-F238E27FC236}">
              <a16:creationId xmlns:a16="http://schemas.microsoft.com/office/drawing/2014/main" id="{0CFBB61C-2354-4F19-AD89-BAD362998B4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41" name="Cuadro de texto 904">
          <a:extLst>
            <a:ext uri="{FF2B5EF4-FFF2-40B4-BE49-F238E27FC236}">
              <a16:creationId xmlns:a16="http://schemas.microsoft.com/office/drawing/2014/main" id="{0A480A8C-0D33-4288-B810-5D33FE5498C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42" name="Cuadro de texto 905">
          <a:extLst>
            <a:ext uri="{FF2B5EF4-FFF2-40B4-BE49-F238E27FC236}">
              <a16:creationId xmlns:a16="http://schemas.microsoft.com/office/drawing/2014/main" id="{72C57232-CB7A-45CB-B611-497407D0626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43" name="Cuadro de texto 906">
          <a:extLst>
            <a:ext uri="{FF2B5EF4-FFF2-40B4-BE49-F238E27FC236}">
              <a16:creationId xmlns:a16="http://schemas.microsoft.com/office/drawing/2014/main" id="{2C3E43C5-7C14-4B75-9890-97638DCDF5B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44" name="Cuadro de texto 907">
          <a:extLst>
            <a:ext uri="{FF2B5EF4-FFF2-40B4-BE49-F238E27FC236}">
              <a16:creationId xmlns:a16="http://schemas.microsoft.com/office/drawing/2014/main" id="{1CF4DFAD-3313-4A8C-B30F-A39A903F06B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45" name="Cuadro de texto 908">
          <a:extLst>
            <a:ext uri="{FF2B5EF4-FFF2-40B4-BE49-F238E27FC236}">
              <a16:creationId xmlns:a16="http://schemas.microsoft.com/office/drawing/2014/main" id="{8CF201E6-2527-4A15-B087-3592170D064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46" name="Cuadro de texto 909">
          <a:extLst>
            <a:ext uri="{FF2B5EF4-FFF2-40B4-BE49-F238E27FC236}">
              <a16:creationId xmlns:a16="http://schemas.microsoft.com/office/drawing/2014/main" id="{D7E73951-840D-464A-B1A2-B269B33EAB2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47" name="Cuadro de texto 910">
          <a:extLst>
            <a:ext uri="{FF2B5EF4-FFF2-40B4-BE49-F238E27FC236}">
              <a16:creationId xmlns:a16="http://schemas.microsoft.com/office/drawing/2014/main" id="{01A05223-C3F6-43C9-8C5E-DE4B2C90FCD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48" name="Cuadro de texto 911">
          <a:extLst>
            <a:ext uri="{FF2B5EF4-FFF2-40B4-BE49-F238E27FC236}">
              <a16:creationId xmlns:a16="http://schemas.microsoft.com/office/drawing/2014/main" id="{5410DE6D-2334-4981-99B7-1D49F02EB9B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49" name="Cuadro de texto 912">
          <a:extLst>
            <a:ext uri="{FF2B5EF4-FFF2-40B4-BE49-F238E27FC236}">
              <a16:creationId xmlns:a16="http://schemas.microsoft.com/office/drawing/2014/main" id="{EC9694EC-FA2D-47C1-87E1-B1BDF2C871F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50" name="Cuadro de texto 913">
          <a:extLst>
            <a:ext uri="{FF2B5EF4-FFF2-40B4-BE49-F238E27FC236}">
              <a16:creationId xmlns:a16="http://schemas.microsoft.com/office/drawing/2014/main" id="{474E300A-BF61-445A-B376-8632A6626D0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51" name="Cuadro de texto 914">
          <a:extLst>
            <a:ext uri="{FF2B5EF4-FFF2-40B4-BE49-F238E27FC236}">
              <a16:creationId xmlns:a16="http://schemas.microsoft.com/office/drawing/2014/main" id="{C275B736-4ED9-4284-B070-9C2DD526580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52" name="Cuadro de texto 915">
          <a:extLst>
            <a:ext uri="{FF2B5EF4-FFF2-40B4-BE49-F238E27FC236}">
              <a16:creationId xmlns:a16="http://schemas.microsoft.com/office/drawing/2014/main" id="{9502743F-7D09-4AEC-9CA6-DC9A9940C6C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53" name="Cuadro de texto 916">
          <a:extLst>
            <a:ext uri="{FF2B5EF4-FFF2-40B4-BE49-F238E27FC236}">
              <a16:creationId xmlns:a16="http://schemas.microsoft.com/office/drawing/2014/main" id="{6ADDD26D-3B23-4449-B00C-506C28FF4CA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54" name="Cuadro de texto 917">
          <a:extLst>
            <a:ext uri="{FF2B5EF4-FFF2-40B4-BE49-F238E27FC236}">
              <a16:creationId xmlns:a16="http://schemas.microsoft.com/office/drawing/2014/main" id="{A065E4A6-EC35-4E8D-B1D1-425F796581A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55" name="Cuadro de texto 918">
          <a:extLst>
            <a:ext uri="{FF2B5EF4-FFF2-40B4-BE49-F238E27FC236}">
              <a16:creationId xmlns:a16="http://schemas.microsoft.com/office/drawing/2014/main" id="{5346FC3F-86BA-40AD-A7A5-D692758F2C1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56" name="Cuadro de texto 919">
          <a:extLst>
            <a:ext uri="{FF2B5EF4-FFF2-40B4-BE49-F238E27FC236}">
              <a16:creationId xmlns:a16="http://schemas.microsoft.com/office/drawing/2014/main" id="{9BF40535-02D1-4041-9D5E-CDCEEA2360A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57" name="Cuadro de texto 920">
          <a:extLst>
            <a:ext uri="{FF2B5EF4-FFF2-40B4-BE49-F238E27FC236}">
              <a16:creationId xmlns:a16="http://schemas.microsoft.com/office/drawing/2014/main" id="{E67A7EFF-E101-4224-8925-FF900821222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58" name="Cuadro de texto 921">
          <a:extLst>
            <a:ext uri="{FF2B5EF4-FFF2-40B4-BE49-F238E27FC236}">
              <a16:creationId xmlns:a16="http://schemas.microsoft.com/office/drawing/2014/main" id="{78566347-D483-43E8-8C33-CE780CFD752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59" name="Cuadro de texto 922">
          <a:extLst>
            <a:ext uri="{FF2B5EF4-FFF2-40B4-BE49-F238E27FC236}">
              <a16:creationId xmlns:a16="http://schemas.microsoft.com/office/drawing/2014/main" id="{D819D186-7886-469B-9302-2938458AA87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60" name="Cuadro de texto 923">
          <a:extLst>
            <a:ext uri="{FF2B5EF4-FFF2-40B4-BE49-F238E27FC236}">
              <a16:creationId xmlns:a16="http://schemas.microsoft.com/office/drawing/2014/main" id="{AB5927FC-2898-41CB-918F-E692AC487F7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61" name="Cuadro de texto 924">
          <a:extLst>
            <a:ext uri="{FF2B5EF4-FFF2-40B4-BE49-F238E27FC236}">
              <a16:creationId xmlns:a16="http://schemas.microsoft.com/office/drawing/2014/main" id="{C63075CC-516D-4CD8-A5AC-5CD278122EF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62" name="Cuadro de texto 925">
          <a:extLst>
            <a:ext uri="{FF2B5EF4-FFF2-40B4-BE49-F238E27FC236}">
              <a16:creationId xmlns:a16="http://schemas.microsoft.com/office/drawing/2014/main" id="{C3AAB6C6-93C2-4B0A-B62F-17DB275012B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63" name="Cuadro de texto 926">
          <a:extLst>
            <a:ext uri="{FF2B5EF4-FFF2-40B4-BE49-F238E27FC236}">
              <a16:creationId xmlns:a16="http://schemas.microsoft.com/office/drawing/2014/main" id="{46BDD7CC-BC61-4241-A540-A2991EDAA3C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64" name="Cuadro de texto 927">
          <a:extLst>
            <a:ext uri="{FF2B5EF4-FFF2-40B4-BE49-F238E27FC236}">
              <a16:creationId xmlns:a16="http://schemas.microsoft.com/office/drawing/2014/main" id="{CEDA637B-BA34-4A33-80A4-AACD0AE7AB2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65" name="Cuadro de texto 928">
          <a:extLst>
            <a:ext uri="{FF2B5EF4-FFF2-40B4-BE49-F238E27FC236}">
              <a16:creationId xmlns:a16="http://schemas.microsoft.com/office/drawing/2014/main" id="{DE1308AB-9E95-4C00-A0C0-939075AB3AA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66" name="Cuadro de texto 929">
          <a:extLst>
            <a:ext uri="{FF2B5EF4-FFF2-40B4-BE49-F238E27FC236}">
              <a16:creationId xmlns:a16="http://schemas.microsoft.com/office/drawing/2014/main" id="{13DB3A8A-B7AD-40A3-80BA-FDD5E19AD32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67" name="Cuadro de texto 930">
          <a:extLst>
            <a:ext uri="{FF2B5EF4-FFF2-40B4-BE49-F238E27FC236}">
              <a16:creationId xmlns:a16="http://schemas.microsoft.com/office/drawing/2014/main" id="{5D5D89D4-E0A1-4C94-9F67-C508C662A63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68" name="Cuadro de texto 931">
          <a:extLst>
            <a:ext uri="{FF2B5EF4-FFF2-40B4-BE49-F238E27FC236}">
              <a16:creationId xmlns:a16="http://schemas.microsoft.com/office/drawing/2014/main" id="{7D46654F-5530-4B9C-8D4F-7B64C74784B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69" name="Cuadro de texto 932">
          <a:extLst>
            <a:ext uri="{FF2B5EF4-FFF2-40B4-BE49-F238E27FC236}">
              <a16:creationId xmlns:a16="http://schemas.microsoft.com/office/drawing/2014/main" id="{0F4439E8-B733-4649-8B93-262F154279B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70" name="Cuadro de texto 933">
          <a:extLst>
            <a:ext uri="{FF2B5EF4-FFF2-40B4-BE49-F238E27FC236}">
              <a16:creationId xmlns:a16="http://schemas.microsoft.com/office/drawing/2014/main" id="{7E80C778-F3C5-4949-97BB-136D3F495DC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71" name="Cuadro de texto 934">
          <a:extLst>
            <a:ext uri="{FF2B5EF4-FFF2-40B4-BE49-F238E27FC236}">
              <a16:creationId xmlns:a16="http://schemas.microsoft.com/office/drawing/2014/main" id="{1BB72FCA-CEFF-45CF-900C-610C82D66D9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72" name="Cuadro de texto 935">
          <a:extLst>
            <a:ext uri="{FF2B5EF4-FFF2-40B4-BE49-F238E27FC236}">
              <a16:creationId xmlns:a16="http://schemas.microsoft.com/office/drawing/2014/main" id="{F8634AA3-6EF7-421E-9C9C-CC8D06C084C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73" name="Cuadro de texto 936">
          <a:extLst>
            <a:ext uri="{FF2B5EF4-FFF2-40B4-BE49-F238E27FC236}">
              <a16:creationId xmlns:a16="http://schemas.microsoft.com/office/drawing/2014/main" id="{661879AB-4474-4278-B7C0-054A510508D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74" name="Cuadro de texto 937">
          <a:extLst>
            <a:ext uri="{FF2B5EF4-FFF2-40B4-BE49-F238E27FC236}">
              <a16:creationId xmlns:a16="http://schemas.microsoft.com/office/drawing/2014/main" id="{1BC0383C-96D8-4C0E-B23D-94F27643B08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75" name="Cuadro de texto 938">
          <a:extLst>
            <a:ext uri="{FF2B5EF4-FFF2-40B4-BE49-F238E27FC236}">
              <a16:creationId xmlns:a16="http://schemas.microsoft.com/office/drawing/2014/main" id="{42F5505F-E46D-4674-8819-0E0F73C33B2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76" name="Cuadro de texto 939">
          <a:extLst>
            <a:ext uri="{FF2B5EF4-FFF2-40B4-BE49-F238E27FC236}">
              <a16:creationId xmlns:a16="http://schemas.microsoft.com/office/drawing/2014/main" id="{6F326DA1-1BC5-4741-B24D-BBF953B8F76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77" name="Cuadro de texto 940">
          <a:extLst>
            <a:ext uri="{FF2B5EF4-FFF2-40B4-BE49-F238E27FC236}">
              <a16:creationId xmlns:a16="http://schemas.microsoft.com/office/drawing/2014/main" id="{A3D461DC-7578-4556-AB15-CE6AE6A633D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78" name="Cuadro de texto 941">
          <a:extLst>
            <a:ext uri="{FF2B5EF4-FFF2-40B4-BE49-F238E27FC236}">
              <a16:creationId xmlns:a16="http://schemas.microsoft.com/office/drawing/2014/main" id="{7DF674BF-B107-44B6-9EFD-1BC252B00EF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79" name="Cuadro de texto 942">
          <a:extLst>
            <a:ext uri="{FF2B5EF4-FFF2-40B4-BE49-F238E27FC236}">
              <a16:creationId xmlns:a16="http://schemas.microsoft.com/office/drawing/2014/main" id="{03A4C34B-D6CF-4EAF-9DD9-7FF008BC889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80" name="Cuadro de texto 943">
          <a:extLst>
            <a:ext uri="{FF2B5EF4-FFF2-40B4-BE49-F238E27FC236}">
              <a16:creationId xmlns:a16="http://schemas.microsoft.com/office/drawing/2014/main" id="{B3AB182A-C986-47FA-B3B1-096622663CA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81" name="Cuadro de texto 944">
          <a:extLst>
            <a:ext uri="{FF2B5EF4-FFF2-40B4-BE49-F238E27FC236}">
              <a16:creationId xmlns:a16="http://schemas.microsoft.com/office/drawing/2014/main" id="{783FA7F0-F1BE-436A-8B9F-6024071B032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382" name="Cuadro de texto 945">
          <a:extLst>
            <a:ext uri="{FF2B5EF4-FFF2-40B4-BE49-F238E27FC236}">
              <a16:creationId xmlns:a16="http://schemas.microsoft.com/office/drawing/2014/main" id="{9AA7A2B5-C607-482B-846C-3935B76CBB9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383" name="Cuadro de texto 946">
          <a:extLst>
            <a:ext uri="{FF2B5EF4-FFF2-40B4-BE49-F238E27FC236}">
              <a16:creationId xmlns:a16="http://schemas.microsoft.com/office/drawing/2014/main" id="{88172A8A-C180-4251-B983-461D0FD6214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384" name="Cuadro de texto 947">
          <a:extLst>
            <a:ext uri="{FF2B5EF4-FFF2-40B4-BE49-F238E27FC236}">
              <a16:creationId xmlns:a16="http://schemas.microsoft.com/office/drawing/2014/main" id="{1DFD4558-4F47-4C45-AD67-FDC3C52847A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385" name="Cuadro de texto 948">
          <a:extLst>
            <a:ext uri="{FF2B5EF4-FFF2-40B4-BE49-F238E27FC236}">
              <a16:creationId xmlns:a16="http://schemas.microsoft.com/office/drawing/2014/main" id="{64D1BC44-2F7A-42E4-880C-4A0F22BC2E1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386" name="Cuadro de texto 949">
          <a:extLst>
            <a:ext uri="{FF2B5EF4-FFF2-40B4-BE49-F238E27FC236}">
              <a16:creationId xmlns:a16="http://schemas.microsoft.com/office/drawing/2014/main" id="{3F3460F6-238A-483C-8FCF-B35DDD1829A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387" name="Cuadro de texto 950">
          <a:extLst>
            <a:ext uri="{FF2B5EF4-FFF2-40B4-BE49-F238E27FC236}">
              <a16:creationId xmlns:a16="http://schemas.microsoft.com/office/drawing/2014/main" id="{7C4126E2-E76A-4024-A430-1629B5391E6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7388" name="Cuadro de texto 951">
          <a:extLst>
            <a:ext uri="{FF2B5EF4-FFF2-40B4-BE49-F238E27FC236}">
              <a16:creationId xmlns:a16="http://schemas.microsoft.com/office/drawing/2014/main" id="{B06C17F4-6134-421F-97BA-E5E05F1D98C3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389" name="Cuadro de texto 952">
          <a:extLst>
            <a:ext uri="{FF2B5EF4-FFF2-40B4-BE49-F238E27FC236}">
              <a16:creationId xmlns:a16="http://schemas.microsoft.com/office/drawing/2014/main" id="{D87E38A8-B533-4D23-93F0-0C2FEE67FF4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390" name="Cuadro de texto 953">
          <a:extLst>
            <a:ext uri="{FF2B5EF4-FFF2-40B4-BE49-F238E27FC236}">
              <a16:creationId xmlns:a16="http://schemas.microsoft.com/office/drawing/2014/main" id="{8AD4A715-47CD-40B7-A6A7-9DA66FB05FC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391" name="Cuadro de texto 954">
          <a:extLst>
            <a:ext uri="{FF2B5EF4-FFF2-40B4-BE49-F238E27FC236}">
              <a16:creationId xmlns:a16="http://schemas.microsoft.com/office/drawing/2014/main" id="{E49A4D37-1E18-47A7-8A7B-9A3EBE054FD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392" name="Cuadro de texto 955">
          <a:extLst>
            <a:ext uri="{FF2B5EF4-FFF2-40B4-BE49-F238E27FC236}">
              <a16:creationId xmlns:a16="http://schemas.microsoft.com/office/drawing/2014/main" id="{725F10B1-BF14-4336-87DB-AB299255AA8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393" name="Cuadro de texto 956">
          <a:extLst>
            <a:ext uri="{FF2B5EF4-FFF2-40B4-BE49-F238E27FC236}">
              <a16:creationId xmlns:a16="http://schemas.microsoft.com/office/drawing/2014/main" id="{FEAA086A-14E7-46EE-AC61-8DD889CD4C3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394" name="Cuadro de texto 957">
          <a:extLst>
            <a:ext uri="{FF2B5EF4-FFF2-40B4-BE49-F238E27FC236}">
              <a16:creationId xmlns:a16="http://schemas.microsoft.com/office/drawing/2014/main" id="{72F33C2E-29F3-4A63-B2CF-F7C92BBE057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395" name="Cuadro de texto 958">
          <a:extLst>
            <a:ext uri="{FF2B5EF4-FFF2-40B4-BE49-F238E27FC236}">
              <a16:creationId xmlns:a16="http://schemas.microsoft.com/office/drawing/2014/main" id="{65469385-0913-468C-9A93-0962781037A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396" name="Cuadro de texto 959">
          <a:extLst>
            <a:ext uri="{FF2B5EF4-FFF2-40B4-BE49-F238E27FC236}">
              <a16:creationId xmlns:a16="http://schemas.microsoft.com/office/drawing/2014/main" id="{88336B0E-C3D0-4CA2-808E-37334767CABC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397" name="Cuadro de texto 960">
          <a:extLst>
            <a:ext uri="{FF2B5EF4-FFF2-40B4-BE49-F238E27FC236}">
              <a16:creationId xmlns:a16="http://schemas.microsoft.com/office/drawing/2014/main" id="{EF7E6664-3061-44EF-9F08-E07184B1443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398" name="Cuadro de texto 961">
          <a:extLst>
            <a:ext uri="{FF2B5EF4-FFF2-40B4-BE49-F238E27FC236}">
              <a16:creationId xmlns:a16="http://schemas.microsoft.com/office/drawing/2014/main" id="{D41D1CEE-EFD2-4D06-874E-4A5DA36CEF0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399" name="Cuadro de texto 962">
          <a:extLst>
            <a:ext uri="{FF2B5EF4-FFF2-40B4-BE49-F238E27FC236}">
              <a16:creationId xmlns:a16="http://schemas.microsoft.com/office/drawing/2014/main" id="{C0E4A711-AAC3-4567-A9D6-5C498CFCF27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400" name="Cuadro de texto 963">
          <a:extLst>
            <a:ext uri="{FF2B5EF4-FFF2-40B4-BE49-F238E27FC236}">
              <a16:creationId xmlns:a16="http://schemas.microsoft.com/office/drawing/2014/main" id="{A5191A85-B7E0-4F55-8FC1-4E00D9CDFA2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7401" name="Cuadro de texto 964">
          <a:extLst>
            <a:ext uri="{FF2B5EF4-FFF2-40B4-BE49-F238E27FC236}">
              <a16:creationId xmlns:a16="http://schemas.microsoft.com/office/drawing/2014/main" id="{0679A3E5-ED1D-4F73-BA68-E00C59D4AFF5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402" name="Cuadro de texto 965">
          <a:extLst>
            <a:ext uri="{FF2B5EF4-FFF2-40B4-BE49-F238E27FC236}">
              <a16:creationId xmlns:a16="http://schemas.microsoft.com/office/drawing/2014/main" id="{F238463F-90AF-42C2-BC51-25F059DD69C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403" name="Cuadro de texto 966">
          <a:extLst>
            <a:ext uri="{FF2B5EF4-FFF2-40B4-BE49-F238E27FC236}">
              <a16:creationId xmlns:a16="http://schemas.microsoft.com/office/drawing/2014/main" id="{6DA32A80-CD8D-4773-A102-DC1752F850E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404" name="Cuadro de texto 967">
          <a:extLst>
            <a:ext uri="{FF2B5EF4-FFF2-40B4-BE49-F238E27FC236}">
              <a16:creationId xmlns:a16="http://schemas.microsoft.com/office/drawing/2014/main" id="{1C89C1AE-3A78-4FE1-9945-D40B3C4D8D4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405" name="Cuadro de texto 968">
          <a:extLst>
            <a:ext uri="{FF2B5EF4-FFF2-40B4-BE49-F238E27FC236}">
              <a16:creationId xmlns:a16="http://schemas.microsoft.com/office/drawing/2014/main" id="{BBD4E848-055E-40C1-A224-79EC1D46CC4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406" name="Cuadro de texto 969">
          <a:extLst>
            <a:ext uri="{FF2B5EF4-FFF2-40B4-BE49-F238E27FC236}">
              <a16:creationId xmlns:a16="http://schemas.microsoft.com/office/drawing/2014/main" id="{941597B4-6386-45CA-BFC7-EBC53AAC681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407" name="Cuadro de texto 970">
          <a:extLst>
            <a:ext uri="{FF2B5EF4-FFF2-40B4-BE49-F238E27FC236}">
              <a16:creationId xmlns:a16="http://schemas.microsoft.com/office/drawing/2014/main" id="{8DAE671F-2333-494E-A366-A8C33AFEB5D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408" name="Cuadro de texto 971">
          <a:extLst>
            <a:ext uri="{FF2B5EF4-FFF2-40B4-BE49-F238E27FC236}">
              <a16:creationId xmlns:a16="http://schemas.microsoft.com/office/drawing/2014/main" id="{2CB9AE56-993C-479F-9E1F-6A0C5DB246F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7409" name="Cuadro de texto 972">
          <a:extLst>
            <a:ext uri="{FF2B5EF4-FFF2-40B4-BE49-F238E27FC236}">
              <a16:creationId xmlns:a16="http://schemas.microsoft.com/office/drawing/2014/main" id="{A0AE94D4-C946-4673-9374-A64DF42872FB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410" name="Cuadro de texto 973">
          <a:extLst>
            <a:ext uri="{FF2B5EF4-FFF2-40B4-BE49-F238E27FC236}">
              <a16:creationId xmlns:a16="http://schemas.microsoft.com/office/drawing/2014/main" id="{61586AC3-D44A-4675-97E4-94202EBE302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411" name="Cuadro de texto 974">
          <a:extLst>
            <a:ext uri="{FF2B5EF4-FFF2-40B4-BE49-F238E27FC236}">
              <a16:creationId xmlns:a16="http://schemas.microsoft.com/office/drawing/2014/main" id="{9B2CC33C-9DBF-4332-81C8-4841930823A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412" name="Cuadro de texto 975">
          <a:extLst>
            <a:ext uri="{FF2B5EF4-FFF2-40B4-BE49-F238E27FC236}">
              <a16:creationId xmlns:a16="http://schemas.microsoft.com/office/drawing/2014/main" id="{022C8418-A4C4-4BC8-BD4C-B25F87952A2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413" name="Cuadro de texto 976">
          <a:extLst>
            <a:ext uri="{FF2B5EF4-FFF2-40B4-BE49-F238E27FC236}">
              <a16:creationId xmlns:a16="http://schemas.microsoft.com/office/drawing/2014/main" id="{C26602F2-EC6E-457D-BB23-176934A8574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414" name="Cuadro de texto 977">
          <a:extLst>
            <a:ext uri="{FF2B5EF4-FFF2-40B4-BE49-F238E27FC236}">
              <a16:creationId xmlns:a16="http://schemas.microsoft.com/office/drawing/2014/main" id="{5E9FCBF1-15AA-4EC3-84F4-77A17A9590D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415" name="Cuadro de texto 978">
          <a:extLst>
            <a:ext uri="{FF2B5EF4-FFF2-40B4-BE49-F238E27FC236}">
              <a16:creationId xmlns:a16="http://schemas.microsoft.com/office/drawing/2014/main" id="{6B4004F1-23D1-49F9-B29D-FCEA2E9A51C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416" name="Cuadro de texto 979">
          <a:extLst>
            <a:ext uri="{FF2B5EF4-FFF2-40B4-BE49-F238E27FC236}">
              <a16:creationId xmlns:a16="http://schemas.microsoft.com/office/drawing/2014/main" id="{DCA6DA80-6E91-4694-9995-7FF335E9C86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417" name="Cuadro de texto 980">
          <a:extLst>
            <a:ext uri="{FF2B5EF4-FFF2-40B4-BE49-F238E27FC236}">
              <a16:creationId xmlns:a16="http://schemas.microsoft.com/office/drawing/2014/main" id="{9AD4295A-766C-47E7-A747-C5AE078BC8F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418" name="Cuadro de texto 981">
          <a:extLst>
            <a:ext uri="{FF2B5EF4-FFF2-40B4-BE49-F238E27FC236}">
              <a16:creationId xmlns:a16="http://schemas.microsoft.com/office/drawing/2014/main" id="{E5637391-3F7E-4711-922E-2D33419E2F8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419" name="Cuadro de texto 982">
          <a:extLst>
            <a:ext uri="{FF2B5EF4-FFF2-40B4-BE49-F238E27FC236}">
              <a16:creationId xmlns:a16="http://schemas.microsoft.com/office/drawing/2014/main" id="{03A55A60-DCA1-4D31-B4DD-04503E43B96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420" name="Cuadro de texto 983">
          <a:extLst>
            <a:ext uri="{FF2B5EF4-FFF2-40B4-BE49-F238E27FC236}">
              <a16:creationId xmlns:a16="http://schemas.microsoft.com/office/drawing/2014/main" id="{9E1EBBEA-5A00-47EB-B485-812B7931FF3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421" name="Cuadro de texto 984">
          <a:extLst>
            <a:ext uri="{FF2B5EF4-FFF2-40B4-BE49-F238E27FC236}">
              <a16:creationId xmlns:a16="http://schemas.microsoft.com/office/drawing/2014/main" id="{3CE6B575-5FCE-4AE8-AF63-418518DDADC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422" name="Cuadro de texto 985">
          <a:extLst>
            <a:ext uri="{FF2B5EF4-FFF2-40B4-BE49-F238E27FC236}">
              <a16:creationId xmlns:a16="http://schemas.microsoft.com/office/drawing/2014/main" id="{A09A486B-FDD2-4A8F-AD18-C34DD5F8043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423" name="Cuadro de texto 986">
          <a:extLst>
            <a:ext uri="{FF2B5EF4-FFF2-40B4-BE49-F238E27FC236}">
              <a16:creationId xmlns:a16="http://schemas.microsoft.com/office/drawing/2014/main" id="{A856A8C0-D5CB-4549-97FE-C7A337BCDB6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424" name="Cuadro de texto 987">
          <a:extLst>
            <a:ext uri="{FF2B5EF4-FFF2-40B4-BE49-F238E27FC236}">
              <a16:creationId xmlns:a16="http://schemas.microsoft.com/office/drawing/2014/main" id="{FB39B573-F5B8-4048-A75D-6004761DDA5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425" name="Cuadro de texto 988">
          <a:extLst>
            <a:ext uri="{FF2B5EF4-FFF2-40B4-BE49-F238E27FC236}">
              <a16:creationId xmlns:a16="http://schemas.microsoft.com/office/drawing/2014/main" id="{6516F35F-6F8D-42E9-B2B4-3006DE0302A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426" name="Cuadro de texto 989">
          <a:extLst>
            <a:ext uri="{FF2B5EF4-FFF2-40B4-BE49-F238E27FC236}">
              <a16:creationId xmlns:a16="http://schemas.microsoft.com/office/drawing/2014/main" id="{EE5B6B86-CBD6-49B0-AC14-1A4EE332547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427" name="Cuadro de texto 990">
          <a:extLst>
            <a:ext uri="{FF2B5EF4-FFF2-40B4-BE49-F238E27FC236}">
              <a16:creationId xmlns:a16="http://schemas.microsoft.com/office/drawing/2014/main" id="{A9B5C9C1-A126-442F-B6B8-322C1A57D44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428" name="Cuadro de texto 991">
          <a:extLst>
            <a:ext uri="{FF2B5EF4-FFF2-40B4-BE49-F238E27FC236}">
              <a16:creationId xmlns:a16="http://schemas.microsoft.com/office/drawing/2014/main" id="{43E53D63-44CA-4048-B693-DFEBDB8A64B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429" name="Cuadro de texto 992">
          <a:extLst>
            <a:ext uri="{FF2B5EF4-FFF2-40B4-BE49-F238E27FC236}">
              <a16:creationId xmlns:a16="http://schemas.microsoft.com/office/drawing/2014/main" id="{CB8079CB-05DB-4D36-B6D9-DDC029AB890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430" name="Cuadro de texto 993">
          <a:extLst>
            <a:ext uri="{FF2B5EF4-FFF2-40B4-BE49-F238E27FC236}">
              <a16:creationId xmlns:a16="http://schemas.microsoft.com/office/drawing/2014/main" id="{6F73C054-ECB6-4AD7-8084-ED4C1212F5F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431" name="Cuadro de texto 994">
          <a:extLst>
            <a:ext uri="{FF2B5EF4-FFF2-40B4-BE49-F238E27FC236}">
              <a16:creationId xmlns:a16="http://schemas.microsoft.com/office/drawing/2014/main" id="{52F653AF-2418-4721-94B9-E8E2695227A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432" name="Cuadro de texto 995">
          <a:extLst>
            <a:ext uri="{FF2B5EF4-FFF2-40B4-BE49-F238E27FC236}">
              <a16:creationId xmlns:a16="http://schemas.microsoft.com/office/drawing/2014/main" id="{18F2083E-CD19-421E-A12A-2F2CFE7674E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7433" name="Cuadro de texto 996">
          <a:extLst>
            <a:ext uri="{FF2B5EF4-FFF2-40B4-BE49-F238E27FC236}">
              <a16:creationId xmlns:a16="http://schemas.microsoft.com/office/drawing/2014/main" id="{08511319-3131-43D6-B1CB-C7C1FE6E08C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7434" name="Cuadro de texto 997">
          <a:extLst>
            <a:ext uri="{FF2B5EF4-FFF2-40B4-BE49-F238E27FC236}">
              <a16:creationId xmlns:a16="http://schemas.microsoft.com/office/drawing/2014/main" id="{04CE0126-05E1-413A-A23E-72688FACEE9D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35" name="Cuadro de texto 999">
          <a:extLst>
            <a:ext uri="{FF2B5EF4-FFF2-40B4-BE49-F238E27FC236}">
              <a16:creationId xmlns:a16="http://schemas.microsoft.com/office/drawing/2014/main" id="{684EC3CE-8BBA-475A-B29E-9852980A98AD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36" name="Cuadro de texto 1000">
          <a:extLst>
            <a:ext uri="{FF2B5EF4-FFF2-40B4-BE49-F238E27FC236}">
              <a16:creationId xmlns:a16="http://schemas.microsoft.com/office/drawing/2014/main" id="{794A1668-2C34-44D9-B8AE-F0F8590BEC7A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37" name="Cuadro de texto 1001">
          <a:extLst>
            <a:ext uri="{FF2B5EF4-FFF2-40B4-BE49-F238E27FC236}">
              <a16:creationId xmlns:a16="http://schemas.microsoft.com/office/drawing/2014/main" id="{40A43CEC-7562-4DB1-B04E-8227FD1640F8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38" name="Cuadro de texto 1002">
          <a:extLst>
            <a:ext uri="{FF2B5EF4-FFF2-40B4-BE49-F238E27FC236}">
              <a16:creationId xmlns:a16="http://schemas.microsoft.com/office/drawing/2014/main" id="{2A6591BA-D4A1-43A6-8D30-F18E364BE93D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39" name="Cuadro de texto 1003">
          <a:extLst>
            <a:ext uri="{FF2B5EF4-FFF2-40B4-BE49-F238E27FC236}">
              <a16:creationId xmlns:a16="http://schemas.microsoft.com/office/drawing/2014/main" id="{5F9E8583-272D-451B-8D57-6E29527CFDC7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40" name="Cuadro de texto 1004">
          <a:extLst>
            <a:ext uri="{FF2B5EF4-FFF2-40B4-BE49-F238E27FC236}">
              <a16:creationId xmlns:a16="http://schemas.microsoft.com/office/drawing/2014/main" id="{CADB4C88-C0AA-4577-A5D4-0F9EBF6A8A86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41" name="Cuadro de texto 1005">
          <a:extLst>
            <a:ext uri="{FF2B5EF4-FFF2-40B4-BE49-F238E27FC236}">
              <a16:creationId xmlns:a16="http://schemas.microsoft.com/office/drawing/2014/main" id="{F52DA527-8F25-48E9-8642-40C2C46E4E11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42" name="Cuadro de texto 1006">
          <a:extLst>
            <a:ext uri="{FF2B5EF4-FFF2-40B4-BE49-F238E27FC236}">
              <a16:creationId xmlns:a16="http://schemas.microsoft.com/office/drawing/2014/main" id="{EF179AF7-A8B8-4811-9E8B-B3E1B9A99F92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43" name="Cuadro de texto 1007">
          <a:extLst>
            <a:ext uri="{FF2B5EF4-FFF2-40B4-BE49-F238E27FC236}">
              <a16:creationId xmlns:a16="http://schemas.microsoft.com/office/drawing/2014/main" id="{0EB0D149-6A61-4F38-9B5F-F69C10D9B74F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44" name="Cuadro de texto 1008">
          <a:extLst>
            <a:ext uri="{FF2B5EF4-FFF2-40B4-BE49-F238E27FC236}">
              <a16:creationId xmlns:a16="http://schemas.microsoft.com/office/drawing/2014/main" id="{C8695E30-8B80-405B-9E2E-75673A26DE1C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45" name="Cuadro de texto 1009">
          <a:extLst>
            <a:ext uri="{FF2B5EF4-FFF2-40B4-BE49-F238E27FC236}">
              <a16:creationId xmlns:a16="http://schemas.microsoft.com/office/drawing/2014/main" id="{4418BA04-28E8-404D-AA8A-C94A01990B6C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46" name="Cuadro de texto 1010">
          <a:extLst>
            <a:ext uri="{FF2B5EF4-FFF2-40B4-BE49-F238E27FC236}">
              <a16:creationId xmlns:a16="http://schemas.microsoft.com/office/drawing/2014/main" id="{55C7ED18-1364-49D0-855D-718A1EF748BB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47" name="Cuadro de texto 1011">
          <a:extLst>
            <a:ext uri="{FF2B5EF4-FFF2-40B4-BE49-F238E27FC236}">
              <a16:creationId xmlns:a16="http://schemas.microsoft.com/office/drawing/2014/main" id="{4CD0EC2E-4781-46EB-A0A5-A1AAAAF97D2D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48" name="Cuadro de texto 1012">
          <a:extLst>
            <a:ext uri="{FF2B5EF4-FFF2-40B4-BE49-F238E27FC236}">
              <a16:creationId xmlns:a16="http://schemas.microsoft.com/office/drawing/2014/main" id="{F009218E-000C-47C8-8C8C-4C2A3216C53B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49" name="Cuadro de texto 1013">
          <a:extLst>
            <a:ext uri="{FF2B5EF4-FFF2-40B4-BE49-F238E27FC236}">
              <a16:creationId xmlns:a16="http://schemas.microsoft.com/office/drawing/2014/main" id="{5B0F2D43-DE19-462A-88BA-8609041B6691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50" name="Cuadro de texto 1014">
          <a:extLst>
            <a:ext uri="{FF2B5EF4-FFF2-40B4-BE49-F238E27FC236}">
              <a16:creationId xmlns:a16="http://schemas.microsoft.com/office/drawing/2014/main" id="{CBBD42AC-36DC-40F9-96E4-2B50BCD5F222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51" name="Cuadro de texto 1015">
          <a:extLst>
            <a:ext uri="{FF2B5EF4-FFF2-40B4-BE49-F238E27FC236}">
              <a16:creationId xmlns:a16="http://schemas.microsoft.com/office/drawing/2014/main" id="{94CE9288-66B0-4B06-A8E1-19F72F354BA7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52" name="Cuadro de texto 1016">
          <a:extLst>
            <a:ext uri="{FF2B5EF4-FFF2-40B4-BE49-F238E27FC236}">
              <a16:creationId xmlns:a16="http://schemas.microsoft.com/office/drawing/2014/main" id="{748975EE-728A-4B16-BAE3-8705BBCD6959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53" name="Cuadro de texto 1017">
          <a:extLst>
            <a:ext uri="{FF2B5EF4-FFF2-40B4-BE49-F238E27FC236}">
              <a16:creationId xmlns:a16="http://schemas.microsoft.com/office/drawing/2014/main" id="{D7FCD9FC-2C3E-4BA2-B328-A42236EE1093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54" name="Cuadro de texto 1018">
          <a:extLst>
            <a:ext uri="{FF2B5EF4-FFF2-40B4-BE49-F238E27FC236}">
              <a16:creationId xmlns:a16="http://schemas.microsoft.com/office/drawing/2014/main" id="{5BA541AF-6C3B-4353-B058-89002D843566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55" name="Cuadro de texto 1019">
          <a:extLst>
            <a:ext uri="{FF2B5EF4-FFF2-40B4-BE49-F238E27FC236}">
              <a16:creationId xmlns:a16="http://schemas.microsoft.com/office/drawing/2014/main" id="{B4C322ED-BACD-485E-81A4-4A086F644CB9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56" name="Cuadro de texto 1020">
          <a:extLst>
            <a:ext uri="{FF2B5EF4-FFF2-40B4-BE49-F238E27FC236}">
              <a16:creationId xmlns:a16="http://schemas.microsoft.com/office/drawing/2014/main" id="{4442C74F-C8C1-4995-A1ED-C5C288861B67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57" name="Cuadro de texto 1021">
          <a:extLst>
            <a:ext uri="{FF2B5EF4-FFF2-40B4-BE49-F238E27FC236}">
              <a16:creationId xmlns:a16="http://schemas.microsoft.com/office/drawing/2014/main" id="{84DB9EBD-5FC0-4B66-B9B4-CDEAC5241300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58" name="Cuadro de texto 1022">
          <a:extLst>
            <a:ext uri="{FF2B5EF4-FFF2-40B4-BE49-F238E27FC236}">
              <a16:creationId xmlns:a16="http://schemas.microsoft.com/office/drawing/2014/main" id="{8E9D32CF-C440-4901-8272-AFD4FB1B70A1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59" name="Cuadro de texto 1023">
          <a:extLst>
            <a:ext uri="{FF2B5EF4-FFF2-40B4-BE49-F238E27FC236}">
              <a16:creationId xmlns:a16="http://schemas.microsoft.com/office/drawing/2014/main" id="{CB0B5E60-D907-4A77-8266-AECA582F72A1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60" name="Cuadro de texto 1024">
          <a:extLst>
            <a:ext uri="{FF2B5EF4-FFF2-40B4-BE49-F238E27FC236}">
              <a16:creationId xmlns:a16="http://schemas.microsoft.com/office/drawing/2014/main" id="{B8712780-4523-4899-AEF6-13B30818FBFA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61" name="Cuadro de texto 1025">
          <a:extLst>
            <a:ext uri="{FF2B5EF4-FFF2-40B4-BE49-F238E27FC236}">
              <a16:creationId xmlns:a16="http://schemas.microsoft.com/office/drawing/2014/main" id="{6AC4D5EA-DDAB-45A6-9D59-057149A38558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62" name="Cuadro de texto 1026">
          <a:extLst>
            <a:ext uri="{FF2B5EF4-FFF2-40B4-BE49-F238E27FC236}">
              <a16:creationId xmlns:a16="http://schemas.microsoft.com/office/drawing/2014/main" id="{8B24D2D0-B96A-4D21-B20B-BD68CFA73ECD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63" name="Cuadro de texto 1027">
          <a:extLst>
            <a:ext uri="{FF2B5EF4-FFF2-40B4-BE49-F238E27FC236}">
              <a16:creationId xmlns:a16="http://schemas.microsoft.com/office/drawing/2014/main" id="{C3D860AE-4884-4716-9F9B-810568B831BD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64" name="Cuadro de texto 1028">
          <a:extLst>
            <a:ext uri="{FF2B5EF4-FFF2-40B4-BE49-F238E27FC236}">
              <a16:creationId xmlns:a16="http://schemas.microsoft.com/office/drawing/2014/main" id="{9930502D-13CC-4747-AC52-0341B313FDEB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65" name="Cuadro de texto 1029">
          <a:extLst>
            <a:ext uri="{FF2B5EF4-FFF2-40B4-BE49-F238E27FC236}">
              <a16:creationId xmlns:a16="http://schemas.microsoft.com/office/drawing/2014/main" id="{1F331C0C-8949-4B5B-9344-D1454984F1DC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66" name="Cuadro de texto 1030">
          <a:extLst>
            <a:ext uri="{FF2B5EF4-FFF2-40B4-BE49-F238E27FC236}">
              <a16:creationId xmlns:a16="http://schemas.microsoft.com/office/drawing/2014/main" id="{9AD476AE-7890-4423-83A5-B97056600A43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67" name="Cuadro de texto 1031">
          <a:extLst>
            <a:ext uri="{FF2B5EF4-FFF2-40B4-BE49-F238E27FC236}">
              <a16:creationId xmlns:a16="http://schemas.microsoft.com/office/drawing/2014/main" id="{AE5D65DE-139F-4364-A1A5-937F025860C0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68" name="Cuadro de texto 1032">
          <a:extLst>
            <a:ext uri="{FF2B5EF4-FFF2-40B4-BE49-F238E27FC236}">
              <a16:creationId xmlns:a16="http://schemas.microsoft.com/office/drawing/2014/main" id="{40CE972F-67FA-44B7-8E0B-75A7857CC329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69" name="Cuadro de texto 1033">
          <a:extLst>
            <a:ext uri="{FF2B5EF4-FFF2-40B4-BE49-F238E27FC236}">
              <a16:creationId xmlns:a16="http://schemas.microsoft.com/office/drawing/2014/main" id="{590ACCB4-BC14-422D-BF54-3B1E06942419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70" name="Cuadro de texto 1034">
          <a:extLst>
            <a:ext uri="{FF2B5EF4-FFF2-40B4-BE49-F238E27FC236}">
              <a16:creationId xmlns:a16="http://schemas.microsoft.com/office/drawing/2014/main" id="{0508C3E2-8921-45FA-BB05-CC555D16A119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71" name="Cuadro de texto 1035">
          <a:extLst>
            <a:ext uri="{FF2B5EF4-FFF2-40B4-BE49-F238E27FC236}">
              <a16:creationId xmlns:a16="http://schemas.microsoft.com/office/drawing/2014/main" id="{3A87777B-2EFE-4643-9407-2CF6A7C7BE3E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72" name="Cuadro de texto 1036">
          <a:extLst>
            <a:ext uri="{FF2B5EF4-FFF2-40B4-BE49-F238E27FC236}">
              <a16:creationId xmlns:a16="http://schemas.microsoft.com/office/drawing/2014/main" id="{6F6F8F95-B048-45B2-9A1D-E83DA4153F3A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73" name="Cuadro de texto 1037">
          <a:extLst>
            <a:ext uri="{FF2B5EF4-FFF2-40B4-BE49-F238E27FC236}">
              <a16:creationId xmlns:a16="http://schemas.microsoft.com/office/drawing/2014/main" id="{3DCE11ED-56A7-4D6D-80DC-D53C347A38E4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74" name="Cuadro de texto 1038">
          <a:extLst>
            <a:ext uri="{FF2B5EF4-FFF2-40B4-BE49-F238E27FC236}">
              <a16:creationId xmlns:a16="http://schemas.microsoft.com/office/drawing/2014/main" id="{39A3D0AC-7BFA-45F9-B44B-A8385BB5A75A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75" name="Cuadro de texto 1039">
          <a:extLst>
            <a:ext uri="{FF2B5EF4-FFF2-40B4-BE49-F238E27FC236}">
              <a16:creationId xmlns:a16="http://schemas.microsoft.com/office/drawing/2014/main" id="{AD5E1628-D885-47E6-A70B-A48DEC3663D9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76" name="Cuadro de texto 1040">
          <a:extLst>
            <a:ext uri="{FF2B5EF4-FFF2-40B4-BE49-F238E27FC236}">
              <a16:creationId xmlns:a16="http://schemas.microsoft.com/office/drawing/2014/main" id="{2D82EC13-8F27-4B86-B806-0E809DA9EC3D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77" name="Cuadro de texto 1041">
          <a:extLst>
            <a:ext uri="{FF2B5EF4-FFF2-40B4-BE49-F238E27FC236}">
              <a16:creationId xmlns:a16="http://schemas.microsoft.com/office/drawing/2014/main" id="{7C274176-F391-4424-8ED9-1A0C4976235D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78" name="Cuadro de texto 1042">
          <a:extLst>
            <a:ext uri="{FF2B5EF4-FFF2-40B4-BE49-F238E27FC236}">
              <a16:creationId xmlns:a16="http://schemas.microsoft.com/office/drawing/2014/main" id="{DF7F3098-4D87-4FC3-BE9F-56801683406F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79" name="Cuadro de texto 1043">
          <a:extLst>
            <a:ext uri="{FF2B5EF4-FFF2-40B4-BE49-F238E27FC236}">
              <a16:creationId xmlns:a16="http://schemas.microsoft.com/office/drawing/2014/main" id="{2AE1AC69-21D0-44B2-83C7-5E70D6355106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80" name="Cuadro de texto 1044">
          <a:extLst>
            <a:ext uri="{FF2B5EF4-FFF2-40B4-BE49-F238E27FC236}">
              <a16:creationId xmlns:a16="http://schemas.microsoft.com/office/drawing/2014/main" id="{7E61840D-4998-4C87-8738-343A75F6AF82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81" name="Cuadro de texto 1045">
          <a:extLst>
            <a:ext uri="{FF2B5EF4-FFF2-40B4-BE49-F238E27FC236}">
              <a16:creationId xmlns:a16="http://schemas.microsoft.com/office/drawing/2014/main" id="{85A3D50C-299A-401D-A0E8-700F83DDFCA5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82" name="Cuadro de texto 1046">
          <a:extLst>
            <a:ext uri="{FF2B5EF4-FFF2-40B4-BE49-F238E27FC236}">
              <a16:creationId xmlns:a16="http://schemas.microsoft.com/office/drawing/2014/main" id="{3F3E82F5-3FD2-4BFC-8FB0-155240560865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83" name="Cuadro de texto 1047">
          <a:extLst>
            <a:ext uri="{FF2B5EF4-FFF2-40B4-BE49-F238E27FC236}">
              <a16:creationId xmlns:a16="http://schemas.microsoft.com/office/drawing/2014/main" id="{87F5C424-EBA8-4C31-804D-F7E882FCA9A3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84" name="Cuadro de texto 1048">
          <a:extLst>
            <a:ext uri="{FF2B5EF4-FFF2-40B4-BE49-F238E27FC236}">
              <a16:creationId xmlns:a16="http://schemas.microsoft.com/office/drawing/2014/main" id="{4C774408-C9C1-465D-8805-11A112BCB5D1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85" name="Cuadro de texto 1049">
          <a:extLst>
            <a:ext uri="{FF2B5EF4-FFF2-40B4-BE49-F238E27FC236}">
              <a16:creationId xmlns:a16="http://schemas.microsoft.com/office/drawing/2014/main" id="{789166F0-D64E-4336-BD70-E3FBD8FE79E8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86" name="Cuadro de texto 1050">
          <a:extLst>
            <a:ext uri="{FF2B5EF4-FFF2-40B4-BE49-F238E27FC236}">
              <a16:creationId xmlns:a16="http://schemas.microsoft.com/office/drawing/2014/main" id="{C5BDB7C4-60F7-4310-AC00-5D19B5CF0243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87" name="Cuadro de texto 1051">
          <a:extLst>
            <a:ext uri="{FF2B5EF4-FFF2-40B4-BE49-F238E27FC236}">
              <a16:creationId xmlns:a16="http://schemas.microsoft.com/office/drawing/2014/main" id="{3F8CC18C-6A67-4620-AFEE-9903F7894E13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88" name="Cuadro de texto 1052">
          <a:extLst>
            <a:ext uri="{FF2B5EF4-FFF2-40B4-BE49-F238E27FC236}">
              <a16:creationId xmlns:a16="http://schemas.microsoft.com/office/drawing/2014/main" id="{BCDE44D7-9D6D-4B76-A513-9369CFAC67DA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89" name="Cuadro de texto 1053">
          <a:extLst>
            <a:ext uri="{FF2B5EF4-FFF2-40B4-BE49-F238E27FC236}">
              <a16:creationId xmlns:a16="http://schemas.microsoft.com/office/drawing/2014/main" id="{27AC4F58-1FF1-462D-A742-DC856F895C2E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90" name="Cuadro de texto 1054">
          <a:extLst>
            <a:ext uri="{FF2B5EF4-FFF2-40B4-BE49-F238E27FC236}">
              <a16:creationId xmlns:a16="http://schemas.microsoft.com/office/drawing/2014/main" id="{BF943927-812B-4ECB-AE86-C0185FC4D39B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91" name="Cuadro de texto 1055">
          <a:extLst>
            <a:ext uri="{FF2B5EF4-FFF2-40B4-BE49-F238E27FC236}">
              <a16:creationId xmlns:a16="http://schemas.microsoft.com/office/drawing/2014/main" id="{64096E68-1698-4287-9192-32F91D0F6C21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92" name="Cuadro de texto 1056">
          <a:extLst>
            <a:ext uri="{FF2B5EF4-FFF2-40B4-BE49-F238E27FC236}">
              <a16:creationId xmlns:a16="http://schemas.microsoft.com/office/drawing/2014/main" id="{17769C49-606D-423A-9161-D68209A72AEA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93" name="Cuadro de texto 1057">
          <a:extLst>
            <a:ext uri="{FF2B5EF4-FFF2-40B4-BE49-F238E27FC236}">
              <a16:creationId xmlns:a16="http://schemas.microsoft.com/office/drawing/2014/main" id="{20E0AA6B-83EF-4F77-A047-FEB7123E019E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94" name="Cuadro de texto 1058">
          <a:extLst>
            <a:ext uri="{FF2B5EF4-FFF2-40B4-BE49-F238E27FC236}">
              <a16:creationId xmlns:a16="http://schemas.microsoft.com/office/drawing/2014/main" id="{B8F65BA2-435E-4BA9-BB6E-B1E1D4E40E34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95" name="Cuadro de texto 1059">
          <a:extLst>
            <a:ext uri="{FF2B5EF4-FFF2-40B4-BE49-F238E27FC236}">
              <a16:creationId xmlns:a16="http://schemas.microsoft.com/office/drawing/2014/main" id="{6C41E9A6-E64D-49D0-A078-F3BA68B7A1E7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96" name="Cuadro de texto 1060">
          <a:extLst>
            <a:ext uri="{FF2B5EF4-FFF2-40B4-BE49-F238E27FC236}">
              <a16:creationId xmlns:a16="http://schemas.microsoft.com/office/drawing/2014/main" id="{0205ABF2-F507-49FF-A170-C448205E8F4B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97" name="Cuadro de texto 1061">
          <a:extLst>
            <a:ext uri="{FF2B5EF4-FFF2-40B4-BE49-F238E27FC236}">
              <a16:creationId xmlns:a16="http://schemas.microsoft.com/office/drawing/2014/main" id="{B45F9B2A-B214-4203-96FA-D66AF0171612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98" name="Cuadro de texto 1062">
          <a:extLst>
            <a:ext uri="{FF2B5EF4-FFF2-40B4-BE49-F238E27FC236}">
              <a16:creationId xmlns:a16="http://schemas.microsoft.com/office/drawing/2014/main" id="{FF64862D-1E06-4916-8E6D-31FBD6AE074F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499" name="Cuadro de texto 1063">
          <a:extLst>
            <a:ext uri="{FF2B5EF4-FFF2-40B4-BE49-F238E27FC236}">
              <a16:creationId xmlns:a16="http://schemas.microsoft.com/office/drawing/2014/main" id="{64B6B7E6-334F-4250-8293-7A6AFAA9FA8B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500" name="Cuadro de texto 1064">
          <a:extLst>
            <a:ext uri="{FF2B5EF4-FFF2-40B4-BE49-F238E27FC236}">
              <a16:creationId xmlns:a16="http://schemas.microsoft.com/office/drawing/2014/main" id="{82A2FBBB-4660-4656-8C8C-4BB7229A2DBF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501" name="Cuadro de texto 1065">
          <a:extLst>
            <a:ext uri="{FF2B5EF4-FFF2-40B4-BE49-F238E27FC236}">
              <a16:creationId xmlns:a16="http://schemas.microsoft.com/office/drawing/2014/main" id="{5D724A34-CDB8-4214-836D-D0A8777EFA56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502" name="Cuadro de texto 1066">
          <a:extLst>
            <a:ext uri="{FF2B5EF4-FFF2-40B4-BE49-F238E27FC236}">
              <a16:creationId xmlns:a16="http://schemas.microsoft.com/office/drawing/2014/main" id="{338ABE9A-60D7-4A07-BA07-A325CDA40A65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503" name="Cuadro de texto 1067">
          <a:extLst>
            <a:ext uri="{FF2B5EF4-FFF2-40B4-BE49-F238E27FC236}">
              <a16:creationId xmlns:a16="http://schemas.microsoft.com/office/drawing/2014/main" id="{103F1834-A0EF-44C9-943D-C273C4FCCD11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504" name="Cuadro de texto 1068">
          <a:extLst>
            <a:ext uri="{FF2B5EF4-FFF2-40B4-BE49-F238E27FC236}">
              <a16:creationId xmlns:a16="http://schemas.microsoft.com/office/drawing/2014/main" id="{54495A16-D722-4B45-8453-21130DE8A3AA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505" name="Cuadro de texto 1069">
          <a:extLst>
            <a:ext uri="{FF2B5EF4-FFF2-40B4-BE49-F238E27FC236}">
              <a16:creationId xmlns:a16="http://schemas.microsoft.com/office/drawing/2014/main" id="{9D111D30-6B7A-4041-A95E-A3F0D56775A9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7506" name="Cuadro de texto 1070">
          <a:extLst>
            <a:ext uri="{FF2B5EF4-FFF2-40B4-BE49-F238E27FC236}">
              <a16:creationId xmlns:a16="http://schemas.microsoft.com/office/drawing/2014/main" id="{3218A09F-ECAB-4358-A9A7-25B091A673CB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507" name="Cuadro de texto 1298">
          <a:extLst>
            <a:ext uri="{FF2B5EF4-FFF2-40B4-BE49-F238E27FC236}">
              <a16:creationId xmlns:a16="http://schemas.microsoft.com/office/drawing/2014/main" id="{9B3CBFF9-41A4-495A-B0BB-4FD535F63D7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08" name="Cuadro de texto 1299">
          <a:extLst>
            <a:ext uri="{FF2B5EF4-FFF2-40B4-BE49-F238E27FC236}">
              <a16:creationId xmlns:a16="http://schemas.microsoft.com/office/drawing/2014/main" id="{B72EEECC-BF32-4E53-B1F8-48C77221593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09" name="Cuadro de texto 1300">
          <a:extLst>
            <a:ext uri="{FF2B5EF4-FFF2-40B4-BE49-F238E27FC236}">
              <a16:creationId xmlns:a16="http://schemas.microsoft.com/office/drawing/2014/main" id="{25F27330-7049-4850-9F03-5190238B5BD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10" name="Cuadro de texto 1301">
          <a:extLst>
            <a:ext uri="{FF2B5EF4-FFF2-40B4-BE49-F238E27FC236}">
              <a16:creationId xmlns:a16="http://schemas.microsoft.com/office/drawing/2014/main" id="{998159DA-7E2A-461C-8A22-AB08D4963DA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11" name="Cuadro de texto 1302">
          <a:extLst>
            <a:ext uri="{FF2B5EF4-FFF2-40B4-BE49-F238E27FC236}">
              <a16:creationId xmlns:a16="http://schemas.microsoft.com/office/drawing/2014/main" id="{043D3E90-B716-4A49-B2BC-4C09DDC138E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7512" name="Cuadro de texto 1303">
          <a:extLst>
            <a:ext uri="{FF2B5EF4-FFF2-40B4-BE49-F238E27FC236}">
              <a16:creationId xmlns:a16="http://schemas.microsoft.com/office/drawing/2014/main" id="{48673DA9-FB9D-4F61-BD10-59B9226EA8C6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13" name="Cuadro de texto 1304">
          <a:extLst>
            <a:ext uri="{FF2B5EF4-FFF2-40B4-BE49-F238E27FC236}">
              <a16:creationId xmlns:a16="http://schemas.microsoft.com/office/drawing/2014/main" id="{95785290-AE64-401E-92EB-C80B5A1F6FF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14" name="Cuadro de texto 1305">
          <a:extLst>
            <a:ext uri="{FF2B5EF4-FFF2-40B4-BE49-F238E27FC236}">
              <a16:creationId xmlns:a16="http://schemas.microsoft.com/office/drawing/2014/main" id="{C27E90DB-4BFA-4ACE-A5FF-0921686E491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15" name="Cuadro de texto 1306">
          <a:extLst>
            <a:ext uri="{FF2B5EF4-FFF2-40B4-BE49-F238E27FC236}">
              <a16:creationId xmlns:a16="http://schemas.microsoft.com/office/drawing/2014/main" id="{75546221-A2F7-4A6E-8749-E6508B5555C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16" name="Cuadro de texto 1307">
          <a:extLst>
            <a:ext uri="{FF2B5EF4-FFF2-40B4-BE49-F238E27FC236}">
              <a16:creationId xmlns:a16="http://schemas.microsoft.com/office/drawing/2014/main" id="{BD348C7C-297E-4F29-B7C6-D7B5D4D7B0D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517" name="Cuadro de texto 1308">
          <a:extLst>
            <a:ext uri="{FF2B5EF4-FFF2-40B4-BE49-F238E27FC236}">
              <a16:creationId xmlns:a16="http://schemas.microsoft.com/office/drawing/2014/main" id="{7425C3BA-DE48-45D6-9C74-5D1CA733739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18" name="Cuadro de texto 1309">
          <a:extLst>
            <a:ext uri="{FF2B5EF4-FFF2-40B4-BE49-F238E27FC236}">
              <a16:creationId xmlns:a16="http://schemas.microsoft.com/office/drawing/2014/main" id="{AF205074-282C-469A-9330-B6F64FD6EE8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519" name="Cuadro de texto 1310">
          <a:extLst>
            <a:ext uri="{FF2B5EF4-FFF2-40B4-BE49-F238E27FC236}">
              <a16:creationId xmlns:a16="http://schemas.microsoft.com/office/drawing/2014/main" id="{EBAF259C-FCF3-49EA-8EB2-E2A0A7A10D16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520" name="Cuadro de texto 1311">
          <a:extLst>
            <a:ext uri="{FF2B5EF4-FFF2-40B4-BE49-F238E27FC236}">
              <a16:creationId xmlns:a16="http://schemas.microsoft.com/office/drawing/2014/main" id="{B1E616E1-AC2B-4681-BA41-9191F9C5EE6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21" name="Cuadro de texto 1312">
          <a:extLst>
            <a:ext uri="{FF2B5EF4-FFF2-40B4-BE49-F238E27FC236}">
              <a16:creationId xmlns:a16="http://schemas.microsoft.com/office/drawing/2014/main" id="{5D43462F-015F-4F28-81E8-7A3108DD2B3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22" name="Cuadro de texto 1313">
          <a:extLst>
            <a:ext uri="{FF2B5EF4-FFF2-40B4-BE49-F238E27FC236}">
              <a16:creationId xmlns:a16="http://schemas.microsoft.com/office/drawing/2014/main" id="{340CE3DB-8419-4315-8F5D-0E94A451671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23" name="Cuadro de texto 1314">
          <a:extLst>
            <a:ext uri="{FF2B5EF4-FFF2-40B4-BE49-F238E27FC236}">
              <a16:creationId xmlns:a16="http://schemas.microsoft.com/office/drawing/2014/main" id="{923A35B7-AA0D-480D-A764-074BE307075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24" name="Cuadro de texto 1315">
          <a:extLst>
            <a:ext uri="{FF2B5EF4-FFF2-40B4-BE49-F238E27FC236}">
              <a16:creationId xmlns:a16="http://schemas.microsoft.com/office/drawing/2014/main" id="{16B096DF-A0F2-4F6C-9925-0393986E8FD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7525" name="Cuadro de texto 1316">
          <a:extLst>
            <a:ext uri="{FF2B5EF4-FFF2-40B4-BE49-F238E27FC236}">
              <a16:creationId xmlns:a16="http://schemas.microsoft.com/office/drawing/2014/main" id="{081613DE-6B99-4287-9BFB-34F9D360A64D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26" name="Cuadro de texto 1317">
          <a:extLst>
            <a:ext uri="{FF2B5EF4-FFF2-40B4-BE49-F238E27FC236}">
              <a16:creationId xmlns:a16="http://schemas.microsoft.com/office/drawing/2014/main" id="{B9D04875-D23E-46EE-9C0E-6430564962A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27" name="Cuadro de texto 1318">
          <a:extLst>
            <a:ext uri="{FF2B5EF4-FFF2-40B4-BE49-F238E27FC236}">
              <a16:creationId xmlns:a16="http://schemas.microsoft.com/office/drawing/2014/main" id="{255C262F-0914-4167-9F06-9926720A5BC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28" name="Cuadro de texto 1319">
          <a:extLst>
            <a:ext uri="{FF2B5EF4-FFF2-40B4-BE49-F238E27FC236}">
              <a16:creationId xmlns:a16="http://schemas.microsoft.com/office/drawing/2014/main" id="{90A81461-3C7E-4D84-8ED5-CA54F6C4F17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29" name="Cuadro de texto 1320">
          <a:extLst>
            <a:ext uri="{FF2B5EF4-FFF2-40B4-BE49-F238E27FC236}">
              <a16:creationId xmlns:a16="http://schemas.microsoft.com/office/drawing/2014/main" id="{ABE09F6B-4BCE-4700-848D-0EBFB0B5F9E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530" name="Cuadro de texto 1321">
          <a:extLst>
            <a:ext uri="{FF2B5EF4-FFF2-40B4-BE49-F238E27FC236}">
              <a16:creationId xmlns:a16="http://schemas.microsoft.com/office/drawing/2014/main" id="{35E29335-7BFB-4C18-97BE-F2DAB2D141B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31" name="Cuadro de texto 1322">
          <a:extLst>
            <a:ext uri="{FF2B5EF4-FFF2-40B4-BE49-F238E27FC236}">
              <a16:creationId xmlns:a16="http://schemas.microsoft.com/office/drawing/2014/main" id="{BF69D2A4-6693-4DE5-9A2E-9D59836188A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532" name="Cuadro de texto 1323">
          <a:extLst>
            <a:ext uri="{FF2B5EF4-FFF2-40B4-BE49-F238E27FC236}">
              <a16:creationId xmlns:a16="http://schemas.microsoft.com/office/drawing/2014/main" id="{E75C7F19-006B-47B3-8E76-09F8AD4E503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7533" name="Cuadro de texto 1324">
          <a:extLst>
            <a:ext uri="{FF2B5EF4-FFF2-40B4-BE49-F238E27FC236}">
              <a16:creationId xmlns:a16="http://schemas.microsoft.com/office/drawing/2014/main" id="{4ADA9A41-A7B9-4E8E-ABF0-C307BB0357E6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7534" name="Cuadro de texto 1325">
          <a:extLst>
            <a:ext uri="{FF2B5EF4-FFF2-40B4-BE49-F238E27FC236}">
              <a16:creationId xmlns:a16="http://schemas.microsoft.com/office/drawing/2014/main" id="{C4E6FA55-40C6-4C7D-AED2-48B47A83D7E9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535" name="Cuadro de texto 1326">
          <a:extLst>
            <a:ext uri="{FF2B5EF4-FFF2-40B4-BE49-F238E27FC236}">
              <a16:creationId xmlns:a16="http://schemas.microsoft.com/office/drawing/2014/main" id="{EEF8259D-A028-4F3D-9B91-9C8DE0FEFD25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36" name="Cuadro de texto 1327">
          <a:extLst>
            <a:ext uri="{FF2B5EF4-FFF2-40B4-BE49-F238E27FC236}">
              <a16:creationId xmlns:a16="http://schemas.microsoft.com/office/drawing/2014/main" id="{B690C828-4252-4EB8-B697-033AEC3EA99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37" name="Cuadro de texto 1328">
          <a:extLst>
            <a:ext uri="{FF2B5EF4-FFF2-40B4-BE49-F238E27FC236}">
              <a16:creationId xmlns:a16="http://schemas.microsoft.com/office/drawing/2014/main" id="{ACB5F333-C6EC-4172-AB3D-6516F29A8EE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38" name="Cuadro de texto 1329">
          <a:extLst>
            <a:ext uri="{FF2B5EF4-FFF2-40B4-BE49-F238E27FC236}">
              <a16:creationId xmlns:a16="http://schemas.microsoft.com/office/drawing/2014/main" id="{F120BBD8-5930-477F-B227-5C0930670A8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39" name="Cuadro de texto 1330">
          <a:extLst>
            <a:ext uri="{FF2B5EF4-FFF2-40B4-BE49-F238E27FC236}">
              <a16:creationId xmlns:a16="http://schemas.microsoft.com/office/drawing/2014/main" id="{181D5F8B-B512-436D-BA04-7372416E29F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7540" name="Cuadro de texto 1331">
          <a:extLst>
            <a:ext uri="{FF2B5EF4-FFF2-40B4-BE49-F238E27FC236}">
              <a16:creationId xmlns:a16="http://schemas.microsoft.com/office/drawing/2014/main" id="{64F27C46-4AEB-4145-8B42-7C3EBA6AD612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41" name="Cuadro de texto 1332">
          <a:extLst>
            <a:ext uri="{FF2B5EF4-FFF2-40B4-BE49-F238E27FC236}">
              <a16:creationId xmlns:a16="http://schemas.microsoft.com/office/drawing/2014/main" id="{FB928029-50E9-4DC9-A2E3-883BE837C49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42" name="Cuadro de texto 1333">
          <a:extLst>
            <a:ext uri="{FF2B5EF4-FFF2-40B4-BE49-F238E27FC236}">
              <a16:creationId xmlns:a16="http://schemas.microsoft.com/office/drawing/2014/main" id="{79149291-4A78-4813-A637-8643F0FC31E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43" name="Cuadro de texto 1334">
          <a:extLst>
            <a:ext uri="{FF2B5EF4-FFF2-40B4-BE49-F238E27FC236}">
              <a16:creationId xmlns:a16="http://schemas.microsoft.com/office/drawing/2014/main" id="{DF34E463-F25D-4D15-A44A-9B151B99EB6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44" name="Cuadro de texto 1335">
          <a:extLst>
            <a:ext uri="{FF2B5EF4-FFF2-40B4-BE49-F238E27FC236}">
              <a16:creationId xmlns:a16="http://schemas.microsoft.com/office/drawing/2014/main" id="{B346A300-BAD4-497E-9D60-1B4214897FB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545" name="Cuadro de texto 1336">
          <a:extLst>
            <a:ext uri="{FF2B5EF4-FFF2-40B4-BE49-F238E27FC236}">
              <a16:creationId xmlns:a16="http://schemas.microsoft.com/office/drawing/2014/main" id="{8DF6847F-A674-44C5-8CF8-ED4D7196FCCE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46" name="Cuadro de texto 1337">
          <a:extLst>
            <a:ext uri="{FF2B5EF4-FFF2-40B4-BE49-F238E27FC236}">
              <a16:creationId xmlns:a16="http://schemas.microsoft.com/office/drawing/2014/main" id="{38399BBB-E37F-4490-BEDD-078F9995AE8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547" name="Cuadro de texto 1338">
          <a:extLst>
            <a:ext uri="{FF2B5EF4-FFF2-40B4-BE49-F238E27FC236}">
              <a16:creationId xmlns:a16="http://schemas.microsoft.com/office/drawing/2014/main" id="{8F88C2F5-D4AC-4CB2-A249-97F7C1FFB026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548" name="Cuadro de texto 1339">
          <a:extLst>
            <a:ext uri="{FF2B5EF4-FFF2-40B4-BE49-F238E27FC236}">
              <a16:creationId xmlns:a16="http://schemas.microsoft.com/office/drawing/2014/main" id="{88046DEC-C39D-4C48-9978-913C991A995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49" name="Cuadro de texto 1340">
          <a:extLst>
            <a:ext uri="{FF2B5EF4-FFF2-40B4-BE49-F238E27FC236}">
              <a16:creationId xmlns:a16="http://schemas.microsoft.com/office/drawing/2014/main" id="{04D5FFAF-FB5B-48A3-B2DE-6B8768D7753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50" name="Cuadro de texto 1341">
          <a:extLst>
            <a:ext uri="{FF2B5EF4-FFF2-40B4-BE49-F238E27FC236}">
              <a16:creationId xmlns:a16="http://schemas.microsoft.com/office/drawing/2014/main" id="{A1B82F2C-F4BC-433E-AFE7-34AC864A8C9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51" name="Cuadro de texto 1342">
          <a:extLst>
            <a:ext uri="{FF2B5EF4-FFF2-40B4-BE49-F238E27FC236}">
              <a16:creationId xmlns:a16="http://schemas.microsoft.com/office/drawing/2014/main" id="{0D8C0E34-9681-457D-A659-123EEF101E3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52" name="Cuadro de texto 1343">
          <a:extLst>
            <a:ext uri="{FF2B5EF4-FFF2-40B4-BE49-F238E27FC236}">
              <a16:creationId xmlns:a16="http://schemas.microsoft.com/office/drawing/2014/main" id="{34B2DF90-6FB2-4461-834A-27AD210DD9C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7553" name="Cuadro de texto 1344">
          <a:extLst>
            <a:ext uri="{FF2B5EF4-FFF2-40B4-BE49-F238E27FC236}">
              <a16:creationId xmlns:a16="http://schemas.microsoft.com/office/drawing/2014/main" id="{A63B3B63-FFFC-4252-BBEC-F007CA725AED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54" name="Cuadro de texto 1345">
          <a:extLst>
            <a:ext uri="{FF2B5EF4-FFF2-40B4-BE49-F238E27FC236}">
              <a16:creationId xmlns:a16="http://schemas.microsoft.com/office/drawing/2014/main" id="{022B58A3-C621-407F-8627-12EB0878EF5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55" name="Cuadro de texto 1346">
          <a:extLst>
            <a:ext uri="{FF2B5EF4-FFF2-40B4-BE49-F238E27FC236}">
              <a16:creationId xmlns:a16="http://schemas.microsoft.com/office/drawing/2014/main" id="{828A4F1C-72B2-4EFB-9112-CE209F0BACB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56" name="Cuadro de texto 1347">
          <a:extLst>
            <a:ext uri="{FF2B5EF4-FFF2-40B4-BE49-F238E27FC236}">
              <a16:creationId xmlns:a16="http://schemas.microsoft.com/office/drawing/2014/main" id="{6CE61EA6-FC6C-46F7-8EAA-B60EC5084F0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57" name="Cuadro de texto 1348">
          <a:extLst>
            <a:ext uri="{FF2B5EF4-FFF2-40B4-BE49-F238E27FC236}">
              <a16:creationId xmlns:a16="http://schemas.microsoft.com/office/drawing/2014/main" id="{32E872C9-A984-4EFF-89B7-1B64C4D4CDB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558" name="Cuadro de texto 1349">
          <a:extLst>
            <a:ext uri="{FF2B5EF4-FFF2-40B4-BE49-F238E27FC236}">
              <a16:creationId xmlns:a16="http://schemas.microsoft.com/office/drawing/2014/main" id="{DCEB0BC1-9617-479D-A7A7-127CEABC797C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59" name="Cuadro de texto 1350">
          <a:extLst>
            <a:ext uri="{FF2B5EF4-FFF2-40B4-BE49-F238E27FC236}">
              <a16:creationId xmlns:a16="http://schemas.microsoft.com/office/drawing/2014/main" id="{C1949207-D479-49C8-9D34-D6C4182942C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560" name="Cuadro de texto 1351">
          <a:extLst>
            <a:ext uri="{FF2B5EF4-FFF2-40B4-BE49-F238E27FC236}">
              <a16:creationId xmlns:a16="http://schemas.microsoft.com/office/drawing/2014/main" id="{4B074CD2-B1BC-4F76-B2BD-FBD5129D6DE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7561" name="Cuadro de texto 1352">
          <a:extLst>
            <a:ext uri="{FF2B5EF4-FFF2-40B4-BE49-F238E27FC236}">
              <a16:creationId xmlns:a16="http://schemas.microsoft.com/office/drawing/2014/main" id="{1C63A710-4D6D-475B-8DD9-84B4C29C1296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7562" name="Cuadro de texto 1353">
          <a:extLst>
            <a:ext uri="{FF2B5EF4-FFF2-40B4-BE49-F238E27FC236}">
              <a16:creationId xmlns:a16="http://schemas.microsoft.com/office/drawing/2014/main" id="{BBE01C23-507F-4452-A7F7-ABE639110B37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563" name="Cuadro de texto 1354">
          <a:extLst>
            <a:ext uri="{FF2B5EF4-FFF2-40B4-BE49-F238E27FC236}">
              <a16:creationId xmlns:a16="http://schemas.microsoft.com/office/drawing/2014/main" id="{97186C49-0E3D-410F-8EFC-4D39C60B042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64" name="Cuadro de texto 1355">
          <a:extLst>
            <a:ext uri="{FF2B5EF4-FFF2-40B4-BE49-F238E27FC236}">
              <a16:creationId xmlns:a16="http://schemas.microsoft.com/office/drawing/2014/main" id="{13887CEA-8259-46A7-B4B4-87CDEBE72A2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65" name="Cuadro de texto 1356">
          <a:extLst>
            <a:ext uri="{FF2B5EF4-FFF2-40B4-BE49-F238E27FC236}">
              <a16:creationId xmlns:a16="http://schemas.microsoft.com/office/drawing/2014/main" id="{BACDC7C1-59CA-4D7E-8CD1-2BF5B3D5F6E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66" name="Cuadro de texto 1357">
          <a:extLst>
            <a:ext uri="{FF2B5EF4-FFF2-40B4-BE49-F238E27FC236}">
              <a16:creationId xmlns:a16="http://schemas.microsoft.com/office/drawing/2014/main" id="{4A00E6F6-FE8B-4C9C-84A5-EDE0117E8FB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67" name="Cuadro de texto 1358">
          <a:extLst>
            <a:ext uri="{FF2B5EF4-FFF2-40B4-BE49-F238E27FC236}">
              <a16:creationId xmlns:a16="http://schemas.microsoft.com/office/drawing/2014/main" id="{EE42FA94-30FF-4FC0-8388-3C8E116CB1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7568" name="Cuadro de texto 1359">
          <a:extLst>
            <a:ext uri="{FF2B5EF4-FFF2-40B4-BE49-F238E27FC236}">
              <a16:creationId xmlns:a16="http://schemas.microsoft.com/office/drawing/2014/main" id="{C81B4321-E717-4534-B646-0419EF4752F4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69" name="Cuadro de texto 1360">
          <a:extLst>
            <a:ext uri="{FF2B5EF4-FFF2-40B4-BE49-F238E27FC236}">
              <a16:creationId xmlns:a16="http://schemas.microsoft.com/office/drawing/2014/main" id="{E5A56DFC-F9FB-47F2-B4CF-534C4368B05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70" name="Cuadro de texto 1361">
          <a:extLst>
            <a:ext uri="{FF2B5EF4-FFF2-40B4-BE49-F238E27FC236}">
              <a16:creationId xmlns:a16="http://schemas.microsoft.com/office/drawing/2014/main" id="{2DEF46ED-4AAA-4CCC-B07A-467E0606D7C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71" name="Cuadro de texto 1362">
          <a:extLst>
            <a:ext uri="{FF2B5EF4-FFF2-40B4-BE49-F238E27FC236}">
              <a16:creationId xmlns:a16="http://schemas.microsoft.com/office/drawing/2014/main" id="{75C56AE8-8872-411A-8C57-0434861624E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72" name="Cuadro de texto 1363">
          <a:extLst>
            <a:ext uri="{FF2B5EF4-FFF2-40B4-BE49-F238E27FC236}">
              <a16:creationId xmlns:a16="http://schemas.microsoft.com/office/drawing/2014/main" id="{60D4AEE5-2C33-4342-914F-E2F1D8B5756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573" name="Cuadro de texto 1364">
          <a:extLst>
            <a:ext uri="{FF2B5EF4-FFF2-40B4-BE49-F238E27FC236}">
              <a16:creationId xmlns:a16="http://schemas.microsoft.com/office/drawing/2014/main" id="{84397B95-15E8-4CDB-900F-44E30284668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74" name="Cuadro de texto 1365">
          <a:extLst>
            <a:ext uri="{FF2B5EF4-FFF2-40B4-BE49-F238E27FC236}">
              <a16:creationId xmlns:a16="http://schemas.microsoft.com/office/drawing/2014/main" id="{F27E70F7-094A-4A6B-A911-41FC50FB9AE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575" name="Cuadro de texto 1366">
          <a:extLst>
            <a:ext uri="{FF2B5EF4-FFF2-40B4-BE49-F238E27FC236}">
              <a16:creationId xmlns:a16="http://schemas.microsoft.com/office/drawing/2014/main" id="{53B8CD8F-6CDC-4BE0-AEC8-9A81A8FAE609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576" name="Cuadro de texto 1367">
          <a:extLst>
            <a:ext uri="{FF2B5EF4-FFF2-40B4-BE49-F238E27FC236}">
              <a16:creationId xmlns:a16="http://schemas.microsoft.com/office/drawing/2014/main" id="{43649088-BFCC-4D15-B02C-9B9FC59914A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77" name="Cuadro de texto 1368">
          <a:extLst>
            <a:ext uri="{FF2B5EF4-FFF2-40B4-BE49-F238E27FC236}">
              <a16:creationId xmlns:a16="http://schemas.microsoft.com/office/drawing/2014/main" id="{8CC7630D-1B93-4D0B-AB45-43FEA17A423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78" name="Cuadro de texto 1369">
          <a:extLst>
            <a:ext uri="{FF2B5EF4-FFF2-40B4-BE49-F238E27FC236}">
              <a16:creationId xmlns:a16="http://schemas.microsoft.com/office/drawing/2014/main" id="{C6707D91-A7A4-4E98-BE13-D0914E2267F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79" name="Cuadro de texto 1370">
          <a:extLst>
            <a:ext uri="{FF2B5EF4-FFF2-40B4-BE49-F238E27FC236}">
              <a16:creationId xmlns:a16="http://schemas.microsoft.com/office/drawing/2014/main" id="{9880546E-0736-4D60-8C0A-5765C52794B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80" name="Cuadro de texto 1371">
          <a:extLst>
            <a:ext uri="{FF2B5EF4-FFF2-40B4-BE49-F238E27FC236}">
              <a16:creationId xmlns:a16="http://schemas.microsoft.com/office/drawing/2014/main" id="{1AB2CB10-7198-4C3C-BF62-4AF4594E880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7581" name="Cuadro de texto 1372">
          <a:extLst>
            <a:ext uri="{FF2B5EF4-FFF2-40B4-BE49-F238E27FC236}">
              <a16:creationId xmlns:a16="http://schemas.microsoft.com/office/drawing/2014/main" id="{3970CB62-E5EC-4E79-AF42-D7546927CB26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82" name="Cuadro de texto 1373">
          <a:extLst>
            <a:ext uri="{FF2B5EF4-FFF2-40B4-BE49-F238E27FC236}">
              <a16:creationId xmlns:a16="http://schemas.microsoft.com/office/drawing/2014/main" id="{61565502-F751-44F7-91DF-E1852C4DE0A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83" name="Cuadro de texto 1374">
          <a:extLst>
            <a:ext uri="{FF2B5EF4-FFF2-40B4-BE49-F238E27FC236}">
              <a16:creationId xmlns:a16="http://schemas.microsoft.com/office/drawing/2014/main" id="{4CA0D746-B7FC-41FD-9D76-B6DD8FE8EBC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84" name="Cuadro de texto 1375">
          <a:extLst>
            <a:ext uri="{FF2B5EF4-FFF2-40B4-BE49-F238E27FC236}">
              <a16:creationId xmlns:a16="http://schemas.microsoft.com/office/drawing/2014/main" id="{47CB6C0C-2FFA-43C5-ABD7-7D188A91674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85" name="Cuadro de texto 1376">
          <a:extLst>
            <a:ext uri="{FF2B5EF4-FFF2-40B4-BE49-F238E27FC236}">
              <a16:creationId xmlns:a16="http://schemas.microsoft.com/office/drawing/2014/main" id="{D6F575F6-F2F9-4410-BFF6-6E40775D560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586" name="Cuadro de texto 1377">
          <a:extLst>
            <a:ext uri="{FF2B5EF4-FFF2-40B4-BE49-F238E27FC236}">
              <a16:creationId xmlns:a16="http://schemas.microsoft.com/office/drawing/2014/main" id="{846C18C5-08F3-4794-A653-89907BAB7D2E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87" name="Cuadro de texto 1378">
          <a:extLst>
            <a:ext uri="{FF2B5EF4-FFF2-40B4-BE49-F238E27FC236}">
              <a16:creationId xmlns:a16="http://schemas.microsoft.com/office/drawing/2014/main" id="{6E908065-2ED1-420F-A9EC-D510EE177B4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588" name="Cuadro de texto 1379">
          <a:extLst>
            <a:ext uri="{FF2B5EF4-FFF2-40B4-BE49-F238E27FC236}">
              <a16:creationId xmlns:a16="http://schemas.microsoft.com/office/drawing/2014/main" id="{ACEF849B-078C-4D69-BEB6-5FACDFD30A45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7589" name="Cuadro de texto 1380">
          <a:extLst>
            <a:ext uri="{FF2B5EF4-FFF2-40B4-BE49-F238E27FC236}">
              <a16:creationId xmlns:a16="http://schemas.microsoft.com/office/drawing/2014/main" id="{03DF297C-FB2D-4DAA-A49A-E593E84D7ACC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7590" name="Cuadro de texto 1381">
          <a:extLst>
            <a:ext uri="{FF2B5EF4-FFF2-40B4-BE49-F238E27FC236}">
              <a16:creationId xmlns:a16="http://schemas.microsoft.com/office/drawing/2014/main" id="{F2837026-AC0D-4C89-A41F-5BBDA1ABBC90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591" name="Cuadro de texto 1382">
          <a:extLst>
            <a:ext uri="{FF2B5EF4-FFF2-40B4-BE49-F238E27FC236}">
              <a16:creationId xmlns:a16="http://schemas.microsoft.com/office/drawing/2014/main" id="{EB2918F3-F020-49FA-BC4D-A073B06FE95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92" name="Cuadro de texto 1383">
          <a:extLst>
            <a:ext uri="{FF2B5EF4-FFF2-40B4-BE49-F238E27FC236}">
              <a16:creationId xmlns:a16="http://schemas.microsoft.com/office/drawing/2014/main" id="{5903CA40-62EA-4B3B-BF77-C6222848979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93" name="Cuadro de texto 1384">
          <a:extLst>
            <a:ext uri="{FF2B5EF4-FFF2-40B4-BE49-F238E27FC236}">
              <a16:creationId xmlns:a16="http://schemas.microsoft.com/office/drawing/2014/main" id="{50C2E4D8-103E-4798-809B-4E596B0CBD8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94" name="Cuadro de texto 1385">
          <a:extLst>
            <a:ext uri="{FF2B5EF4-FFF2-40B4-BE49-F238E27FC236}">
              <a16:creationId xmlns:a16="http://schemas.microsoft.com/office/drawing/2014/main" id="{150E3086-8872-4C36-8D35-6AC2F7E9CC7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95" name="Cuadro de texto 1386">
          <a:extLst>
            <a:ext uri="{FF2B5EF4-FFF2-40B4-BE49-F238E27FC236}">
              <a16:creationId xmlns:a16="http://schemas.microsoft.com/office/drawing/2014/main" id="{6B4CB5D4-F25C-43B1-843B-2BBF1BF410A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7596" name="Cuadro de texto 1387">
          <a:extLst>
            <a:ext uri="{FF2B5EF4-FFF2-40B4-BE49-F238E27FC236}">
              <a16:creationId xmlns:a16="http://schemas.microsoft.com/office/drawing/2014/main" id="{AB92AEB6-0524-4D08-919C-3CB6514FF563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97" name="Cuadro de texto 1388">
          <a:extLst>
            <a:ext uri="{FF2B5EF4-FFF2-40B4-BE49-F238E27FC236}">
              <a16:creationId xmlns:a16="http://schemas.microsoft.com/office/drawing/2014/main" id="{C6750832-4A1D-4516-8BC9-CADC5CE8DCF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98" name="Cuadro de texto 1389">
          <a:extLst>
            <a:ext uri="{FF2B5EF4-FFF2-40B4-BE49-F238E27FC236}">
              <a16:creationId xmlns:a16="http://schemas.microsoft.com/office/drawing/2014/main" id="{FED21C8D-2076-4A0B-B9A7-7258D72A180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599" name="Cuadro de texto 1390">
          <a:extLst>
            <a:ext uri="{FF2B5EF4-FFF2-40B4-BE49-F238E27FC236}">
              <a16:creationId xmlns:a16="http://schemas.microsoft.com/office/drawing/2014/main" id="{639CC2E2-8EDF-42CC-9266-C61D13585CF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00" name="Cuadro de texto 1391">
          <a:extLst>
            <a:ext uri="{FF2B5EF4-FFF2-40B4-BE49-F238E27FC236}">
              <a16:creationId xmlns:a16="http://schemas.microsoft.com/office/drawing/2014/main" id="{67DEF68F-2980-4525-BF7D-D4A3D3F56BA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601" name="Cuadro de texto 1392">
          <a:extLst>
            <a:ext uri="{FF2B5EF4-FFF2-40B4-BE49-F238E27FC236}">
              <a16:creationId xmlns:a16="http://schemas.microsoft.com/office/drawing/2014/main" id="{619D7C38-4056-4616-9BB5-B6FDBC82F0FC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02" name="Cuadro de texto 1393">
          <a:extLst>
            <a:ext uri="{FF2B5EF4-FFF2-40B4-BE49-F238E27FC236}">
              <a16:creationId xmlns:a16="http://schemas.microsoft.com/office/drawing/2014/main" id="{401B19F9-2BB5-4328-9693-28E9A0588AE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603" name="Cuadro de texto 1394">
          <a:extLst>
            <a:ext uri="{FF2B5EF4-FFF2-40B4-BE49-F238E27FC236}">
              <a16:creationId xmlns:a16="http://schemas.microsoft.com/office/drawing/2014/main" id="{0495A197-2B2A-4301-8519-CAE8284CC869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604" name="Cuadro de texto 1395">
          <a:extLst>
            <a:ext uri="{FF2B5EF4-FFF2-40B4-BE49-F238E27FC236}">
              <a16:creationId xmlns:a16="http://schemas.microsoft.com/office/drawing/2014/main" id="{FC9C8E54-AEFE-49D3-87D5-5737343DBFC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05" name="Cuadro de texto 1396">
          <a:extLst>
            <a:ext uri="{FF2B5EF4-FFF2-40B4-BE49-F238E27FC236}">
              <a16:creationId xmlns:a16="http://schemas.microsoft.com/office/drawing/2014/main" id="{DBD903E5-4B39-4C9F-92E8-79D29B3268A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06" name="Cuadro de texto 1397">
          <a:extLst>
            <a:ext uri="{FF2B5EF4-FFF2-40B4-BE49-F238E27FC236}">
              <a16:creationId xmlns:a16="http://schemas.microsoft.com/office/drawing/2014/main" id="{ED8D4035-FAAC-4A13-BB44-377BC50AB85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07" name="Cuadro de texto 1398">
          <a:extLst>
            <a:ext uri="{FF2B5EF4-FFF2-40B4-BE49-F238E27FC236}">
              <a16:creationId xmlns:a16="http://schemas.microsoft.com/office/drawing/2014/main" id="{E90B6C51-B748-4DAD-99F8-57CD408B654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08" name="Cuadro de texto 1399">
          <a:extLst>
            <a:ext uri="{FF2B5EF4-FFF2-40B4-BE49-F238E27FC236}">
              <a16:creationId xmlns:a16="http://schemas.microsoft.com/office/drawing/2014/main" id="{9EC70D11-2CA3-4D2C-BD49-6CE1F559E62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7609" name="Cuadro de texto 1400">
          <a:extLst>
            <a:ext uri="{FF2B5EF4-FFF2-40B4-BE49-F238E27FC236}">
              <a16:creationId xmlns:a16="http://schemas.microsoft.com/office/drawing/2014/main" id="{6433FE57-E639-4DCF-8E45-1EAAF39074D4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10" name="Cuadro de texto 1401">
          <a:extLst>
            <a:ext uri="{FF2B5EF4-FFF2-40B4-BE49-F238E27FC236}">
              <a16:creationId xmlns:a16="http://schemas.microsoft.com/office/drawing/2014/main" id="{6A60E7FA-3653-4D99-8E7C-E100ABDBD43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11" name="Cuadro de texto 1402">
          <a:extLst>
            <a:ext uri="{FF2B5EF4-FFF2-40B4-BE49-F238E27FC236}">
              <a16:creationId xmlns:a16="http://schemas.microsoft.com/office/drawing/2014/main" id="{F7639447-4216-4D9B-A423-92A9D56880D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12" name="Cuadro de texto 1403">
          <a:extLst>
            <a:ext uri="{FF2B5EF4-FFF2-40B4-BE49-F238E27FC236}">
              <a16:creationId xmlns:a16="http://schemas.microsoft.com/office/drawing/2014/main" id="{7DFEEE66-E19E-448C-BC98-38E66D004DC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13" name="Cuadro de texto 1404">
          <a:extLst>
            <a:ext uri="{FF2B5EF4-FFF2-40B4-BE49-F238E27FC236}">
              <a16:creationId xmlns:a16="http://schemas.microsoft.com/office/drawing/2014/main" id="{A94810FA-1950-4B0C-96FE-CB896D3484E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614" name="Cuadro de texto 1405">
          <a:extLst>
            <a:ext uri="{FF2B5EF4-FFF2-40B4-BE49-F238E27FC236}">
              <a16:creationId xmlns:a16="http://schemas.microsoft.com/office/drawing/2014/main" id="{F2CA912F-4E24-4233-9A16-856D87A87B95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15" name="Cuadro de texto 1406">
          <a:extLst>
            <a:ext uri="{FF2B5EF4-FFF2-40B4-BE49-F238E27FC236}">
              <a16:creationId xmlns:a16="http://schemas.microsoft.com/office/drawing/2014/main" id="{908A9520-833D-44B8-BA6F-1024FE1105A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616" name="Cuadro de texto 1407">
          <a:extLst>
            <a:ext uri="{FF2B5EF4-FFF2-40B4-BE49-F238E27FC236}">
              <a16:creationId xmlns:a16="http://schemas.microsoft.com/office/drawing/2014/main" id="{3A29E6C1-8939-4E1E-9952-2958912827A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7617" name="Cuadro de texto 1408">
          <a:extLst>
            <a:ext uri="{FF2B5EF4-FFF2-40B4-BE49-F238E27FC236}">
              <a16:creationId xmlns:a16="http://schemas.microsoft.com/office/drawing/2014/main" id="{20D74F2C-4F10-4684-BF4E-2F1DB870884D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7618" name="Cuadro de texto 1409">
          <a:extLst>
            <a:ext uri="{FF2B5EF4-FFF2-40B4-BE49-F238E27FC236}">
              <a16:creationId xmlns:a16="http://schemas.microsoft.com/office/drawing/2014/main" id="{4248F0A4-67C6-463C-B955-F63CEBD7A9CA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619" name="Cuadro de texto 1410">
          <a:extLst>
            <a:ext uri="{FF2B5EF4-FFF2-40B4-BE49-F238E27FC236}">
              <a16:creationId xmlns:a16="http://schemas.microsoft.com/office/drawing/2014/main" id="{73B5DDC9-A128-4FAA-A6DD-F9DF8B0326B6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20" name="Cuadro de texto 1411">
          <a:extLst>
            <a:ext uri="{FF2B5EF4-FFF2-40B4-BE49-F238E27FC236}">
              <a16:creationId xmlns:a16="http://schemas.microsoft.com/office/drawing/2014/main" id="{D4366A07-B7B6-43EA-A70B-26AB45CD61B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21" name="Cuadro de texto 1412">
          <a:extLst>
            <a:ext uri="{FF2B5EF4-FFF2-40B4-BE49-F238E27FC236}">
              <a16:creationId xmlns:a16="http://schemas.microsoft.com/office/drawing/2014/main" id="{660DBD30-EC02-4598-9EB1-C2BB88FE330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22" name="Cuadro de texto 1413">
          <a:extLst>
            <a:ext uri="{FF2B5EF4-FFF2-40B4-BE49-F238E27FC236}">
              <a16:creationId xmlns:a16="http://schemas.microsoft.com/office/drawing/2014/main" id="{BE0F557D-834B-46D3-9445-9452AC5F52E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23" name="Cuadro de texto 1414">
          <a:extLst>
            <a:ext uri="{FF2B5EF4-FFF2-40B4-BE49-F238E27FC236}">
              <a16:creationId xmlns:a16="http://schemas.microsoft.com/office/drawing/2014/main" id="{13FB586E-1AD2-45A4-B16D-753DB128BB5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7624" name="Cuadro de texto 1415">
          <a:extLst>
            <a:ext uri="{FF2B5EF4-FFF2-40B4-BE49-F238E27FC236}">
              <a16:creationId xmlns:a16="http://schemas.microsoft.com/office/drawing/2014/main" id="{AAC6DD0D-1C48-4ECC-B2A9-B6499C870803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25" name="Cuadro de texto 1416">
          <a:extLst>
            <a:ext uri="{FF2B5EF4-FFF2-40B4-BE49-F238E27FC236}">
              <a16:creationId xmlns:a16="http://schemas.microsoft.com/office/drawing/2014/main" id="{EF4B5052-A050-4C4A-9C7B-5DBE236B102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26" name="Cuadro de texto 1417">
          <a:extLst>
            <a:ext uri="{FF2B5EF4-FFF2-40B4-BE49-F238E27FC236}">
              <a16:creationId xmlns:a16="http://schemas.microsoft.com/office/drawing/2014/main" id="{EBD1B378-1D57-45D4-B1FF-5D70111ABCA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27" name="Cuadro de texto 1418">
          <a:extLst>
            <a:ext uri="{FF2B5EF4-FFF2-40B4-BE49-F238E27FC236}">
              <a16:creationId xmlns:a16="http://schemas.microsoft.com/office/drawing/2014/main" id="{5905DD84-DA57-4AFD-879F-96D994B868A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28" name="Cuadro de texto 1419">
          <a:extLst>
            <a:ext uri="{FF2B5EF4-FFF2-40B4-BE49-F238E27FC236}">
              <a16:creationId xmlns:a16="http://schemas.microsoft.com/office/drawing/2014/main" id="{9E09C9D8-A9FF-40FC-90CF-54CA0CDE858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629" name="Cuadro de texto 1420">
          <a:extLst>
            <a:ext uri="{FF2B5EF4-FFF2-40B4-BE49-F238E27FC236}">
              <a16:creationId xmlns:a16="http://schemas.microsoft.com/office/drawing/2014/main" id="{D7163552-59EE-4F74-A347-F061B6C3B80E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30" name="Cuadro de texto 1421">
          <a:extLst>
            <a:ext uri="{FF2B5EF4-FFF2-40B4-BE49-F238E27FC236}">
              <a16:creationId xmlns:a16="http://schemas.microsoft.com/office/drawing/2014/main" id="{3FE76AAB-1DBD-4D17-8BB5-53A1A182EC3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631" name="Cuadro de texto 1422">
          <a:extLst>
            <a:ext uri="{FF2B5EF4-FFF2-40B4-BE49-F238E27FC236}">
              <a16:creationId xmlns:a16="http://schemas.microsoft.com/office/drawing/2014/main" id="{9BCEAD0E-9AC8-4546-8D51-6A513CBB634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632" name="Cuadro de texto 1423">
          <a:extLst>
            <a:ext uri="{FF2B5EF4-FFF2-40B4-BE49-F238E27FC236}">
              <a16:creationId xmlns:a16="http://schemas.microsoft.com/office/drawing/2014/main" id="{347B6871-56D5-4B4B-8B94-BFB178A90889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33" name="Cuadro de texto 1424">
          <a:extLst>
            <a:ext uri="{FF2B5EF4-FFF2-40B4-BE49-F238E27FC236}">
              <a16:creationId xmlns:a16="http://schemas.microsoft.com/office/drawing/2014/main" id="{40342C37-D778-4070-848F-E6D932469EA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34" name="Cuadro de texto 1425">
          <a:extLst>
            <a:ext uri="{FF2B5EF4-FFF2-40B4-BE49-F238E27FC236}">
              <a16:creationId xmlns:a16="http://schemas.microsoft.com/office/drawing/2014/main" id="{6CC6F90A-4BAD-4259-A1F9-46CBDFDDBC2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35" name="Cuadro de texto 1426">
          <a:extLst>
            <a:ext uri="{FF2B5EF4-FFF2-40B4-BE49-F238E27FC236}">
              <a16:creationId xmlns:a16="http://schemas.microsoft.com/office/drawing/2014/main" id="{E2896673-2650-484D-8F3E-173FA8B14E2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36" name="Cuadro de texto 1427">
          <a:extLst>
            <a:ext uri="{FF2B5EF4-FFF2-40B4-BE49-F238E27FC236}">
              <a16:creationId xmlns:a16="http://schemas.microsoft.com/office/drawing/2014/main" id="{405EDCF8-887D-483D-88E5-B549D3D4A38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7637" name="Cuadro de texto 1428">
          <a:extLst>
            <a:ext uri="{FF2B5EF4-FFF2-40B4-BE49-F238E27FC236}">
              <a16:creationId xmlns:a16="http://schemas.microsoft.com/office/drawing/2014/main" id="{EFFC81F7-6A7D-4574-8AB6-58A771ED710D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38" name="Cuadro de texto 1429">
          <a:extLst>
            <a:ext uri="{FF2B5EF4-FFF2-40B4-BE49-F238E27FC236}">
              <a16:creationId xmlns:a16="http://schemas.microsoft.com/office/drawing/2014/main" id="{B32695DF-B8D5-4E1A-B9FF-9CF3FEC526A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39" name="Cuadro de texto 1430">
          <a:extLst>
            <a:ext uri="{FF2B5EF4-FFF2-40B4-BE49-F238E27FC236}">
              <a16:creationId xmlns:a16="http://schemas.microsoft.com/office/drawing/2014/main" id="{8BDEC74C-D89A-41FE-9EDC-1CFA37BF14B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40" name="Cuadro de texto 1431">
          <a:extLst>
            <a:ext uri="{FF2B5EF4-FFF2-40B4-BE49-F238E27FC236}">
              <a16:creationId xmlns:a16="http://schemas.microsoft.com/office/drawing/2014/main" id="{7F98E1D5-357C-438B-A05F-EBD38166F71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41" name="Cuadro de texto 1432">
          <a:extLst>
            <a:ext uri="{FF2B5EF4-FFF2-40B4-BE49-F238E27FC236}">
              <a16:creationId xmlns:a16="http://schemas.microsoft.com/office/drawing/2014/main" id="{A878F20D-0702-4215-83E0-E5DB02ECBED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642" name="Cuadro de texto 1433">
          <a:extLst>
            <a:ext uri="{FF2B5EF4-FFF2-40B4-BE49-F238E27FC236}">
              <a16:creationId xmlns:a16="http://schemas.microsoft.com/office/drawing/2014/main" id="{AFA6C36E-7555-49B9-B1D7-629E8E9FED0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43" name="Cuadro de texto 1434">
          <a:extLst>
            <a:ext uri="{FF2B5EF4-FFF2-40B4-BE49-F238E27FC236}">
              <a16:creationId xmlns:a16="http://schemas.microsoft.com/office/drawing/2014/main" id="{6D81DBD8-0AFE-48A0-8CFC-3F27EA77973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644" name="Cuadro de texto 1435">
          <a:extLst>
            <a:ext uri="{FF2B5EF4-FFF2-40B4-BE49-F238E27FC236}">
              <a16:creationId xmlns:a16="http://schemas.microsoft.com/office/drawing/2014/main" id="{A085AD74-A477-4EF7-82FD-BF6AEDECD8D6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7645" name="Cuadro de texto 1436">
          <a:extLst>
            <a:ext uri="{FF2B5EF4-FFF2-40B4-BE49-F238E27FC236}">
              <a16:creationId xmlns:a16="http://schemas.microsoft.com/office/drawing/2014/main" id="{8D52472B-E97C-4434-8C55-A812C56C952A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7646" name="Cuadro de texto 1437">
          <a:extLst>
            <a:ext uri="{FF2B5EF4-FFF2-40B4-BE49-F238E27FC236}">
              <a16:creationId xmlns:a16="http://schemas.microsoft.com/office/drawing/2014/main" id="{FE09D6FC-E7A1-4FB7-96D9-8B3CF990EB56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647" name="Cuadro de texto 1438">
          <a:extLst>
            <a:ext uri="{FF2B5EF4-FFF2-40B4-BE49-F238E27FC236}">
              <a16:creationId xmlns:a16="http://schemas.microsoft.com/office/drawing/2014/main" id="{621B76F7-4D31-46A3-9405-C055F5C8B7C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48" name="Cuadro de texto 1439">
          <a:extLst>
            <a:ext uri="{FF2B5EF4-FFF2-40B4-BE49-F238E27FC236}">
              <a16:creationId xmlns:a16="http://schemas.microsoft.com/office/drawing/2014/main" id="{E6E85D91-C687-4056-9205-153062CDF0D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49" name="Cuadro de texto 1440">
          <a:extLst>
            <a:ext uri="{FF2B5EF4-FFF2-40B4-BE49-F238E27FC236}">
              <a16:creationId xmlns:a16="http://schemas.microsoft.com/office/drawing/2014/main" id="{210C33DF-7F39-4531-8152-C7620546FD0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50" name="Cuadro de texto 1441">
          <a:extLst>
            <a:ext uri="{FF2B5EF4-FFF2-40B4-BE49-F238E27FC236}">
              <a16:creationId xmlns:a16="http://schemas.microsoft.com/office/drawing/2014/main" id="{6DE77FD3-06EA-4FBB-A033-EC61A9F6C75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51" name="Cuadro de texto 1442">
          <a:extLst>
            <a:ext uri="{FF2B5EF4-FFF2-40B4-BE49-F238E27FC236}">
              <a16:creationId xmlns:a16="http://schemas.microsoft.com/office/drawing/2014/main" id="{1A4E9715-54F1-4152-BF56-CE418172F08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7652" name="Cuadro de texto 1443">
          <a:extLst>
            <a:ext uri="{FF2B5EF4-FFF2-40B4-BE49-F238E27FC236}">
              <a16:creationId xmlns:a16="http://schemas.microsoft.com/office/drawing/2014/main" id="{1E8DBEC0-9DC0-4C9D-8538-6A735CCD4D16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53" name="Cuadro de texto 1444">
          <a:extLst>
            <a:ext uri="{FF2B5EF4-FFF2-40B4-BE49-F238E27FC236}">
              <a16:creationId xmlns:a16="http://schemas.microsoft.com/office/drawing/2014/main" id="{57B1CC65-A10A-42F1-A1B7-A80BF0CE93C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54" name="Cuadro de texto 1445">
          <a:extLst>
            <a:ext uri="{FF2B5EF4-FFF2-40B4-BE49-F238E27FC236}">
              <a16:creationId xmlns:a16="http://schemas.microsoft.com/office/drawing/2014/main" id="{7E5353AE-F0C7-4871-9D35-7F90258BA50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55" name="Cuadro de texto 1446">
          <a:extLst>
            <a:ext uri="{FF2B5EF4-FFF2-40B4-BE49-F238E27FC236}">
              <a16:creationId xmlns:a16="http://schemas.microsoft.com/office/drawing/2014/main" id="{118F0C70-0F38-44E3-9514-E953D7A8BA3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56" name="Cuadro de texto 1447">
          <a:extLst>
            <a:ext uri="{FF2B5EF4-FFF2-40B4-BE49-F238E27FC236}">
              <a16:creationId xmlns:a16="http://schemas.microsoft.com/office/drawing/2014/main" id="{B98E5DE6-969C-4ADC-B86E-CA27FF655C2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657" name="Cuadro de texto 1448">
          <a:extLst>
            <a:ext uri="{FF2B5EF4-FFF2-40B4-BE49-F238E27FC236}">
              <a16:creationId xmlns:a16="http://schemas.microsoft.com/office/drawing/2014/main" id="{924C744C-00F5-4B91-AE7B-F88D28D1FA89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58" name="Cuadro de texto 1449">
          <a:extLst>
            <a:ext uri="{FF2B5EF4-FFF2-40B4-BE49-F238E27FC236}">
              <a16:creationId xmlns:a16="http://schemas.microsoft.com/office/drawing/2014/main" id="{6429CB28-7F38-4E08-8975-717E85F8FD3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659" name="Cuadro de texto 1450">
          <a:extLst>
            <a:ext uri="{FF2B5EF4-FFF2-40B4-BE49-F238E27FC236}">
              <a16:creationId xmlns:a16="http://schemas.microsoft.com/office/drawing/2014/main" id="{D700DD67-D545-4251-93CF-57BB15FCD606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660" name="Cuadro de texto 1451">
          <a:extLst>
            <a:ext uri="{FF2B5EF4-FFF2-40B4-BE49-F238E27FC236}">
              <a16:creationId xmlns:a16="http://schemas.microsoft.com/office/drawing/2014/main" id="{BA73BF55-DC73-472D-9400-630E14DA019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61" name="Cuadro de texto 1452">
          <a:extLst>
            <a:ext uri="{FF2B5EF4-FFF2-40B4-BE49-F238E27FC236}">
              <a16:creationId xmlns:a16="http://schemas.microsoft.com/office/drawing/2014/main" id="{77FA5A1B-F216-4287-A715-E0C9826F43F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62" name="Cuadro de texto 1453">
          <a:extLst>
            <a:ext uri="{FF2B5EF4-FFF2-40B4-BE49-F238E27FC236}">
              <a16:creationId xmlns:a16="http://schemas.microsoft.com/office/drawing/2014/main" id="{72F8DE71-F393-4F4C-83E6-02DB3CAE6B3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63" name="Cuadro de texto 1454">
          <a:extLst>
            <a:ext uri="{FF2B5EF4-FFF2-40B4-BE49-F238E27FC236}">
              <a16:creationId xmlns:a16="http://schemas.microsoft.com/office/drawing/2014/main" id="{E46DDC34-CBCD-4624-A363-7DFB4753CE7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64" name="Cuadro de texto 1455">
          <a:extLst>
            <a:ext uri="{FF2B5EF4-FFF2-40B4-BE49-F238E27FC236}">
              <a16:creationId xmlns:a16="http://schemas.microsoft.com/office/drawing/2014/main" id="{0C9F330D-8E6D-4B97-9ED6-17D688DE4AF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7665" name="Cuadro de texto 1456">
          <a:extLst>
            <a:ext uri="{FF2B5EF4-FFF2-40B4-BE49-F238E27FC236}">
              <a16:creationId xmlns:a16="http://schemas.microsoft.com/office/drawing/2014/main" id="{02A19EDD-1E6E-450F-BF11-93EB9A777C44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66" name="Cuadro de texto 1457">
          <a:extLst>
            <a:ext uri="{FF2B5EF4-FFF2-40B4-BE49-F238E27FC236}">
              <a16:creationId xmlns:a16="http://schemas.microsoft.com/office/drawing/2014/main" id="{D369A300-24D2-402B-ADD2-31D19C8AEFF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67" name="Cuadro de texto 1458">
          <a:extLst>
            <a:ext uri="{FF2B5EF4-FFF2-40B4-BE49-F238E27FC236}">
              <a16:creationId xmlns:a16="http://schemas.microsoft.com/office/drawing/2014/main" id="{A0AB0B5B-EA7B-4105-ADEC-3F4DA4C5F65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68" name="Cuadro de texto 1459">
          <a:extLst>
            <a:ext uri="{FF2B5EF4-FFF2-40B4-BE49-F238E27FC236}">
              <a16:creationId xmlns:a16="http://schemas.microsoft.com/office/drawing/2014/main" id="{D6AA8B69-052A-4BD7-BA4E-28791150D99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69" name="Cuadro de texto 1460">
          <a:extLst>
            <a:ext uri="{FF2B5EF4-FFF2-40B4-BE49-F238E27FC236}">
              <a16:creationId xmlns:a16="http://schemas.microsoft.com/office/drawing/2014/main" id="{4C3221EE-5329-4E49-A6E4-1FF4D12570E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670" name="Cuadro de texto 1461">
          <a:extLst>
            <a:ext uri="{FF2B5EF4-FFF2-40B4-BE49-F238E27FC236}">
              <a16:creationId xmlns:a16="http://schemas.microsoft.com/office/drawing/2014/main" id="{E6FC136D-8382-4FDC-B9DE-4D29FC03B588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71" name="Cuadro de texto 1462">
          <a:extLst>
            <a:ext uri="{FF2B5EF4-FFF2-40B4-BE49-F238E27FC236}">
              <a16:creationId xmlns:a16="http://schemas.microsoft.com/office/drawing/2014/main" id="{8961390B-6249-4F51-882F-B57ABF952D6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672" name="Cuadro de texto 1463">
          <a:extLst>
            <a:ext uri="{FF2B5EF4-FFF2-40B4-BE49-F238E27FC236}">
              <a16:creationId xmlns:a16="http://schemas.microsoft.com/office/drawing/2014/main" id="{69C5CCD0-A495-4F1F-82F9-97C44F7D4AE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7673" name="Cuadro de texto 1464">
          <a:extLst>
            <a:ext uri="{FF2B5EF4-FFF2-40B4-BE49-F238E27FC236}">
              <a16:creationId xmlns:a16="http://schemas.microsoft.com/office/drawing/2014/main" id="{0CBCE23A-E8EA-4E8B-A9CC-029B5A30E874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7674" name="Cuadro de texto 1465">
          <a:extLst>
            <a:ext uri="{FF2B5EF4-FFF2-40B4-BE49-F238E27FC236}">
              <a16:creationId xmlns:a16="http://schemas.microsoft.com/office/drawing/2014/main" id="{D00B8F11-46C0-47CD-913D-F911DBC18579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675" name="Cuadro de texto 1466">
          <a:extLst>
            <a:ext uri="{FF2B5EF4-FFF2-40B4-BE49-F238E27FC236}">
              <a16:creationId xmlns:a16="http://schemas.microsoft.com/office/drawing/2014/main" id="{EA87BBF5-F34E-4DE2-994E-865D930E8239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76" name="Cuadro de texto 1467">
          <a:extLst>
            <a:ext uri="{FF2B5EF4-FFF2-40B4-BE49-F238E27FC236}">
              <a16:creationId xmlns:a16="http://schemas.microsoft.com/office/drawing/2014/main" id="{6B9EECD7-0A09-42BE-B733-DCD1724878B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77" name="Cuadro de texto 1468">
          <a:extLst>
            <a:ext uri="{FF2B5EF4-FFF2-40B4-BE49-F238E27FC236}">
              <a16:creationId xmlns:a16="http://schemas.microsoft.com/office/drawing/2014/main" id="{64573DAA-DBAC-4F2C-BF28-CCFCDB0A409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78" name="Cuadro de texto 1469">
          <a:extLst>
            <a:ext uri="{FF2B5EF4-FFF2-40B4-BE49-F238E27FC236}">
              <a16:creationId xmlns:a16="http://schemas.microsoft.com/office/drawing/2014/main" id="{BA91ED8A-6F0D-4C5B-832A-35018160134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79" name="Cuadro de texto 1470">
          <a:extLst>
            <a:ext uri="{FF2B5EF4-FFF2-40B4-BE49-F238E27FC236}">
              <a16:creationId xmlns:a16="http://schemas.microsoft.com/office/drawing/2014/main" id="{D48D4AD6-E211-49BB-A69D-0D42C24C2D4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7680" name="Cuadro de texto 1471">
          <a:extLst>
            <a:ext uri="{FF2B5EF4-FFF2-40B4-BE49-F238E27FC236}">
              <a16:creationId xmlns:a16="http://schemas.microsoft.com/office/drawing/2014/main" id="{9701C8A2-AFE0-4446-8C45-CC85DD0BAA42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81" name="Cuadro de texto 1472">
          <a:extLst>
            <a:ext uri="{FF2B5EF4-FFF2-40B4-BE49-F238E27FC236}">
              <a16:creationId xmlns:a16="http://schemas.microsoft.com/office/drawing/2014/main" id="{ABF1F484-63C1-48C1-93E5-4103BA37742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82" name="Cuadro de texto 1473">
          <a:extLst>
            <a:ext uri="{FF2B5EF4-FFF2-40B4-BE49-F238E27FC236}">
              <a16:creationId xmlns:a16="http://schemas.microsoft.com/office/drawing/2014/main" id="{103CB920-7FCF-4519-86F0-541038A3C89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83" name="Cuadro de texto 1474">
          <a:extLst>
            <a:ext uri="{FF2B5EF4-FFF2-40B4-BE49-F238E27FC236}">
              <a16:creationId xmlns:a16="http://schemas.microsoft.com/office/drawing/2014/main" id="{50A8F27E-95FB-4E3D-9887-C6C615A8BBD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84" name="Cuadro de texto 1475">
          <a:extLst>
            <a:ext uri="{FF2B5EF4-FFF2-40B4-BE49-F238E27FC236}">
              <a16:creationId xmlns:a16="http://schemas.microsoft.com/office/drawing/2014/main" id="{2207C3BD-43EA-4783-832C-71209B8401B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685" name="Cuadro de texto 1476">
          <a:extLst>
            <a:ext uri="{FF2B5EF4-FFF2-40B4-BE49-F238E27FC236}">
              <a16:creationId xmlns:a16="http://schemas.microsoft.com/office/drawing/2014/main" id="{7AEC919F-5183-4575-9A19-C7E176185B7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86" name="Cuadro de texto 1477">
          <a:extLst>
            <a:ext uri="{FF2B5EF4-FFF2-40B4-BE49-F238E27FC236}">
              <a16:creationId xmlns:a16="http://schemas.microsoft.com/office/drawing/2014/main" id="{D07AC8BB-B8B6-4FD7-AD3A-26082169527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687" name="Cuadro de texto 1478">
          <a:extLst>
            <a:ext uri="{FF2B5EF4-FFF2-40B4-BE49-F238E27FC236}">
              <a16:creationId xmlns:a16="http://schemas.microsoft.com/office/drawing/2014/main" id="{ECFA0EC3-C69D-41CB-AC3B-1B37A2333B5C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688" name="Cuadro de texto 1479">
          <a:extLst>
            <a:ext uri="{FF2B5EF4-FFF2-40B4-BE49-F238E27FC236}">
              <a16:creationId xmlns:a16="http://schemas.microsoft.com/office/drawing/2014/main" id="{773C1D14-F842-495A-8E0A-44C5398351F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89" name="Cuadro de texto 1480">
          <a:extLst>
            <a:ext uri="{FF2B5EF4-FFF2-40B4-BE49-F238E27FC236}">
              <a16:creationId xmlns:a16="http://schemas.microsoft.com/office/drawing/2014/main" id="{853B513B-C8DB-4D1F-8DCE-CF45E339BDA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90" name="Cuadro de texto 1481">
          <a:extLst>
            <a:ext uri="{FF2B5EF4-FFF2-40B4-BE49-F238E27FC236}">
              <a16:creationId xmlns:a16="http://schemas.microsoft.com/office/drawing/2014/main" id="{9598DB94-9461-4747-932C-441563D72D2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91" name="Cuadro de texto 1482">
          <a:extLst>
            <a:ext uri="{FF2B5EF4-FFF2-40B4-BE49-F238E27FC236}">
              <a16:creationId xmlns:a16="http://schemas.microsoft.com/office/drawing/2014/main" id="{F1C437C0-47E5-4C3C-A2C5-2D94AA920F1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92" name="Cuadro de texto 1483">
          <a:extLst>
            <a:ext uri="{FF2B5EF4-FFF2-40B4-BE49-F238E27FC236}">
              <a16:creationId xmlns:a16="http://schemas.microsoft.com/office/drawing/2014/main" id="{2AD64AB6-9E2E-47D9-B102-11A93EEAF6B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7693" name="Cuadro de texto 1484">
          <a:extLst>
            <a:ext uri="{FF2B5EF4-FFF2-40B4-BE49-F238E27FC236}">
              <a16:creationId xmlns:a16="http://schemas.microsoft.com/office/drawing/2014/main" id="{09BAC0C6-64A6-498C-AF45-F26B467DB62C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94" name="Cuadro de texto 1485">
          <a:extLst>
            <a:ext uri="{FF2B5EF4-FFF2-40B4-BE49-F238E27FC236}">
              <a16:creationId xmlns:a16="http://schemas.microsoft.com/office/drawing/2014/main" id="{97C3D552-0C48-451D-B0AD-E436C3AA132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95" name="Cuadro de texto 1486">
          <a:extLst>
            <a:ext uri="{FF2B5EF4-FFF2-40B4-BE49-F238E27FC236}">
              <a16:creationId xmlns:a16="http://schemas.microsoft.com/office/drawing/2014/main" id="{642F9597-7620-43D6-AF3F-B722840C978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96" name="Cuadro de texto 1487">
          <a:extLst>
            <a:ext uri="{FF2B5EF4-FFF2-40B4-BE49-F238E27FC236}">
              <a16:creationId xmlns:a16="http://schemas.microsoft.com/office/drawing/2014/main" id="{D0913433-97F7-4037-9453-F45218EFCC5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97" name="Cuadro de texto 1488">
          <a:extLst>
            <a:ext uri="{FF2B5EF4-FFF2-40B4-BE49-F238E27FC236}">
              <a16:creationId xmlns:a16="http://schemas.microsoft.com/office/drawing/2014/main" id="{3C6C0C85-DC42-4D8F-8B36-A1AE1D21A48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698" name="Cuadro de texto 1489">
          <a:extLst>
            <a:ext uri="{FF2B5EF4-FFF2-40B4-BE49-F238E27FC236}">
              <a16:creationId xmlns:a16="http://schemas.microsoft.com/office/drawing/2014/main" id="{7829457D-5739-49E3-85A4-5EC31BC90F9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699" name="Cuadro de texto 1490">
          <a:extLst>
            <a:ext uri="{FF2B5EF4-FFF2-40B4-BE49-F238E27FC236}">
              <a16:creationId xmlns:a16="http://schemas.microsoft.com/office/drawing/2014/main" id="{A4F25E26-7888-433B-B089-4174601BCD0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700" name="Cuadro de texto 1491">
          <a:extLst>
            <a:ext uri="{FF2B5EF4-FFF2-40B4-BE49-F238E27FC236}">
              <a16:creationId xmlns:a16="http://schemas.microsoft.com/office/drawing/2014/main" id="{6F1949C0-9E1F-45E1-85B3-0E2B0B14A306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7701" name="Cuadro de texto 1492">
          <a:extLst>
            <a:ext uri="{FF2B5EF4-FFF2-40B4-BE49-F238E27FC236}">
              <a16:creationId xmlns:a16="http://schemas.microsoft.com/office/drawing/2014/main" id="{DFD5DFFF-98D2-4FF5-8817-7CEB97F10690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7702" name="Cuadro de texto 1493">
          <a:extLst>
            <a:ext uri="{FF2B5EF4-FFF2-40B4-BE49-F238E27FC236}">
              <a16:creationId xmlns:a16="http://schemas.microsoft.com/office/drawing/2014/main" id="{4E818C8D-944C-4F43-B020-FF5A11E7664D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703" name="Cuadro de texto 1494">
          <a:extLst>
            <a:ext uri="{FF2B5EF4-FFF2-40B4-BE49-F238E27FC236}">
              <a16:creationId xmlns:a16="http://schemas.microsoft.com/office/drawing/2014/main" id="{1ED52A7C-D8EA-4AC1-BE55-3660479DA9A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704" name="Cuadro de texto 1495">
          <a:extLst>
            <a:ext uri="{FF2B5EF4-FFF2-40B4-BE49-F238E27FC236}">
              <a16:creationId xmlns:a16="http://schemas.microsoft.com/office/drawing/2014/main" id="{5A49FB4C-5BC1-4870-9CE0-91AEE943D86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705" name="Cuadro de texto 1496">
          <a:extLst>
            <a:ext uri="{FF2B5EF4-FFF2-40B4-BE49-F238E27FC236}">
              <a16:creationId xmlns:a16="http://schemas.microsoft.com/office/drawing/2014/main" id="{E4E80434-00ED-40A7-90E6-AE837FBF3BB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706" name="Cuadro de texto 1497">
          <a:extLst>
            <a:ext uri="{FF2B5EF4-FFF2-40B4-BE49-F238E27FC236}">
              <a16:creationId xmlns:a16="http://schemas.microsoft.com/office/drawing/2014/main" id="{553D5E08-AC7E-4D83-9F66-E6B2929689B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707" name="Cuadro de texto 1498">
          <a:extLst>
            <a:ext uri="{FF2B5EF4-FFF2-40B4-BE49-F238E27FC236}">
              <a16:creationId xmlns:a16="http://schemas.microsoft.com/office/drawing/2014/main" id="{C79027BA-D02C-4C5E-8821-F888FEBDD2C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7708" name="Cuadro de texto 1499">
          <a:extLst>
            <a:ext uri="{FF2B5EF4-FFF2-40B4-BE49-F238E27FC236}">
              <a16:creationId xmlns:a16="http://schemas.microsoft.com/office/drawing/2014/main" id="{4D2D0B82-503A-46DF-9987-AF6D2BDACD96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709" name="Cuadro de texto 1500">
          <a:extLst>
            <a:ext uri="{FF2B5EF4-FFF2-40B4-BE49-F238E27FC236}">
              <a16:creationId xmlns:a16="http://schemas.microsoft.com/office/drawing/2014/main" id="{EEBCCEC1-961B-4848-ACEF-E89FCA0F231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710" name="Cuadro de texto 1501">
          <a:extLst>
            <a:ext uri="{FF2B5EF4-FFF2-40B4-BE49-F238E27FC236}">
              <a16:creationId xmlns:a16="http://schemas.microsoft.com/office/drawing/2014/main" id="{37D0585A-8B75-4196-BC94-E91F2FC21F5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711" name="Cuadro de texto 1502">
          <a:extLst>
            <a:ext uri="{FF2B5EF4-FFF2-40B4-BE49-F238E27FC236}">
              <a16:creationId xmlns:a16="http://schemas.microsoft.com/office/drawing/2014/main" id="{1BD961BD-54A4-43F9-A4EE-E0DD76171B2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712" name="Cuadro de texto 1503">
          <a:extLst>
            <a:ext uri="{FF2B5EF4-FFF2-40B4-BE49-F238E27FC236}">
              <a16:creationId xmlns:a16="http://schemas.microsoft.com/office/drawing/2014/main" id="{048BFCD0-7E7F-447F-AC20-03FEF6955C1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713" name="Cuadro de texto 1504">
          <a:extLst>
            <a:ext uri="{FF2B5EF4-FFF2-40B4-BE49-F238E27FC236}">
              <a16:creationId xmlns:a16="http://schemas.microsoft.com/office/drawing/2014/main" id="{D5560CD5-E610-47C9-8CB6-B3ACCFDEB79E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714" name="Cuadro de texto 1505">
          <a:extLst>
            <a:ext uri="{FF2B5EF4-FFF2-40B4-BE49-F238E27FC236}">
              <a16:creationId xmlns:a16="http://schemas.microsoft.com/office/drawing/2014/main" id="{DBDDA0B9-7661-46F9-AF92-B3B84FEA6E2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715" name="Cuadro de texto 1506">
          <a:extLst>
            <a:ext uri="{FF2B5EF4-FFF2-40B4-BE49-F238E27FC236}">
              <a16:creationId xmlns:a16="http://schemas.microsoft.com/office/drawing/2014/main" id="{03ED6810-7EAB-4AD4-8F9D-97DD7AEB855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716" name="Cuadro de texto 1507">
          <a:extLst>
            <a:ext uri="{FF2B5EF4-FFF2-40B4-BE49-F238E27FC236}">
              <a16:creationId xmlns:a16="http://schemas.microsoft.com/office/drawing/2014/main" id="{F9AEB9C6-70D6-4FD7-83FC-1051EA7D44C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717" name="Cuadro de texto 1508">
          <a:extLst>
            <a:ext uri="{FF2B5EF4-FFF2-40B4-BE49-F238E27FC236}">
              <a16:creationId xmlns:a16="http://schemas.microsoft.com/office/drawing/2014/main" id="{5CB237E4-5374-4341-9B58-21236103485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718" name="Cuadro de texto 1509">
          <a:extLst>
            <a:ext uri="{FF2B5EF4-FFF2-40B4-BE49-F238E27FC236}">
              <a16:creationId xmlns:a16="http://schemas.microsoft.com/office/drawing/2014/main" id="{CF63215E-C35C-4097-950E-34C58FF371A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719" name="Cuadro de texto 1510">
          <a:extLst>
            <a:ext uri="{FF2B5EF4-FFF2-40B4-BE49-F238E27FC236}">
              <a16:creationId xmlns:a16="http://schemas.microsoft.com/office/drawing/2014/main" id="{A618C8AF-3FB7-4CA4-89E8-C5C09CCBB92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720" name="Cuadro de texto 1511">
          <a:extLst>
            <a:ext uri="{FF2B5EF4-FFF2-40B4-BE49-F238E27FC236}">
              <a16:creationId xmlns:a16="http://schemas.microsoft.com/office/drawing/2014/main" id="{09D7C72F-82B8-42F9-A790-68D0DD039F2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7721" name="Cuadro de texto 1512">
          <a:extLst>
            <a:ext uri="{FF2B5EF4-FFF2-40B4-BE49-F238E27FC236}">
              <a16:creationId xmlns:a16="http://schemas.microsoft.com/office/drawing/2014/main" id="{0B6A40A2-7D48-4C71-B879-D58335BE4E3E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722" name="Cuadro de texto 1513">
          <a:extLst>
            <a:ext uri="{FF2B5EF4-FFF2-40B4-BE49-F238E27FC236}">
              <a16:creationId xmlns:a16="http://schemas.microsoft.com/office/drawing/2014/main" id="{C77885BD-D85B-4E10-B362-52DA73BD930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723" name="Cuadro de texto 1514">
          <a:extLst>
            <a:ext uri="{FF2B5EF4-FFF2-40B4-BE49-F238E27FC236}">
              <a16:creationId xmlns:a16="http://schemas.microsoft.com/office/drawing/2014/main" id="{C6177ABA-B716-44F1-8BD0-9F8BAE2C6A2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724" name="Cuadro de texto 1515">
          <a:extLst>
            <a:ext uri="{FF2B5EF4-FFF2-40B4-BE49-F238E27FC236}">
              <a16:creationId xmlns:a16="http://schemas.microsoft.com/office/drawing/2014/main" id="{3CB9F473-0296-4FC2-912D-9B5AE6D8AB4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725" name="Cuadro de texto 1516">
          <a:extLst>
            <a:ext uri="{FF2B5EF4-FFF2-40B4-BE49-F238E27FC236}">
              <a16:creationId xmlns:a16="http://schemas.microsoft.com/office/drawing/2014/main" id="{592D22A2-276B-4D69-AC8E-F8EDE10BD6A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726" name="Cuadro de texto 1517">
          <a:extLst>
            <a:ext uri="{FF2B5EF4-FFF2-40B4-BE49-F238E27FC236}">
              <a16:creationId xmlns:a16="http://schemas.microsoft.com/office/drawing/2014/main" id="{7A6955E3-C050-4BFE-8083-F1398FCD9F2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7727" name="Cuadro de texto 1518">
          <a:extLst>
            <a:ext uri="{FF2B5EF4-FFF2-40B4-BE49-F238E27FC236}">
              <a16:creationId xmlns:a16="http://schemas.microsoft.com/office/drawing/2014/main" id="{36DC4C1E-24D9-4B1F-8F89-2A8A4428B82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7728" name="Cuadro de texto 1519">
          <a:extLst>
            <a:ext uri="{FF2B5EF4-FFF2-40B4-BE49-F238E27FC236}">
              <a16:creationId xmlns:a16="http://schemas.microsoft.com/office/drawing/2014/main" id="{3667B4C4-AEF4-4A4F-A4DF-40E8D434A98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7729" name="Cuadro de texto 1520">
          <a:extLst>
            <a:ext uri="{FF2B5EF4-FFF2-40B4-BE49-F238E27FC236}">
              <a16:creationId xmlns:a16="http://schemas.microsoft.com/office/drawing/2014/main" id="{0249A0C3-3664-4123-B685-8605DB580CF5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30" name="Text Box 15">
          <a:extLst>
            <a:ext uri="{FF2B5EF4-FFF2-40B4-BE49-F238E27FC236}">
              <a16:creationId xmlns:a16="http://schemas.microsoft.com/office/drawing/2014/main" id="{A591A27E-449C-4D55-9024-37C6E0EA46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31" name="Text Box 15">
          <a:extLst>
            <a:ext uri="{FF2B5EF4-FFF2-40B4-BE49-F238E27FC236}">
              <a16:creationId xmlns:a16="http://schemas.microsoft.com/office/drawing/2014/main" id="{62774996-245E-4DC6-9DB5-F8C3AFB1D72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32" name="Text Box 15">
          <a:extLst>
            <a:ext uri="{FF2B5EF4-FFF2-40B4-BE49-F238E27FC236}">
              <a16:creationId xmlns:a16="http://schemas.microsoft.com/office/drawing/2014/main" id="{84FAD0B9-4336-4AD4-A6DC-CD374C053AB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33" name="Text Box 15">
          <a:extLst>
            <a:ext uri="{FF2B5EF4-FFF2-40B4-BE49-F238E27FC236}">
              <a16:creationId xmlns:a16="http://schemas.microsoft.com/office/drawing/2014/main" id="{D20CD120-164B-4D44-850A-1582486EB80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34" name="Text Box 15">
          <a:extLst>
            <a:ext uri="{FF2B5EF4-FFF2-40B4-BE49-F238E27FC236}">
              <a16:creationId xmlns:a16="http://schemas.microsoft.com/office/drawing/2014/main" id="{3188B960-367F-44BE-B164-98832147A69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35" name="Text Box 15">
          <a:extLst>
            <a:ext uri="{FF2B5EF4-FFF2-40B4-BE49-F238E27FC236}">
              <a16:creationId xmlns:a16="http://schemas.microsoft.com/office/drawing/2014/main" id="{9761D568-B1FD-4785-8665-6F412249EF5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36" name="Text Box 15">
          <a:extLst>
            <a:ext uri="{FF2B5EF4-FFF2-40B4-BE49-F238E27FC236}">
              <a16:creationId xmlns:a16="http://schemas.microsoft.com/office/drawing/2014/main" id="{89605957-7996-4ACE-94B1-05E7666FAA9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37" name="Text Box 15">
          <a:extLst>
            <a:ext uri="{FF2B5EF4-FFF2-40B4-BE49-F238E27FC236}">
              <a16:creationId xmlns:a16="http://schemas.microsoft.com/office/drawing/2014/main" id="{9A5231D4-6A43-4A20-B710-A488FB33C1E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38" name="Text Box 15">
          <a:extLst>
            <a:ext uri="{FF2B5EF4-FFF2-40B4-BE49-F238E27FC236}">
              <a16:creationId xmlns:a16="http://schemas.microsoft.com/office/drawing/2014/main" id="{4585C947-EB19-4CE0-BF9A-E83AD3AEA31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39" name="Text Box 15">
          <a:extLst>
            <a:ext uri="{FF2B5EF4-FFF2-40B4-BE49-F238E27FC236}">
              <a16:creationId xmlns:a16="http://schemas.microsoft.com/office/drawing/2014/main" id="{5B8306EA-895E-4028-A1B4-2165657C223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40" name="Text Box 15">
          <a:extLst>
            <a:ext uri="{FF2B5EF4-FFF2-40B4-BE49-F238E27FC236}">
              <a16:creationId xmlns:a16="http://schemas.microsoft.com/office/drawing/2014/main" id="{63A52FA4-514C-442E-A53A-9DB88568B6A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41" name="Text Box 15">
          <a:extLst>
            <a:ext uri="{FF2B5EF4-FFF2-40B4-BE49-F238E27FC236}">
              <a16:creationId xmlns:a16="http://schemas.microsoft.com/office/drawing/2014/main" id="{C4DB1479-476F-43F5-B127-A94B5AED229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42" name="Text Box 15">
          <a:extLst>
            <a:ext uri="{FF2B5EF4-FFF2-40B4-BE49-F238E27FC236}">
              <a16:creationId xmlns:a16="http://schemas.microsoft.com/office/drawing/2014/main" id="{EF44190E-2830-4FE3-BE72-E2B536A63E1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43" name="Text Box 15">
          <a:extLst>
            <a:ext uri="{FF2B5EF4-FFF2-40B4-BE49-F238E27FC236}">
              <a16:creationId xmlns:a16="http://schemas.microsoft.com/office/drawing/2014/main" id="{77796BD3-E5CC-45EC-AFDA-E4455ACFE5E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44" name="Text Box 15">
          <a:extLst>
            <a:ext uri="{FF2B5EF4-FFF2-40B4-BE49-F238E27FC236}">
              <a16:creationId xmlns:a16="http://schemas.microsoft.com/office/drawing/2014/main" id="{77EF8E38-9740-425E-81C7-8E44C1DF830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45" name="Text Box 15">
          <a:extLst>
            <a:ext uri="{FF2B5EF4-FFF2-40B4-BE49-F238E27FC236}">
              <a16:creationId xmlns:a16="http://schemas.microsoft.com/office/drawing/2014/main" id="{07AF6597-C629-474F-A941-DD400263FCF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46" name="Text Box 15">
          <a:extLst>
            <a:ext uri="{FF2B5EF4-FFF2-40B4-BE49-F238E27FC236}">
              <a16:creationId xmlns:a16="http://schemas.microsoft.com/office/drawing/2014/main" id="{ADBEBF9C-94E2-4AC8-919D-670A84BEC91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47" name="Text Box 15">
          <a:extLst>
            <a:ext uri="{FF2B5EF4-FFF2-40B4-BE49-F238E27FC236}">
              <a16:creationId xmlns:a16="http://schemas.microsoft.com/office/drawing/2014/main" id="{73F20425-9817-4A65-BFD3-171EFF00B26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48" name="Text Box 15">
          <a:extLst>
            <a:ext uri="{FF2B5EF4-FFF2-40B4-BE49-F238E27FC236}">
              <a16:creationId xmlns:a16="http://schemas.microsoft.com/office/drawing/2014/main" id="{B2ABF0DE-D3BB-47AB-9238-8732AA48FF5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49" name="Text Box 15">
          <a:extLst>
            <a:ext uri="{FF2B5EF4-FFF2-40B4-BE49-F238E27FC236}">
              <a16:creationId xmlns:a16="http://schemas.microsoft.com/office/drawing/2014/main" id="{2393680C-3491-4BA6-867A-276D613D4C0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50" name="Text Box 15">
          <a:extLst>
            <a:ext uri="{FF2B5EF4-FFF2-40B4-BE49-F238E27FC236}">
              <a16:creationId xmlns:a16="http://schemas.microsoft.com/office/drawing/2014/main" id="{C192C246-F9BE-45A5-A3AF-0F46C16189C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51" name="Text Box 15">
          <a:extLst>
            <a:ext uri="{FF2B5EF4-FFF2-40B4-BE49-F238E27FC236}">
              <a16:creationId xmlns:a16="http://schemas.microsoft.com/office/drawing/2014/main" id="{8C72320E-40E7-4779-896E-B3A9CF9446B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52" name="Text Box 15">
          <a:extLst>
            <a:ext uri="{FF2B5EF4-FFF2-40B4-BE49-F238E27FC236}">
              <a16:creationId xmlns:a16="http://schemas.microsoft.com/office/drawing/2014/main" id="{D0103079-A34F-4940-9EEE-B22326D498E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53" name="Text Box 15">
          <a:extLst>
            <a:ext uri="{FF2B5EF4-FFF2-40B4-BE49-F238E27FC236}">
              <a16:creationId xmlns:a16="http://schemas.microsoft.com/office/drawing/2014/main" id="{646C09DB-3A75-4BD8-8359-2666AF50047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54" name="Text Box 15">
          <a:extLst>
            <a:ext uri="{FF2B5EF4-FFF2-40B4-BE49-F238E27FC236}">
              <a16:creationId xmlns:a16="http://schemas.microsoft.com/office/drawing/2014/main" id="{652CAB09-46CE-4B60-9242-BEF0CAD5B41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55" name="Text Box 15">
          <a:extLst>
            <a:ext uri="{FF2B5EF4-FFF2-40B4-BE49-F238E27FC236}">
              <a16:creationId xmlns:a16="http://schemas.microsoft.com/office/drawing/2014/main" id="{ED2BB804-E153-444A-9BEB-D8789FFA79E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56" name="Text Box 15">
          <a:extLst>
            <a:ext uri="{FF2B5EF4-FFF2-40B4-BE49-F238E27FC236}">
              <a16:creationId xmlns:a16="http://schemas.microsoft.com/office/drawing/2014/main" id="{C3A03547-4198-4DFA-B498-C0FCFCBA917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57" name="Text Box 15">
          <a:extLst>
            <a:ext uri="{FF2B5EF4-FFF2-40B4-BE49-F238E27FC236}">
              <a16:creationId xmlns:a16="http://schemas.microsoft.com/office/drawing/2014/main" id="{7F78F480-902A-4B16-93BC-03C217D8224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58" name="Text Box 15">
          <a:extLst>
            <a:ext uri="{FF2B5EF4-FFF2-40B4-BE49-F238E27FC236}">
              <a16:creationId xmlns:a16="http://schemas.microsoft.com/office/drawing/2014/main" id="{81C043B8-3DE5-42A5-958E-6BC35C1570B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59" name="Text Box 15">
          <a:extLst>
            <a:ext uri="{FF2B5EF4-FFF2-40B4-BE49-F238E27FC236}">
              <a16:creationId xmlns:a16="http://schemas.microsoft.com/office/drawing/2014/main" id="{2DFD3902-7531-451E-9ADD-1BA722F1B2A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60" name="Text Box 15">
          <a:extLst>
            <a:ext uri="{FF2B5EF4-FFF2-40B4-BE49-F238E27FC236}">
              <a16:creationId xmlns:a16="http://schemas.microsoft.com/office/drawing/2014/main" id="{E56D0023-56BF-417A-B207-4494656FB81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61" name="Text Box 15">
          <a:extLst>
            <a:ext uri="{FF2B5EF4-FFF2-40B4-BE49-F238E27FC236}">
              <a16:creationId xmlns:a16="http://schemas.microsoft.com/office/drawing/2014/main" id="{B5910FE9-6E14-4D23-9DD8-93A6CE61F8E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62" name="Text Box 15">
          <a:extLst>
            <a:ext uri="{FF2B5EF4-FFF2-40B4-BE49-F238E27FC236}">
              <a16:creationId xmlns:a16="http://schemas.microsoft.com/office/drawing/2014/main" id="{EF68F64A-380E-4698-84F1-2B06EEF82A7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63" name="Text Box 15">
          <a:extLst>
            <a:ext uri="{FF2B5EF4-FFF2-40B4-BE49-F238E27FC236}">
              <a16:creationId xmlns:a16="http://schemas.microsoft.com/office/drawing/2014/main" id="{4B985B98-947D-4316-B8AC-00D10D8DD67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64" name="Text Box 15">
          <a:extLst>
            <a:ext uri="{FF2B5EF4-FFF2-40B4-BE49-F238E27FC236}">
              <a16:creationId xmlns:a16="http://schemas.microsoft.com/office/drawing/2014/main" id="{01FC8755-35C0-4347-9062-B5375F61CE4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65" name="Text Box 15">
          <a:extLst>
            <a:ext uri="{FF2B5EF4-FFF2-40B4-BE49-F238E27FC236}">
              <a16:creationId xmlns:a16="http://schemas.microsoft.com/office/drawing/2014/main" id="{F583A6B5-371D-4598-A11A-F439731A4C0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66" name="Text Box 15">
          <a:extLst>
            <a:ext uri="{FF2B5EF4-FFF2-40B4-BE49-F238E27FC236}">
              <a16:creationId xmlns:a16="http://schemas.microsoft.com/office/drawing/2014/main" id="{9081D0F9-B451-4154-B8E6-DAD09F36822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67" name="Text Box 15">
          <a:extLst>
            <a:ext uri="{FF2B5EF4-FFF2-40B4-BE49-F238E27FC236}">
              <a16:creationId xmlns:a16="http://schemas.microsoft.com/office/drawing/2014/main" id="{2AB3EC3B-4734-4818-8F32-96894AC86AC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68" name="Text Box 15">
          <a:extLst>
            <a:ext uri="{FF2B5EF4-FFF2-40B4-BE49-F238E27FC236}">
              <a16:creationId xmlns:a16="http://schemas.microsoft.com/office/drawing/2014/main" id="{21C27424-71D2-486E-A501-B8D817EA0B8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69" name="Text Box 15">
          <a:extLst>
            <a:ext uri="{FF2B5EF4-FFF2-40B4-BE49-F238E27FC236}">
              <a16:creationId xmlns:a16="http://schemas.microsoft.com/office/drawing/2014/main" id="{5D906EF3-1D9C-4A9B-B21B-62F2D279FDE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70" name="Text Box 15">
          <a:extLst>
            <a:ext uri="{FF2B5EF4-FFF2-40B4-BE49-F238E27FC236}">
              <a16:creationId xmlns:a16="http://schemas.microsoft.com/office/drawing/2014/main" id="{9BF19DA4-D25A-47C5-B3A0-E5A0D0FC8B0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71" name="Text Box 15">
          <a:extLst>
            <a:ext uri="{FF2B5EF4-FFF2-40B4-BE49-F238E27FC236}">
              <a16:creationId xmlns:a16="http://schemas.microsoft.com/office/drawing/2014/main" id="{785CFBDD-A02D-4A73-9B87-51FEAC19D4F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72" name="Text Box 15">
          <a:extLst>
            <a:ext uri="{FF2B5EF4-FFF2-40B4-BE49-F238E27FC236}">
              <a16:creationId xmlns:a16="http://schemas.microsoft.com/office/drawing/2014/main" id="{867FA2A0-D4C7-46C7-B36E-9204E56D057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73" name="Text Box 15">
          <a:extLst>
            <a:ext uri="{FF2B5EF4-FFF2-40B4-BE49-F238E27FC236}">
              <a16:creationId xmlns:a16="http://schemas.microsoft.com/office/drawing/2014/main" id="{E9DFBC53-1C8E-43F0-8320-EB2E8E832C4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74" name="Text Box 15">
          <a:extLst>
            <a:ext uri="{FF2B5EF4-FFF2-40B4-BE49-F238E27FC236}">
              <a16:creationId xmlns:a16="http://schemas.microsoft.com/office/drawing/2014/main" id="{8F1EC454-00B5-4EF6-9492-0287340BE19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75" name="Text Box 15">
          <a:extLst>
            <a:ext uri="{FF2B5EF4-FFF2-40B4-BE49-F238E27FC236}">
              <a16:creationId xmlns:a16="http://schemas.microsoft.com/office/drawing/2014/main" id="{4BCD348B-0942-4AD2-AB9A-9AEB35CB1B4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76" name="Text Box 15">
          <a:extLst>
            <a:ext uri="{FF2B5EF4-FFF2-40B4-BE49-F238E27FC236}">
              <a16:creationId xmlns:a16="http://schemas.microsoft.com/office/drawing/2014/main" id="{11E9D0C9-BEF9-4293-9D7A-0EB4A2953F6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77" name="Text Box 15">
          <a:extLst>
            <a:ext uri="{FF2B5EF4-FFF2-40B4-BE49-F238E27FC236}">
              <a16:creationId xmlns:a16="http://schemas.microsoft.com/office/drawing/2014/main" id="{682AD5F9-161C-4B51-B52F-F5EFAD8CB61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78" name="Text Box 15">
          <a:extLst>
            <a:ext uri="{FF2B5EF4-FFF2-40B4-BE49-F238E27FC236}">
              <a16:creationId xmlns:a16="http://schemas.microsoft.com/office/drawing/2014/main" id="{BEFBA1EA-AF0B-4DFE-BC1D-06C04F6D288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79" name="Text Box 15">
          <a:extLst>
            <a:ext uri="{FF2B5EF4-FFF2-40B4-BE49-F238E27FC236}">
              <a16:creationId xmlns:a16="http://schemas.microsoft.com/office/drawing/2014/main" id="{D4A0F9BC-2809-4928-8C9A-02EE7E715F1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80" name="Text Box 15">
          <a:extLst>
            <a:ext uri="{FF2B5EF4-FFF2-40B4-BE49-F238E27FC236}">
              <a16:creationId xmlns:a16="http://schemas.microsoft.com/office/drawing/2014/main" id="{B5620169-355B-4295-B5D2-E7673A19BF3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81" name="Text Box 15">
          <a:extLst>
            <a:ext uri="{FF2B5EF4-FFF2-40B4-BE49-F238E27FC236}">
              <a16:creationId xmlns:a16="http://schemas.microsoft.com/office/drawing/2014/main" id="{1DCAA493-38E7-4CB5-8091-7867C830A45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82" name="Text Box 15">
          <a:extLst>
            <a:ext uri="{FF2B5EF4-FFF2-40B4-BE49-F238E27FC236}">
              <a16:creationId xmlns:a16="http://schemas.microsoft.com/office/drawing/2014/main" id="{C89A121B-AF1B-4C5E-9ABF-35DFCB54728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83" name="Text Box 15">
          <a:extLst>
            <a:ext uri="{FF2B5EF4-FFF2-40B4-BE49-F238E27FC236}">
              <a16:creationId xmlns:a16="http://schemas.microsoft.com/office/drawing/2014/main" id="{9CAF6809-DD6C-4E2A-8EEA-7D4EE01ECB4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84" name="Text Box 15">
          <a:extLst>
            <a:ext uri="{FF2B5EF4-FFF2-40B4-BE49-F238E27FC236}">
              <a16:creationId xmlns:a16="http://schemas.microsoft.com/office/drawing/2014/main" id="{6832095F-C2E9-4DC5-BA09-4CBD3FA9B14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85" name="Text Box 15">
          <a:extLst>
            <a:ext uri="{FF2B5EF4-FFF2-40B4-BE49-F238E27FC236}">
              <a16:creationId xmlns:a16="http://schemas.microsoft.com/office/drawing/2014/main" id="{53B020D2-FDDA-48D9-BF40-BECDC64E0B6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86" name="Text Box 15">
          <a:extLst>
            <a:ext uri="{FF2B5EF4-FFF2-40B4-BE49-F238E27FC236}">
              <a16:creationId xmlns:a16="http://schemas.microsoft.com/office/drawing/2014/main" id="{34FC0458-CF74-42B1-B716-AD4084405E6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87" name="Text Box 15">
          <a:extLst>
            <a:ext uri="{FF2B5EF4-FFF2-40B4-BE49-F238E27FC236}">
              <a16:creationId xmlns:a16="http://schemas.microsoft.com/office/drawing/2014/main" id="{1E155510-D147-474D-90F9-0364069D554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88" name="Text Box 15">
          <a:extLst>
            <a:ext uri="{FF2B5EF4-FFF2-40B4-BE49-F238E27FC236}">
              <a16:creationId xmlns:a16="http://schemas.microsoft.com/office/drawing/2014/main" id="{DF7EEE7D-971C-43FD-8B0B-22A68E9E32F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89" name="Text Box 15">
          <a:extLst>
            <a:ext uri="{FF2B5EF4-FFF2-40B4-BE49-F238E27FC236}">
              <a16:creationId xmlns:a16="http://schemas.microsoft.com/office/drawing/2014/main" id="{4F71DD78-DA9E-44BD-B128-7D5B21F8411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90" name="Text Box 15">
          <a:extLst>
            <a:ext uri="{FF2B5EF4-FFF2-40B4-BE49-F238E27FC236}">
              <a16:creationId xmlns:a16="http://schemas.microsoft.com/office/drawing/2014/main" id="{4C2548F0-3EF3-47B0-9813-9969FDB3CD9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91" name="Text Box 15">
          <a:extLst>
            <a:ext uri="{FF2B5EF4-FFF2-40B4-BE49-F238E27FC236}">
              <a16:creationId xmlns:a16="http://schemas.microsoft.com/office/drawing/2014/main" id="{8A95575A-881B-4AC5-BEBC-E08A03029B3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92" name="Text Box 15">
          <a:extLst>
            <a:ext uri="{FF2B5EF4-FFF2-40B4-BE49-F238E27FC236}">
              <a16:creationId xmlns:a16="http://schemas.microsoft.com/office/drawing/2014/main" id="{121B626F-AA7C-4E6B-B0F6-117DED4D958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93" name="Text Box 15">
          <a:extLst>
            <a:ext uri="{FF2B5EF4-FFF2-40B4-BE49-F238E27FC236}">
              <a16:creationId xmlns:a16="http://schemas.microsoft.com/office/drawing/2014/main" id="{72848F35-A9F7-49FF-9234-A3684F5541D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94" name="Text Box 15">
          <a:extLst>
            <a:ext uri="{FF2B5EF4-FFF2-40B4-BE49-F238E27FC236}">
              <a16:creationId xmlns:a16="http://schemas.microsoft.com/office/drawing/2014/main" id="{CA1F5669-E3AD-4F35-ABA0-67D73BA1271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95" name="Text Box 15">
          <a:extLst>
            <a:ext uri="{FF2B5EF4-FFF2-40B4-BE49-F238E27FC236}">
              <a16:creationId xmlns:a16="http://schemas.microsoft.com/office/drawing/2014/main" id="{C6F81943-B159-4584-888F-6C05F09C000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96" name="Text Box 15">
          <a:extLst>
            <a:ext uri="{FF2B5EF4-FFF2-40B4-BE49-F238E27FC236}">
              <a16:creationId xmlns:a16="http://schemas.microsoft.com/office/drawing/2014/main" id="{6A104707-5285-43D7-998D-2ACFA85BA51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97" name="Text Box 15">
          <a:extLst>
            <a:ext uri="{FF2B5EF4-FFF2-40B4-BE49-F238E27FC236}">
              <a16:creationId xmlns:a16="http://schemas.microsoft.com/office/drawing/2014/main" id="{293BD669-616E-4976-BCF9-33048BA2F5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98" name="Text Box 15">
          <a:extLst>
            <a:ext uri="{FF2B5EF4-FFF2-40B4-BE49-F238E27FC236}">
              <a16:creationId xmlns:a16="http://schemas.microsoft.com/office/drawing/2014/main" id="{84CEAA2F-CC71-4F8D-BD9B-7086AFA8E03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799" name="Text Box 15">
          <a:extLst>
            <a:ext uri="{FF2B5EF4-FFF2-40B4-BE49-F238E27FC236}">
              <a16:creationId xmlns:a16="http://schemas.microsoft.com/office/drawing/2014/main" id="{9C997C9F-E4D9-4563-A7E8-70EC20AA9D0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00" name="Text Box 15">
          <a:extLst>
            <a:ext uri="{FF2B5EF4-FFF2-40B4-BE49-F238E27FC236}">
              <a16:creationId xmlns:a16="http://schemas.microsoft.com/office/drawing/2014/main" id="{7D84F3A7-F2A1-4CCE-9C1E-7C7F5136909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01" name="Text Box 15">
          <a:extLst>
            <a:ext uri="{FF2B5EF4-FFF2-40B4-BE49-F238E27FC236}">
              <a16:creationId xmlns:a16="http://schemas.microsoft.com/office/drawing/2014/main" id="{0088265A-E872-4E48-A57C-94F840FFCD5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7802" name="Text Box 15">
          <a:extLst>
            <a:ext uri="{FF2B5EF4-FFF2-40B4-BE49-F238E27FC236}">
              <a16:creationId xmlns:a16="http://schemas.microsoft.com/office/drawing/2014/main" id="{DCB19540-284B-441A-9C07-D662EC9A91C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803" name="Text Box 15">
          <a:extLst>
            <a:ext uri="{FF2B5EF4-FFF2-40B4-BE49-F238E27FC236}">
              <a16:creationId xmlns:a16="http://schemas.microsoft.com/office/drawing/2014/main" id="{79DC609F-0007-429E-85FB-11FEFFAE2FF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804" name="Text Box 15">
          <a:extLst>
            <a:ext uri="{FF2B5EF4-FFF2-40B4-BE49-F238E27FC236}">
              <a16:creationId xmlns:a16="http://schemas.microsoft.com/office/drawing/2014/main" id="{A5048E45-3F80-4877-BEB0-51EE278E704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805" name="Text Box 15">
          <a:extLst>
            <a:ext uri="{FF2B5EF4-FFF2-40B4-BE49-F238E27FC236}">
              <a16:creationId xmlns:a16="http://schemas.microsoft.com/office/drawing/2014/main" id="{CC47BF58-412D-4CF7-AB5C-466598EF3AD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806" name="Text Box 15">
          <a:extLst>
            <a:ext uri="{FF2B5EF4-FFF2-40B4-BE49-F238E27FC236}">
              <a16:creationId xmlns:a16="http://schemas.microsoft.com/office/drawing/2014/main" id="{09CA2964-F86E-49E2-B596-22AEF7E3D26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7807" name="Text Box 15">
          <a:extLst>
            <a:ext uri="{FF2B5EF4-FFF2-40B4-BE49-F238E27FC236}">
              <a16:creationId xmlns:a16="http://schemas.microsoft.com/office/drawing/2014/main" id="{B5FC2FE9-E09B-4A8A-BF47-39C14CE611B3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808" name="Text Box 15">
          <a:extLst>
            <a:ext uri="{FF2B5EF4-FFF2-40B4-BE49-F238E27FC236}">
              <a16:creationId xmlns:a16="http://schemas.microsoft.com/office/drawing/2014/main" id="{22ABDA73-749B-4BF8-91DA-7561CDE24B4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809" name="Text Box 15">
          <a:extLst>
            <a:ext uri="{FF2B5EF4-FFF2-40B4-BE49-F238E27FC236}">
              <a16:creationId xmlns:a16="http://schemas.microsoft.com/office/drawing/2014/main" id="{23C7AE8E-A8DF-48DB-BE37-3ABDBF43790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810" name="Text Box 15">
          <a:extLst>
            <a:ext uri="{FF2B5EF4-FFF2-40B4-BE49-F238E27FC236}">
              <a16:creationId xmlns:a16="http://schemas.microsoft.com/office/drawing/2014/main" id="{95FF019D-6D74-45A8-8EEB-E66AD23F712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811" name="Text Box 15">
          <a:extLst>
            <a:ext uri="{FF2B5EF4-FFF2-40B4-BE49-F238E27FC236}">
              <a16:creationId xmlns:a16="http://schemas.microsoft.com/office/drawing/2014/main" id="{55E3FF01-145A-4902-B3B5-975356BDFB0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7812" name="Text Box 15">
          <a:extLst>
            <a:ext uri="{FF2B5EF4-FFF2-40B4-BE49-F238E27FC236}">
              <a16:creationId xmlns:a16="http://schemas.microsoft.com/office/drawing/2014/main" id="{9728F61E-95BB-4452-9DC9-BFE529A34F26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813" name="Text Box 15">
          <a:extLst>
            <a:ext uri="{FF2B5EF4-FFF2-40B4-BE49-F238E27FC236}">
              <a16:creationId xmlns:a16="http://schemas.microsoft.com/office/drawing/2014/main" id="{199F89F3-3480-4C8E-B77A-23280AACF4D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7814" name="Text Box 15">
          <a:extLst>
            <a:ext uri="{FF2B5EF4-FFF2-40B4-BE49-F238E27FC236}">
              <a16:creationId xmlns:a16="http://schemas.microsoft.com/office/drawing/2014/main" id="{D3DFFF09-C31C-4AE6-B915-D6DE9A062778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7815" name="Text Box 15">
          <a:extLst>
            <a:ext uri="{FF2B5EF4-FFF2-40B4-BE49-F238E27FC236}">
              <a16:creationId xmlns:a16="http://schemas.microsoft.com/office/drawing/2014/main" id="{C6BFB63F-4FEF-4F78-AFC1-2A93FBF2D80C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816" name="Text Box 15">
          <a:extLst>
            <a:ext uri="{FF2B5EF4-FFF2-40B4-BE49-F238E27FC236}">
              <a16:creationId xmlns:a16="http://schemas.microsoft.com/office/drawing/2014/main" id="{4D04800B-E769-47E3-A677-19A3F72B05C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817" name="Text Box 15">
          <a:extLst>
            <a:ext uri="{FF2B5EF4-FFF2-40B4-BE49-F238E27FC236}">
              <a16:creationId xmlns:a16="http://schemas.microsoft.com/office/drawing/2014/main" id="{761BE5DA-6922-4ADB-BCF6-3A181A48D9B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818" name="Text Box 15">
          <a:extLst>
            <a:ext uri="{FF2B5EF4-FFF2-40B4-BE49-F238E27FC236}">
              <a16:creationId xmlns:a16="http://schemas.microsoft.com/office/drawing/2014/main" id="{252029DC-BA53-4345-936C-9B6790D390A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819" name="Text Box 15">
          <a:extLst>
            <a:ext uri="{FF2B5EF4-FFF2-40B4-BE49-F238E27FC236}">
              <a16:creationId xmlns:a16="http://schemas.microsoft.com/office/drawing/2014/main" id="{CDB9F6D3-BA5B-4AE4-BF3A-8EB0635D37D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7820" name="Text Box 15">
          <a:extLst>
            <a:ext uri="{FF2B5EF4-FFF2-40B4-BE49-F238E27FC236}">
              <a16:creationId xmlns:a16="http://schemas.microsoft.com/office/drawing/2014/main" id="{AD0AD8B8-A2BD-42C9-AAA5-3896A637FB88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821" name="Text Box 15">
          <a:extLst>
            <a:ext uri="{FF2B5EF4-FFF2-40B4-BE49-F238E27FC236}">
              <a16:creationId xmlns:a16="http://schemas.microsoft.com/office/drawing/2014/main" id="{F7EFDA32-1CF5-4890-BF72-FE19271935E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822" name="Text Box 15">
          <a:extLst>
            <a:ext uri="{FF2B5EF4-FFF2-40B4-BE49-F238E27FC236}">
              <a16:creationId xmlns:a16="http://schemas.microsoft.com/office/drawing/2014/main" id="{B6BBEAB8-050D-42F4-BA85-925772CD966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823" name="Text Box 15">
          <a:extLst>
            <a:ext uri="{FF2B5EF4-FFF2-40B4-BE49-F238E27FC236}">
              <a16:creationId xmlns:a16="http://schemas.microsoft.com/office/drawing/2014/main" id="{0C34B58C-2300-4D8E-93EF-D962AA4D9BB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824" name="Text Box 15">
          <a:extLst>
            <a:ext uri="{FF2B5EF4-FFF2-40B4-BE49-F238E27FC236}">
              <a16:creationId xmlns:a16="http://schemas.microsoft.com/office/drawing/2014/main" id="{F7A25F77-8BCE-4E4C-990A-91830DAF11A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7825" name="Text Box 15">
          <a:extLst>
            <a:ext uri="{FF2B5EF4-FFF2-40B4-BE49-F238E27FC236}">
              <a16:creationId xmlns:a16="http://schemas.microsoft.com/office/drawing/2014/main" id="{C8607474-ED93-4107-9054-DE47FD3F482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826" name="Text Box 15">
          <a:extLst>
            <a:ext uri="{FF2B5EF4-FFF2-40B4-BE49-F238E27FC236}">
              <a16:creationId xmlns:a16="http://schemas.microsoft.com/office/drawing/2014/main" id="{B29E86F4-BFCE-4CE7-94FB-8CD01E6C5BB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7827" name="Text Box 15">
          <a:extLst>
            <a:ext uri="{FF2B5EF4-FFF2-40B4-BE49-F238E27FC236}">
              <a16:creationId xmlns:a16="http://schemas.microsoft.com/office/drawing/2014/main" id="{6C40E5FD-A979-461D-87D0-FFCAB6401DA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7828" name="Text Box 15">
          <a:extLst>
            <a:ext uri="{FF2B5EF4-FFF2-40B4-BE49-F238E27FC236}">
              <a16:creationId xmlns:a16="http://schemas.microsoft.com/office/drawing/2014/main" id="{FDB90BBE-476A-4971-91CB-B579445A612C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29" name="Text Box 15">
          <a:extLst>
            <a:ext uri="{FF2B5EF4-FFF2-40B4-BE49-F238E27FC236}">
              <a16:creationId xmlns:a16="http://schemas.microsoft.com/office/drawing/2014/main" id="{AFDADBB3-B8BE-4589-9411-FB21CB4166D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30" name="Text Box 15">
          <a:extLst>
            <a:ext uri="{FF2B5EF4-FFF2-40B4-BE49-F238E27FC236}">
              <a16:creationId xmlns:a16="http://schemas.microsoft.com/office/drawing/2014/main" id="{C64DC46A-B5BB-49BC-A2C0-710BD4820E7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31" name="Text Box 15">
          <a:extLst>
            <a:ext uri="{FF2B5EF4-FFF2-40B4-BE49-F238E27FC236}">
              <a16:creationId xmlns:a16="http://schemas.microsoft.com/office/drawing/2014/main" id="{BE7978E4-BD93-4CB8-929D-4CA9E7FFD76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32" name="Text Box 15">
          <a:extLst>
            <a:ext uri="{FF2B5EF4-FFF2-40B4-BE49-F238E27FC236}">
              <a16:creationId xmlns:a16="http://schemas.microsoft.com/office/drawing/2014/main" id="{2C1A18B9-D61B-4AE3-A1DC-751C147896C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33" name="Text Box 15">
          <a:extLst>
            <a:ext uri="{FF2B5EF4-FFF2-40B4-BE49-F238E27FC236}">
              <a16:creationId xmlns:a16="http://schemas.microsoft.com/office/drawing/2014/main" id="{75115F9C-853A-4B6C-ACB9-E7E4A1CB8F3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34" name="Text Box 15">
          <a:extLst>
            <a:ext uri="{FF2B5EF4-FFF2-40B4-BE49-F238E27FC236}">
              <a16:creationId xmlns:a16="http://schemas.microsoft.com/office/drawing/2014/main" id="{56555FB3-7CA1-452E-9566-9DE533B3F3D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35" name="Text Box 15">
          <a:extLst>
            <a:ext uri="{FF2B5EF4-FFF2-40B4-BE49-F238E27FC236}">
              <a16:creationId xmlns:a16="http://schemas.microsoft.com/office/drawing/2014/main" id="{E5FA6841-57FB-4714-97A2-B80ED554A98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36" name="Text Box 15">
          <a:extLst>
            <a:ext uri="{FF2B5EF4-FFF2-40B4-BE49-F238E27FC236}">
              <a16:creationId xmlns:a16="http://schemas.microsoft.com/office/drawing/2014/main" id="{E5F2E7EB-5328-4F93-87CF-ACF2AE3C6C1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37" name="Text Box 15">
          <a:extLst>
            <a:ext uri="{FF2B5EF4-FFF2-40B4-BE49-F238E27FC236}">
              <a16:creationId xmlns:a16="http://schemas.microsoft.com/office/drawing/2014/main" id="{71552958-FADA-4AFF-B111-2197A856D47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38" name="Text Box 15">
          <a:extLst>
            <a:ext uri="{FF2B5EF4-FFF2-40B4-BE49-F238E27FC236}">
              <a16:creationId xmlns:a16="http://schemas.microsoft.com/office/drawing/2014/main" id="{542C91E5-1D92-49EE-93A4-3334969900B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39" name="Text Box 15">
          <a:extLst>
            <a:ext uri="{FF2B5EF4-FFF2-40B4-BE49-F238E27FC236}">
              <a16:creationId xmlns:a16="http://schemas.microsoft.com/office/drawing/2014/main" id="{8ECC8974-0DC5-4ADF-A2DA-2EE23CCF1EB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40" name="Text Box 15">
          <a:extLst>
            <a:ext uri="{FF2B5EF4-FFF2-40B4-BE49-F238E27FC236}">
              <a16:creationId xmlns:a16="http://schemas.microsoft.com/office/drawing/2014/main" id="{B121A666-987F-402F-A50F-D5448443DA2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41" name="Text Box 15">
          <a:extLst>
            <a:ext uri="{FF2B5EF4-FFF2-40B4-BE49-F238E27FC236}">
              <a16:creationId xmlns:a16="http://schemas.microsoft.com/office/drawing/2014/main" id="{43BE177C-7A71-4DD4-BCFC-899A7CF68CB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42" name="Text Box 15">
          <a:extLst>
            <a:ext uri="{FF2B5EF4-FFF2-40B4-BE49-F238E27FC236}">
              <a16:creationId xmlns:a16="http://schemas.microsoft.com/office/drawing/2014/main" id="{BFD1E7DC-EBDA-45B5-8040-4D88834201D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43" name="Text Box 15">
          <a:extLst>
            <a:ext uri="{FF2B5EF4-FFF2-40B4-BE49-F238E27FC236}">
              <a16:creationId xmlns:a16="http://schemas.microsoft.com/office/drawing/2014/main" id="{CB9D1405-9C9C-4D9A-B332-2E3780BBC59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44" name="Text Box 15">
          <a:extLst>
            <a:ext uri="{FF2B5EF4-FFF2-40B4-BE49-F238E27FC236}">
              <a16:creationId xmlns:a16="http://schemas.microsoft.com/office/drawing/2014/main" id="{BD6E4722-87C6-44A0-BF84-38B866D082C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45" name="Text Box 15">
          <a:extLst>
            <a:ext uri="{FF2B5EF4-FFF2-40B4-BE49-F238E27FC236}">
              <a16:creationId xmlns:a16="http://schemas.microsoft.com/office/drawing/2014/main" id="{104FD74B-0278-4E3C-8B31-3CFDB417505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46" name="Text Box 15">
          <a:extLst>
            <a:ext uri="{FF2B5EF4-FFF2-40B4-BE49-F238E27FC236}">
              <a16:creationId xmlns:a16="http://schemas.microsoft.com/office/drawing/2014/main" id="{16CAF012-ACA3-48E5-98D8-F9E3AD554A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47" name="Text Box 15">
          <a:extLst>
            <a:ext uri="{FF2B5EF4-FFF2-40B4-BE49-F238E27FC236}">
              <a16:creationId xmlns:a16="http://schemas.microsoft.com/office/drawing/2014/main" id="{A7B5C58E-4997-4D5E-ACCF-A7F98F35101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48" name="Text Box 15">
          <a:extLst>
            <a:ext uri="{FF2B5EF4-FFF2-40B4-BE49-F238E27FC236}">
              <a16:creationId xmlns:a16="http://schemas.microsoft.com/office/drawing/2014/main" id="{2BC99F72-D70D-4BAC-88B2-A215B82CCEA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49" name="Text Box 15">
          <a:extLst>
            <a:ext uri="{FF2B5EF4-FFF2-40B4-BE49-F238E27FC236}">
              <a16:creationId xmlns:a16="http://schemas.microsoft.com/office/drawing/2014/main" id="{767D7AD4-4FA0-49DC-AF7D-869A4CF3CAB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50" name="Text Box 15">
          <a:extLst>
            <a:ext uri="{FF2B5EF4-FFF2-40B4-BE49-F238E27FC236}">
              <a16:creationId xmlns:a16="http://schemas.microsoft.com/office/drawing/2014/main" id="{CD080C5E-0887-4982-9184-1658F1B01B5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51" name="Text Box 15">
          <a:extLst>
            <a:ext uri="{FF2B5EF4-FFF2-40B4-BE49-F238E27FC236}">
              <a16:creationId xmlns:a16="http://schemas.microsoft.com/office/drawing/2014/main" id="{D3C2AA89-DED6-4F90-A12F-8734C7B4E1F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52" name="Text Box 15">
          <a:extLst>
            <a:ext uri="{FF2B5EF4-FFF2-40B4-BE49-F238E27FC236}">
              <a16:creationId xmlns:a16="http://schemas.microsoft.com/office/drawing/2014/main" id="{C00BA583-0EAE-410A-BDB2-410AA7F434F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7853" name="Text Box 15">
          <a:extLst>
            <a:ext uri="{FF2B5EF4-FFF2-40B4-BE49-F238E27FC236}">
              <a16:creationId xmlns:a16="http://schemas.microsoft.com/office/drawing/2014/main" id="{8BFF78E5-4979-46C0-BDD5-7596DE5D1E68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54" name="Text Box 15">
          <a:extLst>
            <a:ext uri="{FF2B5EF4-FFF2-40B4-BE49-F238E27FC236}">
              <a16:creationId xmlns:a16="http://schemas.microsoft.com/office/drawing/2014/main" id="{8180EDC4-18AD-4A58-BC36-8F22F0D133E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55" name="Text Box 15">
          <a:extLst>
            <a:ext uri="{FF2B5EF4-FFF2-40B4-BE49-F238E27FC236}">
              <a16:creationId xmlns:a16="http://schemas.microsoft.com/office/drawing/2014/main" id="{C94E8D3F-EDFB-4E4D-BDE7-8FB6BC6F42D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56" name="Text Box 15">
          <a:extLst>
            <a:ext uri="{FF2B5EF4-FFF2-40B4-BE49-F238E27FC236}">
              <a16:creationId xmlns:a16="http://schemas.microsoft.com/office/drawing/2014/main" id="{A03B8545-C5B1-4ADB-97D6-8E5C61129A4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57" name="Text Box 15">
          <a:extLst>
            <a:ext uri="{FF2B5EF4-FFF2-40B4-BE49-F238E27FC236}">
              <a16:creationId xmlns:a16="http://schemas.microsoft.com/office/drawing/2014/main" id="{F16977C3-572E-4234-8313-DFFF6B6B106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58" name="Text Box 15">
          <a:extLst>
            <a:ext uri="{FF2B5EF4-FFF2-40B4-BE49-F238E27FC236}">
              <a16:creationId xmlns:a16="http://schemas.microsoft.com/office/drawing/2014/main" id="{1B0E205F-49E7-45A1-94EB-9F369809F6C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59" name="Text Box 15">
          <a:extLst>
            <a:ext uri="{FF2B5EF4-FFF2-40B4-BE49-F238E27FC236}">
              <a16:creationId xmlns:a16="http://schemas.microsoft.com/office/drawing/2014/main" id="{617BD340-01F5-4FA7-8504-E3BBC4BE5FF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60" name="Text Box 15">
          <a:extLst>
            <a:ext uri="{FF2B5EF4-FFF2-40B4-BE49-F238E27FC236}">
              <a16:creationId xmlns:a16="http://schemas.microsoft.com/office/drawing/2014/main" id="{6E981FA4-14AC-4671-9154-99F8E9EE373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61" name="Text Box 15">
          <a:extLst>
            <a:ext uri="{FF2B5EF4-FFF2-40B4-BE49-F238E27FC236}">
              <a16:creationId xmlns:a16="http://schemas.microsoft.com/office/drawing/2014/main" id="{9DC681D5-2508-40DA-B9A1-3EDCDDA051E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62" name="Text Box 15">
          <a:extLst>
            <a:ext uri="{FF2B5EF4-FFF2-40B4-BE49-F238E27FC236}">
              <a16:creationId xmlns:a16="http://schemas.microsoft.com/office/drawing/2014/main" id="{B9C33524-6EA4-4503-BBA3-5ED328E0A35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63" name="Text Box 15">
          <a:extLst>
            <a:ext uri="{FF2B5EF4-FFF2-40B4-BE49-F238E27FC236}">
              <a16:creationId xmlns:a16="http://schemas.microsoft.com/office/drawing/2014/main" id="{34B0ED7A-3BAE-4283-A648-1AB8F00F0E7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64" name="Text Box 15">
          <a:extLst>
            <a:ext uri="{FF2B5EF4-FFF2-40B4-BE49-F238E27FC236}">
              <a16:creationId xmlns:a16="http://schemas.microsoft.com/office/drawing/2014/main" id="{B71A7852-24C3-4090-A2D2-38B055A0865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65" name="Text Box 15">
          <a:extLst>
            <a:ext uri="{FF2B5EF4-FFF2-40B4-BE49-F238E27FC236}">
              <a16:creationId xmlns:a16="http://schemas.microsoft.com/office/drawing/2014/main" id="{1AD0E983-3920-4819-93D9-5F4EAD78A89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66" name="Text Box 15">
          <a:extLst>
            <a:ext uri="{FF2B5EF4-FFF2-40B4-BE49-F238E27FC236}">
              <a16:creationId xmlns:a16="http://schemas.microsoft.com/office/drawing/2014/main" id="{FEE330CA-64D3-4D0C-B232-F5A06EF40B1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67" name="Text Box 15">
          <a:extLst>
            <a:ext uri="{FF2B5EF4-FFF2-40B4-BE49-F238E27FC236}">
              <a16:creationId xmlns:a16="http://schemas.microsoft.com/office/drawing/2014/main" id="{F00C9DA8-9103-4D57-8F67-50E8CA6651B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68" name="Text Box 15">
          <a:extLst>
            <a:ext uri="{FF2B5EF4-FFF2-40B4-BE49-F238E27FC236}">
              <a16:creationId xmlns:a16="http://schemas.microsoft.com/office/drawing/2014/main" id="{0A2A150B-2CD5-4CCF-92F2-0F8B49B701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69" name="Text Box 15">
          <a:extLst>
            <a:ext uri="{FF2B5EF4-FFF2-40B4-BE49-F238E27FC236}">
              <a16:creationId xmlns:a16="http://schemas.microsoft.com/office/drawing/2014/main" id="{340450EB-66F4-494F-B298-459BA9A7E18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70" name="Text Box 15">
          <a:extLst>
            <a:ext uri="{FF2B5EF4-FFF2-40B4-BE49-F238E27FC236}">
              <a16:creationId xmlns:a16="http://schemas.microsoft.com/office/drawing/2014/main" id="{ABC43971-C32C-4E45-BAF7-A769E00E7AE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71" name="Text Box 15">
          <a:extLst>
            <a:ext uri="{FF2B5EF4-FFF2-40B4-BE49-F238E27FC236}">
              <a16:creationId xmlns:a16="http://schemas.microsoft.com/office/drawing/2014/main" id="{F9B5295D-2077-47B2-88C6-70377C3264E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72" name="Text Box 15">
          <a:extLst>
            <a:ext uri="{FF2B5EF4-FFF2-40B4-BE49-F238E27FC236}">
              <a16:creationId xmlns:a16="http://schemas.microsoft.com/office/drawing/2014/main" id="{224E0226-3920-4BCC-A41D-00EDA4E06DA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73" name="Text Box 15">
          <a:extLst>
            <a:ext uri="{FF2B5EF4-FFF2-40B4-BE49-F238E27FC236}">
              <a16:creationId xmlns:a16="http://schemas.microsoft.com/office/drawing/2014/main" id="{61F3B185-7251-4220-8F36-E1D301F6CD0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74" name="Text Box 15">
          <a:extLst>
            <a:ext uri="{FF2B5EF4-FFF2-40B4-BE49-F238E27FC236}">
              <a16:creationId xmlns:a16="http://schemas.microsoft.com/office/drawing/2014/main" id="{875F463D-2C9F-45DA-B167-861DE87E2DD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75" name="Text Box 15">
          <a:extLst>
            <a:ext uri="{FF2B5EF4-FFF2-40B4-BE49-F238E27FC236}">
              <a16:creationId xmlns:a16="http://schemas.microsoft.com/office/drawing/2014/main" id="{1032B139-DF16-4BF9-8D71-27E1B5D9D72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76" name="Text Box 15">
          <a:extLst>
            <a:ext uri="{FF2B5EF4-FFF2-40B4-BE49-F238E27FC236}">
              <a16:creationId xmlns:a16="http://schemas.microsoft.com/office/drawing/2014/main" id="{6614F7CF-13D6-4705-8255-BB13F341745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77" name="Text Box 15">
          <a:extLst>
            <a:ext uri="{FF2B5EF4-FFF2-40B4-BE49-F238E27FC236}">
              <a16:creationId xmlns:a16="http://schemas.microsoft.com/office/drawing/2014/main" id="{908B1B67-ECB8-4799-9FDA-EB3C057D4A6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78" name="Text Box 15">
          <a:extLst>
            <a:ext uri="{FF2B5EF4-FFF2-40B4-BE49-F238E27FC236}">
              <a16:creationId xmlns:a16="http://schemas.microsoft.com/office/drawing/2014/main" id="{3DEF587E-7C11-42E2-BBD2-085AEFFC89F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79" name="Text Box 15">
          <a:extLst>
            <a:ext uri="{FF2B5EF4-FFF2-40B4-BE49-F238E27FC236}">
              <a16:creationId xmlns:a16="http://schemas.microsoft.com/office/drawing/2014/main" id="{E0D05F17-6EC8-4A17-94FD-267745FC801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80" name="Text Box 15">
          <a:extLst>
            <a:ext uri="{FF2B5EF4-FFF2-40B4-BE49-F238E27FC236}">
              <a16:creationId xmlns:a16="http://schemas.microsoft.com/office/drawing/2014/main" id="{CA206AB9-FEAD-4E6E-855D-35CC0B823F9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81" name="Text Box 15">
          <a:extLst>
            <a:ext uri="{FF2B5EF4-FFF2-40B4-BE49-F238E27FC236}">
              <a16:creationId xmlns:a16="http://schemas.microsoft.com/office/drawing/2014/main" id="{017E2FEB-D993-41DE-9053-72A91818357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82" name="Text Box 15">
          <a:extLst>
            <a:ext uri="{FF2B5EF4-FFF2-40B4-BE49-F238E27FC236}">
              <a16:creationId xmlns:a16="http://schemas.microsoft.com/office/drawing/2014/main" id="{D29A4E1B-5D8D-45BC-8A91-8EC17C3EF00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83" name="Text Box 15">
          <a:extLst>
            <a:ext uri="{FF2B5EF4-FFF2-40B4-BE49-F238E27FC236}">
              <a16:creationId xmlns:a16="http://schemas.microsoft.com/office/drawing/2014/main" id="{3A618226-C98E-427D-BAF3-50603E1267E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84" name="Text Box 15">
          <a:extLst>
            <a:ext uri="{FF2B5EF4-FFF2-40B4-BE49-F238E27FC236}">
              <a16:creationId xmlns:a16="http://schemas.microsoft.com/office/drawing/2014/main" id="{7E5DD644-7680-436E-8F02-D0AFA951EF2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85" name="Text Box 15">
          <a:extLst>
            <a:ext uri="{FF2B5EF4-FFF2-40B4-BE49-F238E27FC236}">
              <a16:creationId xmlns:a16="http://schemas.microsoft.com/office/drawing/2014/main" id="{E992F9F0-FE2B-477F-B73D-833D8B27562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86" name="Text Box 15">
          <a:extLst>
            <a:ext uri="{FF2B5EF4-FFF2-40B4-BE49-F238E27FC236}">
              <a16:creationId xmlns:a16="http://schemas.microsoft.com/office/drawing/2014/main" id="{362DF5D0-DFB1-49A6-B36B-56098D98201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87" name="Text Box 15">
          <a:extLst>
            <a:ext uri="{FF2B5EF4-FFF2-40B4-BE49-F238E27FC236}">
              <a16:creationId xmlns:a16="http://schemas.microsoft.com/office/drawing/2014/main" id="{E74866A8-79E5-42D2-920B-6AB4F1ECB8B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88" name="Text Box 15">
          <a:extLst>
            <a:ext uri="{FF2B5EF4-FFF2-40B4-BE49-F238E27FC236}">
              <a16:creationId xmlns:a16="http://schemas.microsoft.com/office/drawing/2014/main" id="{B6D57AEF-DC39-4AC2-AAEC-C5832492AB9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89" name="Text Box 15">
          <a:extLst>
            <a:ext uri="{FF2B5EF4-FFF2-40B4-BE49-F238E27FC236}">
              <a16:creationId xmlns:a16="http://schemas.microsoft.com/office/drawing/2014/main" id="{4431A3CC-0C7F-4F88-8128-F2F6FD1EEB8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90" name="Text Box 15">
          <a:extLst>
            <a:ext uri="{FF2B5EF4-FFF2-40B4-BE49-F238E27FC236}">
              <a16:creationId xmlns:a16="http://schemas.microsoft.com/office/drawing/2014/main" id="{2DB0AB21-7B70-4676-8FEA-B4A8A670887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91" name="Text Box 15">
          <a:extLst>
            <a:ext uri="{FF2B5EF4-FFF2-40B4-BE49-F238E27FC236}">
              <a16:creationId xmlns:a16="http://schemas.microsoft.com/office/drawing/2014/main" id="{8DD8055A-491A-4A03-873F-E2A6FEBED5E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92" name="Text Box 15">
          <a:extLst>
            <a:ext uri="{FF2B5EF4-FFF2-40B4-BE49-F238E27FC236}">
              <a16:creationId xmlns:a16="http://schemas.microsoft.com/office/drawing/2014/main" id="{A1452A27-FC9D-4C29-9898-921E6DBE460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93" name="Text Box 15">
          <a:extLst>
            <a:ext uri="{FF2B5EF4-FFF2-40B4-BE49-F238E27FC236}">
              <a16:creationId xmlns:a16="http://schemas.microsoft.com/office/drawing/2014/main" id="{C36D4593-4CBE-48F6-B2F2-92AF36D0701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94" name="Text Box 15">
          <a:extLst>
            <a:ext uri="{FF2B5EF4-FFF2-40B4-BE49-F238E27FC236}">
              <a16:creationId xmlns:a16="http://schemas.microsoft.com/office/drawing/2014/main" id="{C7DC4E39-41F9-4167-8140-39321C69BEA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95" name="Text Box 15">
          <a:extLst>
            <a:ext uri="{FF2B5EF4-FFF2-40B4-BE49-F238E27FC236}">
              <a16:creationId xmlns:a16="http://schemas.microsoft.com/office/drawing/2014/main" id="{DE0996CB-E0E0-4AC6-AC6D-821D46E3000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96" name="Text Box 15">
          <a:extLst>
            <a:ext uri="{FF2B5EF4-FFF2-40B4-BE49-F238E27FC236}">
              <a16:creationId xmlns:a16="http://schemas.microsoft.com/office/drawing/2014/main" id="{BEE53457-9668-4DE3-B417-0E7936BFA87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97" name="Text Box 15">
          <a:extLst>
            <a:ext uri="{FF2B5EF4-FFF2-40B4-BE49-F238E27FC236}">
              <a16:creationId xmlns:a16="http://schemas.microsoft.com/office/drawing/2014/main" id="{FE68AF6D-6DA1-4804-B091-CDF41073526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98" name="Text Box 15">
          <a:extLst>
            <a:ext uri="{FF2B5EF4-FFF2-40B4-BE49-F238E27FC236}">
              <a16:creationId xmlns:a16="http://schemas.microsoft.com/office/drawing/2014/main" id="{3C1EC4B7-5ED2-4F4B-B5C5-53256ADBE17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899" name="Text Box 15">
          <a:extLst>
            <a:ext uri="{FF2B5EF4-FFF2-40B4-BE49-F238E27FC236}">
              <a16:creationId xmlns:a16="http://schemas.microsoft.com/office/drawing/2014/main" id="{0654ACB8-2A77-482B-8A7B-E11AB31DF20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00" name="Text Box 15">
          <a:extLst>
            <a:ext uri="{FF2B5EF4-FFF2-40B4-BE49-F238E27FC236}">
              <a16:creationId xmlns:a16="http://schemas.microsoft.com/office/drawing/2014/main" id="{49E131E2-ACDB-496E-9430-76178EE73F9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01" name="Text Box 15">
          <a:extLst>
            <a:ext uri="{FF2B5EF4-FFF2-40B4-BE49-F238E27FC236}">
              <a16:creationId xmlns:a16="http://schemas.microsoft.com/office/drawing/2014/main" id="{B569782A-3514-4F4C-99F3-64968EC981C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02" name="Text Box 15">
          <a:extLst>
            <a:ext uri="{FF2B5EF4-FFF2-40B4-BE49-F238E27FC236}">
              <a16:creationId xmlns:a16="http://schemas.microsoft.com/office/drawing/2014/main" id="{68C98F88-BEFB-4840-8367-0C6922B2A73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03" name="Text Box 15">
          <a:extLst>
            <a:ext uri="{FF2B5EF4-FFF2-40B4-BE49-F238E27FC236}">
              <a16:creationId xmlns:a16="http://schemas.microsoft.com/office/drawing/2014/main" id="{0CA31A4D-6089-4D9D-95E8-6351ACA801D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04" name="Text Box 15">
          <a:extLst>
            <a:ext uri="{FF2B5EF4-FFF2-40B4-BE49-F238E27FC236}">
              <a16:creationId xmlns:a16="http://schemas.microsoft.com/office/drawing/2014/main" id="{F138E819-4ECE-491D-A0E3-4CE6BA95231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05" name="Text Box 15">
          <a:extLst>
            <a:ext uri="{FF2B5EF4-FFF2-40B4-BE49-F238E27FC236}">
              <a16:creationId xmlns:a16="http://schemas.microsoft.com/office/drawing/2014/main" id="{EEDD73E2-0175-4057-9CEA-14A5C42F441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06" name="Text Box 15">
          <a:extLst>
            <a:ext uri="{FF2B5EF4-FFF2-40B4-BE49-F238E27FC236}">
              <a16:creationId xmlns:a16="http://schemas.microsoft.com/office/drawing/2014/main" id="{8275BC20-179B-4A0F-A7DC-1ED1DA51051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07" name="Text Box 15">
          <a:extLst>
            <a:ext uri="{FF2B5EF4-FFF2-40B4-BE49-F238E27FC236}">
              <a16:creationId xmlns:a16="http://schemas.microsoft.com/office/drawing/2014/main" id="{F6E074FE-DC9E-43D3-AFD2-2A2BEA2C3C5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08" name="Text Box 15">
          <a:extLst>
            <a:ext uri="{FF2B5EF4-FFF2-40B4-BE49-F238E27FC236}">
              <a16:creationId xmlns:a16="http://schemas.microsoft.com/office/drawing/2014/main" id="{2D2F6403-5294-4854-A65F-25DFA93A58C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09" name="Text Box 15">
          <a:extLst>
            <a:ext uri="{FF2B5EF4-FFF2-40B4-BE49-F238E27FC236}">
              <a16:creationId xmlns:a16="http://schemas.microsoft.com/office/drawing/2014/main" id="{F0E98FA8-8714-4749-BAD5-620219CA91E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10" name="Text Box 15">
          <a:extLst>
            <a:ext uri="{FF2B5EF4-FFF2-40B4-BE49-F238E27FC236}">
              <a16:creationId xmlns:a16="http://schemas.microsoft.com/office/drawing/2014/main" id="{2DE18511-956D-4ACC-BDDC-65DDAB86DB7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11" name="Text Box 15">
          <a:extLst>
            <a:ext uri="{FF2B5EF4-FFF2-40B4-BE49-F238E27FC236}">
              <a16:creationId xmlns:a16="http://schemas.microsoft.com/office/drawing/2014/main" id="{B37ADC2B-9977-48F8-B75F-AF8CB5107AA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12" name="Text Box 15">
          <a:extLst>
            <a:ext uri="{FF2B5EF4-FFF2-40B4-BE49-F238E27FC236}">
              <a16:creationId xmlns:a16="http://schemas.microsoft.com/office/drawing/2014/main" id="{39AFCA05-A421-41E4-BA1D-E266A89843D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13" name="Text Box 15">
          <a:extLst>
            <a:ext uri="{FF2B5EF4-FFF2-40B4-BE49-F238E27FC236}">
              <a16:creationId xmlns:a16="http://schemas.microsoft.com/office/drawing/2014/main" id="{95BE97FD-7FE1-4BDC-B928-9939838D834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14" name="Text Box 15">
          <a:extLst>
            <a:ext uri="{FF2B5EF4-FFF2-40B4-BE49-F238E27FC236}">
              <a16:creationId xmlns:a16="http://schemas.microsoft.com/office/drawing/2014/main" id="{E10A09B2-88F5-4315-847F-AC32621CE1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15" name="Text Box 15">
          <a:extLst>
            <a:ext uri="{FF2B5EF4-FFF2-40B4-BE49-F238E27FC236}">
              <a16:creationId xmlns:a16="http://schemas.microsoft.com/office/drawing/2014/main" id="{76E7C320-481E-49ED-A5C4-5251C3CB462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16" name="Text Box 15">
          <a:extLst>
            <a:ext uri="{FF2B5EF4-FFF2-40B4-BE49-F238E27FC236}">
              <a16:creationId xmlns:a16="http://schemas.microsoft.com/office/drawing/2014/main" id="{755E9CA6-B43A-4413-8FA5-FF9230E8ED1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17" name="Text Box 15">
          <a:extLst>
            <a:ext uri="{FF2B5EF4-FFF2-40B4-BE49-F238E27FC236}">
              <a16:creationId xmlns:a16="http://schemas.microsoft.com/office/drawing/2014/main" id="{83507D67-369C-455F-9306-DB0C38C00F3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18" name="Text Box 15">
          <a:extLst>
            <a:ext uri="{FF2B5EF4-FFF2-40B4-BE49-F238E27FC236}">
              <a16:creationId xmlns:a16="http://schemas.microsoft.com/office/drawing/2014/main" id="{368E4FFC-EC02-43D2-837E-C429E7AEEF4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19" name="Text Box 15">
          <a:extLst>
            <a:ext uri="{FF2B5EF4-FFF2-40B4-BE49-F238E27FC236}">
              <a16:creationId xmlns:a16="http://schemas.microsoft.com/office/drawing/2014/main" id="{66EE1131-8171-4D3B-A36D-3327B8BEE51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20" name="Text Box 15">
          <a:extLst>
            <a:ext uri="{FF2B5EF4-FFF2-40B4-BE49-F238E27FC236}">
              <a16:creationId xmlns:a16="http://schemas.microsoft.com/office/drawing/2014/main" id="{F91C4FFB-1E3F-417B-8DBF-36560AEBF32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21" name="Text Box 15">
          <a:extLst>
            <a:ext uri="{FF2B5EF4-FFF2-40B4-BE49-F238E27FC236}">
              <a16:creationId xmlns:a16="http://schemas.microsoft.com/office/drawing/2014/main" id="{6CBD5178-4291-4AAF-AF50-851FCEB845A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22" name="Text Box 15">
          <a:extLst>
            <a:ext uri="{FF2B5EF4-FFF2-40B4-BE49-F238E27FC236}">
              <a16:creationId xmlns:a16="http://schemas.microsoft.com/office/drawing/2014/main" id="{EE9E4E8A-5739-47A6-A72D-0687EE9629E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23" name="Text Box 15">
          <a:extLst>
            <a:ext uri="{FF2B5EF4-FFF2-40B4-BE49-F238E27FC236}">
              <a16:creationId xmlns:a16="http://schemas.microsoft.com/office/drawing/2014/main" id="{8F2FA3DB-452A-477D-990E-0B9694890E8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24" name="Text Box 15">
          <a:extLst>
            <a:ext uri="{FF2B5EF4-FFF2-40B4-BE49-F238E27FC236}">
              <a16:creationId xmlns:a16="http://schemas.microsoft.com/office/drawing/2014/main" id="{FF22ABC8-958D-4E87-8EE0-C4B6FFC69F7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25" name="Text Box 15">
          <a:extLst>
            <a:ext uri="{FF2B5EF4-FFF2-40B4-BE49-F238E27FC236}">
              <a16:creationId xmlns:a16="http://schemas.microsoft.com/office/drawing/2014/main" id="{56C42DD9-22A5-47EE-9F25-13FA4BF200B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7926" name="Text Box 15">
          <a:extLst>
            <a:ext uri="{FF2B5EF4-FFF2-40B4-BE49-F238E27FC236}">
              <a16:creationId xmlns:a16="http://schemas.microsoft.com/office/drawing/2014/main" id="{E54EE7ED-CEA5-47F5-8046-512E0D23E88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927" name="Text Box 15">
          <a:extLst>
            <a:ext uri="{FF2B5EF4-FFF2-40B4-BE49-F238E27FC236}">
              <a16:creationId xmlns:a16="http://schemas.microsoft.com/office/drawing/2014/main" id="{C76FD7DC-9E25-4E77-91AC-628C8D17641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928" name="Text Box 15">
          <a:extLst>
            <a:ext uri="{FF2B5EF4-FFF2-40B4-BE49-F238E27FC236}">
              <a16:creationId xmlns:a16="http://schemas.microsoft.com/office/drawing/2014/main" id="{09D48A62-D238-45A6-81F3-C444AE1E984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929" name="Text Box 15">
          <a:extLst>
            <a:ext uri="{FF2B5EF4-FFF2-40B4-BE49-F238E27FC236}">
              <a16:creationId xmlns:a16="http://schemas.microsoft.com/office/drawing/2014/main" id="{9D94DBE2-95AD-4C95-8A3C-CC179C4C95D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930" name="Text Box 15">
          <a:extLst>
            <a:ext uri="{FF2B5EF4-FFF2-40B4-BE49-F238E27FC236}">
              <a16:creationId xmlns:a16="http://schemas.microsoft.com/office/drawing/2014/main" id="{368880EB-167C-49AB-8C4F-D64479E971C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7931" name="Text Box 15">
          <a:extLst>
            <a:ext uri="{FF2B5EF4-FFF2-40B4-BE49-F238E27FC236}">
              <a16:creationId xmlns:a16="http://schemas.microsoft.com/office/drawing/2014/main" id="{5E6673E4-26B8-4181-9E56-CF497FC86A04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932" name="Text Box 15">
          <a:extLst>
            <a:ext uri="{FF2B5EF4-FFF2-40B4-BE49-F238E27FC236}">
              <a16:creationId xmlns:a16="http://schemas.microsoft.com/office/drawing/2014/main" id="{DD63941A-3294-4B63-A3C1-679925E401C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933" name="Text Box 15">
          <a:extLst>
            <a:ext uri="{FF2B5EF4-FFF2-40B4-BE49-F238E27FC236}">
              <a16:creationId xmlns:a16="http://schemas.microsoft.com/office/drawing/2014/main" id="{CF3963C8-9CDC-4A62-BBFD-8B287B2EA09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934" name="Text Box 15">
          <a:extLst>
            <a:ext uri="{FF2B5EF4-FFF2-40B4-BE49-F238E27FC236}">
              <a16:creationId xmlns:a16="http://schemas.microsoft.com/office/drawing/2014/main" id="{7944D78D-FE34-485A-971F-D15DA4B14A5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935" name="Text Box 15">
          <a:extLst>
            <a:ext uri="{FF2B5EF4-FFF2-40B4-BE49-F238E27FC236}">
              <a16:creationId xmlns:a16="http://schemas.microsoft.com/office/drawing/2014/main" id="{3CFD653E-6F79-46CE-AFB3-D28E8753F7C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7936" name="Text Box 15">
          <a:extLst>
            <a:ext uri="{FF2B5EF4-FFF2-40B4-BE49-F238E27FC236}">
              <a16:creationId xmlns:a16="http://schemas.microsoft.com/office/drawing/2014/main" id="{074924D7-1256-4F39-AB66-25B099BC82F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937" name="Text Box 15">
          <a:extLst>
            <a:ext uri="{FF2B5EF4-FFF2-40B4-BE49-F238E27FC236}">
              <a16:creationId xmlns:a16="http://schemas.microsoft.com/office/drawing/2014/main" id="{435BFC43-10AA-4D7D-93CE-5A12F1D0EE6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7938" name="Text Box 15">
          <a:extLst>
            <a:ext uri="{FF2B5EF4-FFF2-40B4-BE49-F238E27FC236}">
              <a16:creationId xmlns:a16="http://schemas.microsoft.com/office/drawing/2014/main" id="{E84CD011-41DF-4F7F-A4D6-E769782BF44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7939" name="Text Box 15">
          <a:extLst>
            <a:ext uri="{FF2B5EF4-FFF2-40B4-BE49-F238E27FC236}">
              <a16:creationId xmlns:a16="http://schemas.microsoft.com/office/drawing/2014/main" id="{E2B14070-797B-4E30-BE0E-3195C4EDEA07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940" name="Text Box 15">
          <a:extLst>
            <a:ext uri="{FF2B5EF4-FFF2-40B4-BE49-F238E27FC236}">
              <a16:creationId xmlns:a16="http://schemas.microsoft.com/office/drawing/2014/main" id="{29EEB6EC-F41E-48E3-AFDA-39CC977A154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941" name="Text Box 15">
          <a:extLst>
            <a:ext uri="{FF2B5EF4-FFF2-40B4-BE49-F238E27FC236}">
              <a16:creationId xmlns:a16="http://schemas.microsoft.com/office/drawing/2014/main" id="{1E17BFF7-8669-4D8B-9D52-8486CE4C7F6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942" name="Text Box 15">
          <a:extLst>
            <a:ext uri="{FF2B5EF4-FFF2-40B4-BE49-F238E27FC236}">
              <a16:creationId xmlns:a16="http://schemas.microsoft.com/office/drawing/2014/main" id="{3A8634AB-BDA0-4D9F-ABF8-6F47301A13E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943" name="Text Box 15">
          <a:extLst>
            <a:ext uri="{FF2B5EF4-FFF2-40B4-BE49-F238E27FC236}">
              <a16:creationId xmlns:a16="http://schemas.microsoft.com/office/drawing/2014/main" id="{7D9E3DB4-2FF1-4E48-8F82-B7D404886D1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7944" name="Text Box 15">
          <a:extLst>
            <a:ext uri="{FF2B5EF4-FFF2-40B4-BE49-F238E27FC236}">
              <a16:creationId xmlns:a16="http://schemas.microsoft.com/office/drawing/2014/main" id="{C168D9C4-96BF-4F5D-8607-FD8686267F49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945" name="Text Box 15">
          <a:extLst>
            <a:ext uri="{FF2B5EF4-FFF2-40B4-BE49-F238E27FC236}">
              <a16:creationId xmlns:a16="http://schemas.microsoft.com/office/drawing/2014/main" id="{9BE5387C-31A5-4C37-81C7-015B849BBE5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946" name="Text Box 15">
          <a:extLst>
            <a:ext uri="{FF2B5EF4-FFF2-40B4-BE49-F238E27FC236}">
              <a16:creationId xmlns:a16="http://schemas.microsoft.com/office/drawing/2014/main" id="{591940FB-3402-4F87-B545-8284A58C76F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947" name="Text Box 15">
          <a:extLst>
            <a:ext uri="{FF2B5EF4-FFF2-40B4-BE49-F238E27FC236}">
              <a16:creationId xmlns:a16="http://schemas.microsoft.com/office/drawing/2014/main" id="{EDF2224D-DED8-4689-8E36-F014DB12D86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948" name="Text Box 15">
          <a:extLst>
            <a:ext uri="{FF2B5EF4-FFF2-40B4-BE49-F238E27FC236}">
              <a16:creationId xmlns:a16="http://schemas.microsoft.com/office/drawing/2014/main" id="{BCDBAF44-DD5B-477A-B67E-F1C0899CD1D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7949" name="Text Box 15">
          <a:extLst>
            <a:ext uri="{FF2B5EF4-FFF2-40B4-BE49-F238E27FC236}">
              <a16:creationId xmlns:a16="http://schemas.microsoft.com/office/drawing/2014/main" id="{DE6BD2AE-48C4-436E-937C-6DD2DB1962E8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7950" name="Text Box 15">
          <a:extLst>
            <a:ext uri="{FF2B5EF4-FFF2-40B4-BE49-F238E27FC236}">
              <a16:creationId xmlns:a16="http://schemas.microsoft.com/office/drawing/2014/main" id="{9AD48B74-2015-4E4D-B47E-A14D41A3EAD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7951" name="Text Box 15">
          <a:extLst>
            <a:ext uri="{FF2B5EF4-FFF2-40B4-BE49-F238E27FC236}">
              <a16:creationId xmlns:a16="http://schemas.microsoft.com/office/drawing/2014/main" id="{B94C2604-99FC-4580-B11E-515E946202A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7952" name="Text Box 15">
          <a:extLst>
            <a:ext uri="{FF2B5EF4-FFF2-40B4-BE49-F238E27FC236}">
              <a16:creationId xmlns:a16="http://schemas.microsoft.com/office/drawing/2014/main" id="{7A00C9FE-D38B-4577-A2A5-9B76D2FCC84B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53" name="Text Box 15">
          <a:extLst>
            <a:ext uri="{FF2B5EF4-FFF2-40B4-BE49-F238E27FC236}">
              <a16:creationId xmlns:a16="http://schemas.microsoft.com/office/drawing/2014/main" id="{758462F2-2A4C-4483-A874-6BEB18BE5C0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54" name="Text Box 15">
          <a:extLst>
            <a:ext uri="{FF2B5EF4-FFF2-40B4-BE49-F238E27FC236}">
              <a16:creationId xmlns:a16="http://schemas.microsoft.com/office/drawing/2014/main" id="{3CB26C89-5343-451C-A133-D18BA6EDFB0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55" name="Text Box 15">
          <a:extLst>
            <a:ext uri="{FF2B5EF4-FFF2-40B4-BE49-F238E27FC236}">
              <a16:creationId xmlns:a16="http://schemas.microsoft.com/office/drawing/2014/main" id="{369DE227-E8F5-440F-82E2-0E7B5B93F86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56" name="Text Box 15">
          <a:extLst>
            <a:ext uri="{FF2B5EF4-FFF2-40B4-BE49-F238E27FC236}">
              <a16:creationId xmlns:a16="http://schemas.microsoft.com/office/drawing/2014/main" id="{A9B6069E-9236-4ADE-B57E-EB485C94D95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57" name="Text Box 15">
          <a:extLst>
            <a:ext uri="{FF2B5EF4-FFF2-40B4-BE49-F238E27FC236}">
              <a16:creationId xmlns:a16="http://schemas.microsoft.com/office/drawing/2014/main" id="{41201DBB-32FF-4C9C-94D5-C335AD6E4F1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58" name="Text Box 15">
          <a:extLst>
            <a:ext uri="{FF2B5EF4-FFF2-40B4-BE49-F238E27FC236}">
              <a16:creationId xmlns:a16="http://schemas.microsoft.com/office/drawing/2014/main" id="{133E02F8-0FF0-4DF0-8E47-7B19D0D53B4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59" name="Text Box 15">
          <a:extLst>
            <a:ext uri="{FF2B5EF4-FFF2-40B4-BE49-F238E27FC236}">
              <a16:creationId xmlns:a16="http://schemas.microsoft.com/office/drawing/2014/main" id="{7B6C15E5-D97A-4ACD-949A-F37897B9AC0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60" name="Text Box 15">
          <a:extLst>
            <a:ext uri="{FF2B5EF4-FFF2-40B4-BE49-F238E27FC236}">
              <a16:creationId xmlns:a16="http://schemas.microsoft.com/office/drawing/2014/main" id="{CA683FC9-FABA-4CE6-98B1-2EF489A5C59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61" name="Text Box 15">
          <a:extLst>
            <a:ext uri="{FF2B5EF4-FFF2-40B4-BE49-F238E27FC236}">
              <a16:creationId xmlns:a16="http://schemas.microsoft.com/office/drawing/2014/main" id="{F03C7E5C-A647-4B86-9AF0-E628BBDF241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62" name="Text Box 15">
          <a:extLst>
            <a:ext uri="{FF2B5EF4-FFF2-40B4-BE49-F238E27FC236}">
              <a16:creationId xmlns:a16="http://schemas.microsoft.com/office/drawing/2014/main" id="{6098EF05-80FC-4F43-B92B-61B0EC80E74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63" name="Text Box 15">
          <a:extLst>
            <a:ext uri="{FF2B5EF4-FFF2-40B4-BE49-F238E27FC236}">
              <a16:creationId xmlns:a16="http://schemas.microsoft.com/office/drawing/2014/main" id="{2BD81C2A-BA0C-4FF6-AC7D-DB86665882F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64" name="Text Box 15">
          <a:extLst>
            <a:ext uri="{FF2B5EF4-FFF2-40B4-BE49-F238E27FC236}">
              <a16:creationId xmlns:a16="http://schemas.microsoft.com/office/drawing/2014/main" id="{C4D1D24C-23BF-4BBD-BCA1-E18085F8D02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65" name="Text Box 15">
          <a:extLst>
            <a:ext uri="{FF2B5EF4-FFF2-40B4-BE49-F238E27FC236}">
              <a16:creationId xmlns:a16="http://schemas.microsoft.com/office/drawing/2014/main" id="{F66D9957-361F-4548-AF05-39266F55926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66" name="Text Box 15">
          <a:extLst>
            <a:ext uri="{FF2B5EF4-FFF2-40B4-BE49-F238E27FC236}">
              <a16:creationId xmlns:a16="http://schemas.microsoft.com/office/drawing/2014/main" id="{285AF39F-1732-4FC5-B35F-0DF6E3292A8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67" name="Text Box 15">
          <a:extLst>
            <a:ext uri="{FF2B5EF4-FFF2-40B4-BE49-F238E27FC236}">
              <a16:creationId xmlns:a16="http://schemas.microsoft.com/office/drawing/2014/main" id="{6E96196A-1E5E-4371-B675-5F5EBA305F0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68" name="Text Box 15">
          <a:extLst>
            <a:ext uri="{FF2B5EF4-FFF2-40B4-BE49-F238E27FC236}">
              <a16:creationId xmlns:a16="http://schemas.microsoft.com/office/drawing/2014/main" id="{C8D109D2-9893-4178-AFC4-97664290D45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69" name="Text Box 15">
          <a:extLst>
            <a:ext uri="{FF2B5EF4-FFF2-40B4-BE49-F238E27FC236}">
              <a16:creationId xmlns:a16="http://schemas.microsoft.com/office/drawing/2014/main" id="{9F58A458-8711-40C7-BD97-5071FA9FA22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70" name="Text Box 15">
          <a:extLst>
            <a:ext uri="{FF2B5EF4-FFF2-40B4-BE49-F238E27FC236}">
              <a16:creationId xmlns:a16="http://schemas.microsoft.com/office/drawing/2014/main" id="{3E88F984-5C9C-4C29-9961-5B2380CC42A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71" name="Text Box 15">
          <a:extLst>
            <a:ext uri="{FF2B5EF4-FFF2-40B4-BE49-F238E27FC236}">
              <a16:creationId xmlns:a16="http://schemas.microsoft.com/office/drawing/2014/main" id="{A33AE6DF-1C54-4DDC-AE1B-B378A5F46BC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72" name="Text Box 15">
          <a:extLst>
            <a:ext uri="{FF2B5EF4-FFF2-40B4-BE49-F238E27FC236}">
              <a16:creationId xmlns:a16="http://schemas.microsoft.com/office/drawing/2014/main" id="{F0BFB762-0963-4C3F-B65B-A98B9983819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73" name="Text Box 15">
          <a:extLst>
            <a:ext uri="{FF2B5EF4-FFF2-40B4-BE49-F238E27FC236}">
              <a16:creationId xmlns:a16="http://schemas.microsoft.com/office/drawing/2014/main" id="{0BCA86B2-031E-4151-9639-3474ACF06D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74" name="Text Box 15">
          <a:extLst>
            <a:ext uri="{FF2B5EF4-FFF2-40B4-BE49-F238E27FC236}">
              <a16:creationId xmlns:a16="http://schemas.microsoft.com/office/drawing/2014/main" id="{C81D2505-73D1-4706-B28C-809171B1CD7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75" name="Text Box 15">
          <a:extLst>
            <a:ext uri="{FF2B5EF4-FFF2-40B4-BE49-F238E27FC236}">
              <a16:creationId xmlns:a16="http://schemas.microsoft.com/office/drawing/2014/main" id="{2D30E06D-E61C-4F12-A216-E43BA3A4F73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76" name="Text Box 15">
          <a:extLst>
            <a:ext uri="{FF2B5EF4-FFF2-40B4-BE49-F238E27FC236}">
              <a16:creationId xmlns:a16="http://schemas.microsoft.com/office/drawing/2014/main" id="{DBA0FFFC-0594-4DBF-84AE-648A3B3A4F6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7977" name="Text Box 15">
          <a:extLst>
            <a:ext uri="{FF2B5EF4-FFF2-40B4-BE49-F238E27FC236}">
              <a16:creationId xmlns:a16="http://schemas.microsoft.com/office/drawing/2014/main" id="{D6077578-E599-4119-9C7D-DAFD253067C8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78" name="Text Box 15">
          <a:extLst>
            <a:ext uri="{FF2B5EF4-FFF2-40B4-BE49-F238E27FC236}">
              <a16:creationId xmlns:a16="http://schemas.microsoft.com/office/drawing/2014/main" id="{C9B9E394-9D42-4BBF-BBC2-081FE429B27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79" name="Text Box 15">
          <a:extLst>
            <a:ext uri="{FF2B5EF4-FFF2-40B4-BE49-F238E27FC236}">
              <a16:creationId xmlns:a16="http://schemas.microsoft.com/office/drawing/2014/main" id="{A6822CBD-6341-402E-A0EF-E9366B245C9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80" name="Text Box 15">
          <a:extLst>
            <a:ext uri="{FF2B5EF4-FFF2-40B4-BE49-F238E27FC236}">
              <a16:creationId xmlns:a16="http://schemas.microsoft.com/office/drawing/2014/main" id="{32A5BBF9-C16E-4EBD-99FE-061E7953002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81" name="Text Box 15">
          <a:extLst>
            <a:ext uri="{FF2B5EF4-FFF2-40B4-BE49-F238E27FC236}">
              <a16:creationId xmlns:a16="http://schemas.microsoft.com/office/drawing/2014/main" id="{582B2EE7-F149-48E6-B855-8E1EF1FAD7A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82" name="Text Box 15">
          <a:extLst>
            <a:ext uri="{FF2B5EF4-FFF2-40B4-BE49-F238E27FC236}">
              <a16:creationId xmlns:a16="http://schemas.microsoft.com/office/drawing/2014/main" id="{75A04484-252D-42E0-9DBE-DF903D496E2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83" name="Text Box 15">
          <a:extLst>
            <a:ext uri="{FF2B5EF4-FFF2-40B4-BE49-F238E27FC236}">
              <a16:creationId xmlns:a16="http://schemas.microsoft.com/office/drawing/2014/main" id="{742D38F5-20DC-4D9D-B664-89237A08C8C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84" name="Text Box 15">
          <a:extLst>
            <a:ext uri="{FF2B5EF4-FFF2-40B4-BE49-F238E27FC236}">
              <a16:creationId xmlns:a16="http://schemas.microsoft.com/office/drawing/2014/main" id="{EDB1F219-0382-4C1F-94A4-A6A9A3D4481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85" name="Text Box 15">
          <a:extLst>
            <a:ext uri="{FF2B5EF4-FFF2-40B4-BE49-F238E27FC236}">
              <a16:creationId xmlns:a16="http://schemas.microsoft.com/office/drawing/2014/main" id="{EC7DAFBD-2F22-40FA-8ECE-256F676780F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86" name="Text Box 15">
          <a:extLst>
            <a:ext uri="{FF2B5EF4-FFF2-40B4-BE49-F238E27FC236}">
              <a16:creationId xmlns:a16="http://schemas.microsoft.com/office/drawing/2014/main" id="{3E43E922-8D4B-45E5-B579-6CDFEF16319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87" name="Text Box 15">
          <a:extLst>
            <a:ext uri="{FF2B5EF4-FFF2-40B4-BE49-F238E27FC236}">
              <a16:creationId xmlns:a16="http://schemas.microsoft.com/office/drawing/2014/main" id="{C75A9CCB-03AC-4847-A667-0C130763291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88" name="Text Box 15">
          <a:extLst>
            <a:ext uri="{FF2B5EF4-FFF2-40B4-BE49-F238E27FC236}">
              <a16:creationId xmlns:a16="http://schemas.microsoft.com/office/drawing/2014/main" id="{C459E478-78EE-4D55-B42F-4413DF314C2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89" name="Text Box 15">
          <a:extLst>
            <a:ext uri="{FF2B5EF4-FFF2-40B4-BE49-F238E27FC236}">
              <a16:creationId xmlns:a16="http://schemas.microsoft.com/office/drawing/2014/main" id="{D1EDA64D-CE27-40ED-8491-38EB56436A5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90" name="Text Box 15">
          <a:extLst>
            <a:ext uri="{FF2B5EF4-FFF2-40B4-BE49-F238E27FC236}">
              <a16:creationId xmlns:a16="http://schemas.microsoft.com/office/drawing/2014/main" id="{4B4370AA-DD16-46EF-8B50-9FEF353426A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91" name="Text Box 15">
          <a:extLst>
            <a:ext uri="{FF2B5EF4-FFF2-40B4-BE49-F238E27FC236}">
              <a16:creationId xmlns:a16="http://schemas.microsoft.com/office/drawing/2014/main" id="{3BD04FBE-F703-4D40-8A15-5FFB37DA8EC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92" name="Text Box 15">
          <a:extLst>
            <a:ext uri="{FF2B5EF4-FFF2-40B4-BE49-F238E27FC236}">
              <a16:creationId xmlns:a16="http://schemas.microsoft.com/office/drawing/2014/main" id="{15297086-07C7-43FA-9F96-18EC024DE31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93" name="Text Box 15">
          <a:extLst>
            <a:ext uri="{FF2B5EF4-FFF2-40B4-BE49-F238E27FC236}">
              <a16:creationId xmlns:a16="http://schemas.microsoft.com/office/drawing/2014/main" id="{4CBCFBBB-D801-4966-AD02-E6FC6B1834C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94" name="Text Box 15">
          <a:extLst>
            <a:ext uri="{FF2B5EF4-FFF2-40B4-BE49-F238E27FC236}">
              <a16:creationId xmlns:a16="http://schemas.microsoft.com/office/drawing/2014/main" id="{1DA1DCCF-1058-4AC9-94E5-D2A80EB1B09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95" name="Text Box 15">
          <a:extLst>
            <a:ext uri="{FF2B5EF4-FFF2-40B4-BE49-F238E27FC236}">
              <a16:creationId xmlns:a16="http://schemas.microsoft.com/office/drawing/2014/main" id="{B8E33182-81C9-41ED-89C9-3608973F8CA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96" name="Text Box 15">
          <a:extLst>
            <a:ext uri="{FF2B5EF4-FFF2-40B4-BE49-F238E27FC236}">
              <a16:creationId xmlns:a16="http://schemas.microsoft.com/office/drawing/2014/main" id="{0D3B8D4A-3397-4750-AF51-828574024FD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97" name="Text Box 15">
          <a:extLst>
            <a:ext uri="{FF2B5EF4-FFF2-40B4-BE49-F238E27FC236}">
              <a16:creationId xmlns:a16="http://schemas.microsoft.com/office/drawing/2014/main" id="{E9F4C0BC-B205-4FBF-A6A1-B15A248A4AD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98" name="Text Box 15">
          <a:extLst>
            <a:ext uri="{FF2B5EF4-FFF2-40B4-BE49-F238E27FC236}">
              <a16:creationId xmlns:a16="http://schemas.microsoft.com/office/drawing/2014/main" id="{42D9EE2E-CF17-4465-9595-B3D22967AB6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7999" name="Text Box 15">
          <a:extLst>
            <a:ext uri="{FF2B5EF4-FFF2-40B4-BE49-F238E27FC236}">
              <a16:creationId xmlns:a16="http://schemas.microsoft.com/office/drawing/2014/main" id="{73D9AE93-6409-47D8-90A3-C119FBB25F2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00" name="Text Box 15">
          <a:extLst>
            <a:ext uri="{FF2B5EF4-FFF2-40B4-BE49-F238E27FC236}">
              <a16:creationId xmlns:a16="http://schemas.microsoft.com/office/drawing/2014/main" id="{E11B4D18-1A6C-486E-98B9-057552420E2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01" name="Text Box 15">
          <a:extLst>
            <a:ext uri="{FF2B5EF4-FFF2-40B4-BE49-F238E27FC236}">
              <a16:creationId xmlns:a16="http://schemas.microsoft.com/office/drawing/2014/main" id="{58C14BC4-534B-4AFC-91F5-2372669F1E6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02" name="Text Box 15">
          <a:extLst>
            <a:ext uri="{FF2B5EF4-FFF2-40B4-BE49-F238E27FC236}">
              <a16:creationId xmlns:a16="http://schemas.microsoft.com/office/drawing/2014/main" id="{58EF5C52-3821-4CA2-B484-14F5D1E4738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03" name="Text Box 15">
          <a:extLst>
            <a:ext uri="{FF2B5EF4-FFF2-40B4-BE49-F238E27FC236}">
              <a16:creationId xmlns:a16="http://schemas.microsoft.com/office/drawing/2014/main" id="{AF0BA684-6A61-469B-B448-249626FB7C8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04" name="Text Box 15">
          <a:extLst>
            <a:ext uri="{FF2B5EF4-FFF2-40B4-BE49-F238E27FC236}">
              <a16:creationId xmlns:a16="http://schemas.microsoft.com/office/drawing/2014/main" id="{C5786D57-48E0-4639-83B2-271F8862DF6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05" name="Text Box 15">
          <a:extLst>
            <a:ext uri="{FF2B5EF4-FFF2-40B4-BE49-F238E27FC236}">
              <a16:creationId xmlns:a16="http://schemas.microsoft.com/office/drawing/2014/main" id="{B76475EF-C550-4AAB-AFB7-721D92357B4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06" name="Text Box 15">
          <a:extLst>
            <a:ext uri="{FF2B5EF4-FFF2-40B4-BE49-F238E27FC236}">
              <a16:creationId xmlns:a16="http://schemas.microsoft.com/office/drawing/2014/main" id="{0BB44B75-18F3-4E1F-8460-5AF39C41766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07" name="Text Box 15">
          <a:extLst>
            <a:ext uri="{FF2B5EF4-FFF2-40B4-BE49-F238E27FC236}">
              <a16:creationId xmlns:a16="http://schemas.microsoft.com/office/drawing/2014/main" id="{EF4F7776-07B6-4330-B639-DFFC5EBAE0B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08" name="Text Box 15">
          <a:extLst>
            <a:ext uri="{FF2B5EF4-FFF2-40B4-BE49-F238E27FC236}">
              <a16:creationId xmlns:a16="http://schemas.microsoft.com/office/drawing/2014/main" id="{FB1B4A21-A233-47EA-B7B0-9EFD360BD82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09" name="Text Box 15">
          <a:extLst>
            <a:ext uri="{FF2B5EF4-FFF2-40B4-BE49-F238E27FC236}">
              <a16:creationId xmlns:a16="http://schemas.microsoft.com/office/drawing/2014/main" id="{F82F2191-6684-41C6-9A98-65B833BEFB6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10" name="Text Box 15">
          <a:extLst>
            <a:ext uri="{FF2B5EF4-FFF2-40B4-BE49-F238E27FC236}">
              <a16:creationId xmlns:a16="http://schemas.microsoft.com/office/drawing/2014/main" id="{192584DA-3B39-4055-B234-3FFF9564A1D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11" name="Text Box 15">
          <a:extLst>
            <a:ext uri="{FF2B5EF4-FFF2-40B4-BE49-F238E27FC236}">
              <a16:creationId xmlns:a16="http://schemas.microsoft.com/office/drawing/2014/main" id="{75CA943F-5382-47A4-90A8-BE676EBF2B9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12" name="Text Box 15">
          <a:extLst>
            <a:ext uri="{FF2B5EF4-FFF2-40B4-BE49-F238E27FC236}">
              <a16:creationId xmlns:a16="http://schemas.microsoft.com/office/drawing/2014/main" id="{9F32253A-05E8-4B1F-8782-16446B092FC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13" name="Text Box 15">
          <a:extLst>
            <a:ext uri="{FF2B5EF4-FFF2-40B4-BE49-F238E27FC236}">
              <a16:creationId xmlns:a16="http://schemas.microsoft.com/office/drawing/2014/main" id="{7C53EC65-6C5E-4AAE-A401-EAD701F2EA3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14" name="Text Box 15">
          <a:extLst>
            <a:ext uri="{FF2B5EF4-FFF2-40B4-BE49-F238E27FC236}">
              <a16:creationId xmlns:a16="http://schemas.microsoft.com/office/drawing/2014/main" id="{BFD13068-BCCB-4149-B085-1CC39A2D0CE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15" name="Text Box 15">
          <a:extLst>
            <a:ext uri="{FF2B5EF4-FFF2-40B4-BE49-F238E27FC236}">
              <a16:creationId xmlns:a16="http://schemas.microsoft.com/office/drawing/2014/main" id="{9DA8E687-E1C2-432C-B82D-A6EB5F2EFBC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16" name="Text Box 15">
          <a:extLst>
            <a:ext uri="{FF2B5EF4-FFF2-40B4-BE49-F238E27FC236}">
              <a16:creationId xmlns:a16="http://schemas.microsoft.com/office/drawing/2014/main" id="{A6FDBCEA-DE47-49DA-A26A-F62B1908DE0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17" name="Text Box 15">
          <a:extLst>
            <a:ext uri="{FF2B5EF4-FFF2-40B4-BE49-F238E27FC236}">
              <a16:creationId xmlns:a16="http://schemas.microsoft.com/office/drawing/2014/main" id="{00689156-FFB4-4947-A226-36D68BF9A9F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18" name="Text Box 15">
          <a:extLst>
            <a:ext uri="{FF2B5EF4-FFF2-40B4-BE49-F238E27FC236}">
              <a16:creationId xmlns:a16="http://schemas.microsoft.com/office/drawing/2014/main" id="{A4AC2E51-87EA-41E8-B4C5-679F8426051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19" name="Text Box 15">
          <a:extLst>
            <a:ext uri="{FF2B5EF4-FFF2-40B4-BE49-F238E27FC236}">
              <a16:creationId xmlns:a16="http://schemas.microsoft.com/office/drawing/2014/main" id="{376F0B9D-835E-4E45-9E43-AA999459280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20" name="Text Box 15">
          <a:extLst>
            <a:ext uri="{FF2B5EF4-FFF2-40B4-BE49-F238E27FC236}">
              <a16:creationId xmlns:a16="http://schemas.microsoft.com/office/drawing/2014/main" id="{746FA0E0-3A74-4ADC-AE6C-537B3D69152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21" name="Text Box 15">
          <a:extLst>
            <a:ext uri="{FF2B5EF4-FFF2-40B4-BE49-F238E27FC236}">
              <a16:creationId xmlns:a16="http://schemas.microsoft.com/office/drawing/2014/main" id="{9EC155BE-C0C9-4370-AC71-C9003DD6D9E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22" name="Text Box 15">
          <a:extLst>
            <a:ext uri="{FF2B5EF4-FFF2-40B4-BE49-F238E27FC236}">
              <a16:creationId xmlns:a16="http://schemas.microsoft.com/office/drawing/2014/main" id="{A819F7F8-E9AF-47FF-BABF-CA916A412CA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23" name="Text Box 15">
          <a:extLst>
            <a:ext uri="{FF2B5EF4-FFF2-40B4-BE49-F238E27FC236}">
              <a16:creationId xmlns:a16="http://schemas.microsoft.com/office/drawing/2014/main" id="{2394EE89-B9DC-4BA8-8E92-AF0834AAF6B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24" name="Text Box 15">
          <a:extLst>
            <a:ext uri="{FF2B5EF4-FFF2-40B4-BE49-F238E27FC236}">
              <a16:creationId xmlns:a16="http://schemas.microsoft.com/office/drawing/2014/main" id="{3766E59E-67AE-4FD1-AD75-7F0E9EAD4DC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25" name="Text Box 15">
          <a:extLst>
            <a:ext uri="{FF2B5EF4-FFF2-40B4-BE49-F238E27FC236}">
              <a16:creationId xmlns:a16="http://schemas.microsoft.com/office/drawing/2014/main" id="{28A1E838-6483-4370-B2B9-43A1EC943E4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26" name="Text Box 15">
          <a:extLst>
            <a:ext uri="{FF2B5EF4-FFF2-40B4-BE49-F238E27FC236}">
              <a16:creationId xmlns:a16="http://schemas.microsoft.com/office/drawing/2014/main" id="{1E0D72CD-E040-4F15-9D28-03BC06E87BF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27" name="Text Box 15">
          <a:extLst>
            <a:ext uri="{FF2B5EF4-FFF2-40B4-BE49-F238E27FC236}">
              <a16:creationId xmlns:a16="http://schemas.microsoft.com/office/drawing/2014/main" id="{F51CD5C9-7787-4706-A581-99BAB85F158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28" name="Text Box 15">
          <a:extLst>
            <a:ext uri="{FF2B5EF4-FFF2-40B4-BE49-F238E27FC236}">
              <a16:creationId xmlns:a16="http://schemas.microsoft.com/office/drawing/2014/main" id="{994D2EBA-BA14-4365-AB90-3BFADF722B0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29" name="Text Box 15">
          <a:extLst>
            <a:ext uri="{FF2B5EF4-FFF2-40B4-BE49-F238E27FC236}">
              <a16:creationId xmlns:a16="http://schemas.microsoft.com/office/drawing/2014/main" id="{565CB556-7D8C-4EE6-BF37-A1B08E4EC07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30" name="Text Box 15">
          <a:extLst>
            <a:ext uri="{FF2B5EF4-FFF2-40B4-BE49-F238E27FC236}">
              <a16:creationId xmlns:a16="http://schemas.microsoft.com/office/drawing/2014/main" id="{DD978F7E-89EB-4F70-911E-30D2D7607B5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31" name="Text Box 15">
          <a:extLst>
            <a:ext uri="{FF2B5EF4-FFF2-40B4-BE49-F238E27FC236}">
              <a16:creationId xmlns:a16="http://schemas.microsoft.com/office/drawing/2014/main" id="{9FA401C3-DDC8-4219-A578-0A8A0F9EED6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32" name="Text Box 15">
          <a:extLst>
            <a:ext uri="{FF2B5EF4-FFF2-40B4-BE49-F238E27FC236}">
              <a16:creationId xmlns:a16="http://schemas.microsoft.com/office/drawing/2014/main" id="{D21D06CC-CC80-4E1E-A5AC-4F6F0B62356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33" name="Text Box 15">
          <a:extLst>
            <a:ext uri="{FF2B5EF4-FFF2-40B4-BE49-F238E27FC236}">
              <a16:creationId xmlns:a16="http://schemas.microsoft.com/office/drawing/2014/main" id="{A4463DFD-4AFB-4FA4-8290-CDF34191C0D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34" name="Text Box 15">
          <a:extLst>
            <a:ext uri="{FF2B5EF4-FFF2-40B4-BE49-F238E27FC236}">
              <a16:creationId xmlns:a16="http://schemas.microsoft.com/office/drawing/2014/main" id="{9C1C38AE-82A2-46AA-A95D-E69A376494C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35" name="Text Box 15">
          <a:extLst>
            <a:ext uri="{FF2B5EF4-FFF2-40B4-BE49-F238E27FC236}">
              <a16:creationId xmlns:a16="http://schemas.microsoft.com/office/drawing/2014/main" id="{800BD6DD-8836-44AE-8E96-3A63A92F870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36" name="Text Box 15">
          <a:extLst>
            <a:ext uri="{FF2B5EF4-FFF2-40B4-BE49-F238E27FC236}">
              <a16:creationId xmlns:a16="http://schemas.microsoft.com/office/drawing/2014/main" id="{C6340E96-78A9-4754-B645-8261D4490EE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37" name="Text Box 15">
          <a:extLst>
            <a:ext uri="{FF2B5EF4-FFF2-40B4-BE49-F238E27FC236}">
              <a16:creationId xmlns:a16="http://schemas.microsoft.com/office/drawing/2014/main" id="{F0A79948-64FC-4BF6-B174-63F51A13E59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38" name="Text Box 15">
          <a:extLst>
            <a:ext uri="{FF2B5EF4-FFF2-40B4-BE49-F238E27FC236}">
              <a16:creationId xmlns:a16="http://schemas.microsoft.com/office/drawing/2014/main" id="{CA0170CF-F4C0-4390-AC4F-7BAEA73F6F8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39" name="Text Box 15">
          <a:extLst>
            <a:ext uri="{FF2B5EF4-FFF2-40B4-BE49-F238E27FC236}">
              <a16:creationId xmlns:a16="http://schemas.microsoft.com/office/drawing/2014/main" id="{AC9B494E-4DBF-476A-9754-98F67F2A6F3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40" name="Text Box 15">
          <a:extLst>
            <a:ext uri="{FF2B5EF4-FFF2-40B4-BE49-F238E27FC236}">
              <a16:creationId xmlns:a16="http://schemas.microsoft.com/office/drawing/2014/main" id="{470B66E9-6A5C-44F8-A2F3-02EB10DE2F9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41" name="Text Box 15">
          <a:extLst>
            <a:ext uri="{FF2B5EF4-FFF2-40B4-BE49-F238E27FC236}">
              <a16:creationId xmlns:a16="http://schemas.microsoft.com/office/drawing/2014/main" id="{B4E52C8D-41C1-49C9-8D46-BAA9999089D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42" name="Text Box 15">
          <a:extLst>
            <a:ext uri="{FF2B5EF4-FFF2-40B4-BE49-F238E27FC236}">
              <a16:creationId xmlns:a16="http://schemas.microsoft.com/office/drawing/2014/main" id="{F32F087C-EC20-4939-9F4E-A57D2F7D868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43" name="Text Box 15">
          <a:extLst>
            <a:ext uri="{FF2B5EF4-FFF2-40B4-BE49-F238E27FC236}">
              <a16:creationId xmlns:a16="http://schemas.microsoft.com/office/drawing/2014/main" id="{EE6DA176-6F5A-4B50-9922-6FC462EDC87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44" name="Text Box 15">
          <a:extLst>
            <a:ext uri="{FF2B5EF4-FFF2-40B4-BE49-F238E27FC236}">
              <a16:creationId xmlns:a16="http://schemas.microsoft.com/office/drawing/2014/main" id="{C601D236-1642-4099-8F7F-267360AC03B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45" name="Text Box 15">
          <a:extLst>
            <a:ext uri="{FF2B5EF4-FFF2-40B4-BE49-F238E27FC236}">
              <a16:creationId xmlns:a16="http://schemas.microsoft.com/office/drawing/2014/main" id="{B2A5E92B-28E8-48DE-98DD-1AEABE8CFEC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46" name="Text Box 15">
          <a:extLst>
            <a:ext uri="{FF2B5EF4-FFF2-40B4-BE49-F238E27FC236}">
              <a16:creationId xmlns:a16="http://schemas.microsoft.com/office/drawing/2014/main" id="{4C680DE1-572A-4A11-B6E6-02182FC33FA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47" name="Text Box 15">
          <a:extLst>
            <a:ext uri="{FF2B5EF4-FFF2-40B4-BE49-F238E27FC236}">
              <a16:creationId xmlns:a16="http://schemas.microsoft.com/office/drawing/2014/main" id="{CF212352-E67D-4816-949E-2E81FB01EC2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48" name="Text Box 15">
          <a:extLst>
            <a:ext uri="{FF2B5EF4-FFF2-40B4-BE49-F238E27FC236}">
              <a16:creationId xmlns:a16="http://schemas.microsoft.com/office/drawing/2014/main" id="{65F3E96D-0468-462C-94CA-77AAD55CCAE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49" name="Text Box 15">
          <a:extLst>
            <a:ext uri="{FF2B5EF4-FFF2-40B4-BE49-F238E27FC236}">
              <a16:creationId xmlns:a16="http://schemas.microsoft.com/office/drawing/2014/main" id="{1F300F47-5893-4632-B7F1-FF5D04682E8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050" name="Text Box 15">
          <a:extLst>
            <a:ext uri="{FF2B5EF4-FFF2-40B4-BE49-F238E27FC236}">
              <a16:creationId xmlns:a16="http://schemas.microsoft.com/office/drawing/2014/main" id="{12EA1AE3-5494-4D72-9AB5-2C7A3DDBDC9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051" name="Text Box 15">
          <a:extLst>
            <a:ext uri="{FF2B5EF4-FFF2-40B4-BE49-F238E27FC236}">
              <a16:creationId xmlns:a16="http://schemas.microsoft.com/office/drawing/2014/main" id="{7F4B2812-9A25-437A-9848-874964590B9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052" name="Text Box 15">
          <a:extLst>
            <a:ext uri="{FF2B5EF4-FFF2-40B4-BE49-F238E27FC236}">
              <a16:creationId xmlns:a16="http://schemas.microsoft.com/office/drawing/2014/main" id="{63FE4AFE-3FAA-4F3D-B8F4-AE1F3BEEE65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053" name="Text Box 15">
          <a:extLst>
            <a:ext uri="{FF2B5EF4-FFF2-40B4-BE49-F238E27FC236}">
              <a16:creationId xmlns:a16="http://schemas.microsoft.com/office/drawing/2014/main" id="{5BD2B7F0-5530-4E63-BC38-36518E1B0B1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054" name="Text Box 15">
          <a:extLst>
            <a:ext uri="{FF2B5EF4-FFF2-40B4-BE49-F238E27FC236}">
              <a16:creationId xmlns:a16="http://schemas.microsoft.com/office/drawing/2014/main" id="{D6AA5344-FFD2-4258-B91E-54B2E2D4A70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8055" name="Text Box 15">
          <a:extLst>
            <a:ext uri="{FF2B5EF4-FFF2-40B4-BE49-F238E27FC236}">
              <a16:creationId xmlns:a16="http://schemas.microsoft.com/office/drawing/2014/main" id="{D1ED61D5-4956-4CDD-89CA-48F72B47D54F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056" name="Text Box 15">
          <a:extLst>
            <a:ext uri="{FF2B5EF4-FFF2-40B4-BE49-F238E27FC236}">
              <a16:creationId xmlns:a16="http://schemas.microsoft.com/office/drawing/2014/main" id="{8D8CC40A-4690-47ED-A15E-DB6E5C9B468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057" name="Text Box 15">
          <a:extLst>
            <a:ext uri="{FF2B5EF4-FFF2-40B4-BE49-F238E27FC236}">
              <a16:creationId xmlns:a16="http://schemas.microsoft.com/office/drawing/2014/main" id="{262F3051-ABE8-4C34-B942-82AF12A8228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058" name="Text Box 15">
          <a:extLst>
            <a:ext uri="{FF2B5EF4-FFF2-40B4-BE49-F238E27FC236}">
              <a16:creationId xmlns:a16="http://schemas.microsoft.com/office/drawing/2014/main" id="{30BF926E-D430-4CBF-975A-1242B081765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059" name="Text Box 15">
          <a:extLst>
            <a:ext uri="{FF2B5EF4-FFF2-40B4-BE49-F238E27FC236}">
              <a16:creationId xmlns:a16="http://schemas.microsoft.com/office/drawing/2014/main" id="{1A723BBE-C958-41D3-85F7-1C5FCE47E30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060" name="Text Box 15">
          <a:extLst>
            <a:ext uri="{FF2B5EF4-FFF2-40B4-BE49-F238E27FC236}">
              <a16:creationId xmlns:a16="http://schemas.microsoft.com/office/drawing/2014/main" id="{54C6DF87-7A4E-4011-B381-8340E260D546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061" name="Text Box 15">
          <a:extLst>
            <a:ext uri="{FF2B5EF4-FFF2-40B4-BE49-F238E27FC236}">
              <a16:creationId xmlns:a16="http://schemas.microsoft.com/office/drawing/2014/main" id="{FCE27B60-7E28-43EE-8B4E-CBB8D8C23A5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062" name="Text Box 15">
          <a:extLst>
            <a:ext uri="{FF2B5EF4-FFF2-40B4-BE49-F238E27FC236}">
              <a16:creationId xmlns:a16="http://schemas.microsoft.com/office/drawing/2014/main" id="{5C275D81-FDA5-4F1D-9875-C6A020332A3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063" name="Text Box 15">
          <a:extLst>
            <a:ext uri="{FF2B5EF4-FFF2-40B4-BE49-F238E27FC236}">
              <a16:creationId xmlns:a16="http://schemas.microsoft.com/office/drawing/2014/main" id="{FF077F9E-5049-4288-A416-4FB341A2312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064" name="Text Box 15">
          <a:extLst>
            <a:ext uri="{FF2B5EF4-FFF2-40B4-BE49-F238E27FC236}">
              <a16:creationId xmlns:a16="http://schemas.microsoft.com/office/drawing/2014/main" id="{2407ED4B-1F10-4C87-86FA-F76C5FF425D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065" name="Text Box 15">
          <a:extLst>
            <a:ext uri="{FF2B5EF4-FFF2-40B4-BE49-F238E27FC236}">
              <a16:creationId xmlns:a16="http://schemas.microsoft.com/office/drawing/2014/main" id="{CB3477E5-C7CE-4D8F-87CC-39D5045CCDD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066" name="Text Box 15">
          <a:extLst>
            <a:ext uri="{FF2B5EF4-FFF2-40B4-BE49-F238E27FC236}">
              <a16:creationId xmlns:a16="http://schemas.microsoft.com/office/drawing/2014/main" id="{51C7E9A8-C917-4E76-B369-DE9F151A083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067" name="Text Box 15">
          <a:extLst>
            <a:ext uri="{FF2B5EF4-FFF2-40B4-BE49-F238E27FC236}">
              <a16:creationId xmlns:a16="http://schemas.microsoft.com/office/drawing/2014/main" id="{17E3F10B-BB27-439B-B2E1-D9C723E0395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8068" name="Text Box 15">
          <a:extLst>
            <a:ext uri="{FF2B5EF4-FFF2-40B4-BE49-F238E27FC236}">
              <a16:creationId xmlns:a16="http://schemas.microsoft.com/office/drawing/2014/main" id="{5A0B5F4D-FAF8-4483-8801-2D654BEC5C2F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069" name="Text Box 15">
          <a:extLst>
            <a:ext uri="{FF2B5EF4-FFF2-40B4-BE49-F238E27FC236}">
              <a16:creationId xmlns:a16="http://schemas.microsoft.com/office/drawing/2014/main" id="{48F9AB08-C505-4EF4-9BA4-F1AC9465445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070" name="Text Box 15">
          <a:extLst>
            <a:ext uri="{FF2B5EF4-FFF2-40B4-BE49-F238E27FC236}">
              <a16:creationId xmlns:a16="http://schemas.microsoft.com/office/drawing/2014/main" id="{661FB018-F7F1-4E68-97B7-389EE3296C9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071" name="Text Box 15">
          <a:extLst>
            <a:ext uri="{FF2B5EF4-FFF2-40B4-BE49-F238E27FC236}">
              <a16:creationId xmlns:a16="http://schemas.microsoft.com/office/drawing/2014/main" id="{DDFED456-E631-4200-8B59-929330D90A5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072" name="Text Box 15">
          <a:extLst>
            <a:ext uri="{FF2B5EF4-FFF2-40B4-BE49-F238E27FC236}">
              <a16:creationId xmlns:a16="http://schemas.microsoft.com/office/drawing/2014/main" id="{072AB7D4-B79B-4962-9705-6FB6D56C183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073" name="Text Box 15">
          <a:extLst>
            <a:ext uri="{FF2B5EF4-FFF2-40B4-BE49-F238E27FC236}">
              <a16:creationId xmlns:a16="http://schemas.microsoft.com/office/drawing/2014/main" id="{0EB02963-EA13-4EAE-B3ED-472831B1864C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074" name="Text Box 15">
          <a:extLst>
            <a:ext uri="{FF2B5EF4-FFF2-40B4-BE49-F238E27FC236}">
              <a16:creationId xmlns:a16="http://schemas.microsoft.com/office/drawing/2014/main" id="{4059DD86-7A1E-4AEB-B8B7-1CA2EE80FE1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075" name="Text Box 15">
          <a:extLst>
            <a:ext uri="{FF2B5EF4-FFF2-40B4-BE49-F238E27FC236}">
              <a16:creationId xmlns:a16="http://schemas.microsoft.com/office/drawing/2014/main" id="{DD8BB16E-B08B-4437-9F06-2A82D1BDB6F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8076" name="Text Box 15">
          <a:extLst>
            <a:ext uri="{FF2B5EF4-FFF2-40B4-BE49-F238E27FC236}">
              <a16:creationId xmlns:a16="http://schemas.microsoft.com/office/drawing/2014/main" id="{C41434BB-1447-4052-ACA5-C5CACC869C37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77" name="Text Box 15">
          <a:extLst>
            <a:ext uri="{FF2B5EF4-FFF2-40B4-BE49-F238E27FC236}">
              <a16:creationId xmlns:a16="http://schemas.microsoft.com/office/drawing/2014/main" id="{31AC3CD7-168E-4E6B-8E6D-E2F6D6BB721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78" name="Text Box 15">
          <a:extLst>
            <a:ext uri="{FF2B5EF4-FFF2-40B4-BE49-F238E27FC236}">
              <a16:creationId xmlns:a16="http://schemas.microsoft.com/office/drawing/2014/main" id="{A81CFCEA-2C4C-4C01-8CBE-7757BF56398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79" name="Text Box 15">
          <a:extLst>
            <a:ext uri="{FF2B5EF4-FFF2-40B4-BE49-F238E27FC236}">
              <a16:creationId xmlns:a16="http://schemas.microsoft.com/office/drawing/2014/main" id="{F4D58CFA-9F32-4B75-93DB-DDADE02E295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80" name="Text Box 15">
          <a:extLst>
            <a:ext uri="{FF2B5EF4-FFF2-40B4-BE49-F238E27FC236}">
              <a16:creationId xmlns:a16="http://schemas.microsoft.com/office/drawing/2014/main" id="{15BA8DA6-5D31-4040-9379-7047DE16774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81" name="Text Box 15">
          <a:extLst>
            <a:ext uri="{FF2B5EF4-FFF2-40B4-BE49-F238E27FC236}">
              <a16:creationId xmlns:a16="http://schemas.microsoft.com/office/drawing/2014/main" id="{7E798465-5F87-477A-8C3B-7E47186442E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82" name="Text Box 15">
          <a:extLst>
            <a:ext uri="{FF2B5EF4-FFF2-40B4-BE49-F238E27FC236}">
              <a16:creationId xmlns:a16="http://schemas.microsoft.com/office/drawing/2014/main" id="{DA9AF347-25BD-41B4-AEC0-780CF187A9F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83" name="Text Box 15">
          <a:extLst>
            <a:ext uri="{FF2B5EF4-FFF2-40B4-BE49-F238E27FC236}">
              <a16:creationId xmlns:a16="http://schemas.microsoft.com/office/drawing/2014/main" id="{61486C26-DD09-4D7A-A621-957278FBE1F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84" name="Text Box 15">
          <a:extLst>
            <a:ext uri="{FF2B5EF4-FFF2-40B4-BE49-F238E27FC236}">
              <a16:creationId xmlns:a16="http://schemas.microsoft.com/office/drawing/2014/main" id="{DDB7B8DB-F88F-495E-9317-A487B7FBA32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85" name="Text Box 15">
          <a:extLst>
            <a:ext uri="{FF2B5EF4-FFF2-40B4-BE49-F238E27FC236}">
              <a16:creationId xmlns:a16="http://schemas.microsoft.com/office/drawing/2014/main" id="{8A15BA24-FCFB-4231-A549-E3698DC634A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86" name="Text Box 15">
          <a:extLst>
            <a:ext uri="{FF2B5EF4-FFF2-40B4-BE49-F238E27FC236}">
              <a16:creationId xmlns:a16="http://schemas.microsoft.com/office/drawing/2014/main" id="{EA27B8D5-33F0-4D73-970C-A774822E9AC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87" name="Text Box 15">
          <a:extLst>
            <a:ext uri="{FF2B5EF4-FFF2-40B4-BE49-F238E27FC236}">
              <a16:creationId xmlns:a16="http://schemas.microsoft.com/office/drawing/2014/main" id="{FC402DA1-B4A6-422A-A5FA-CAC0D2BE8C5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88" name="Text Box 15">
          <a:extLst>
            <a:ext uri="{FF2B5EF4-FFF2-40B4-BE49-F238E27FC236}">
              <a16:creationId xmlns:a16="http://schemas.microsoft.com/office/drawing/2014/main" id="{789E2599-86D2-4510-A735-0E1B5A2F62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89" name="Text Box 15">
          <a:extLst>
            <a:ext uri="{FF2B5EF4-FFF2-40B4-BE49-F238E27FC236}">
              <a16:creationId xmlns:a16="http://schemas.microsoft.com/office/drawing/2014/main" id="{29B25BE3-6504-4263-8925-9890D8397C3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90" name="Text Box 15">
          <a:extLst>
            <a:ext uri="{FF2B5EF4-FFF2-40B4-BE49-F238E27FC236}">
              <a16:creationId xmlns:a16="http://schemas.microsoft.com/office/drawing/2014/main" id="{EB63567C-3122-4F3A-993A-96FD6C53C57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91" name="Text Box 15">
          <a:extLst>
            <a:ext uri="{FF2B5EF4-FFF2-40B4-BE49-F238E27FC236}">
              <a16:creationId xmlns:a16="http://schemas.microsoft.com/office/drawing/2014/main" id="{A310F659-FC20-4849-99A4-E5D2207DC03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92" name="Text Box 15">
          <a:extLst>
            <a:ext uri="{FF2B5EF4-FFF2-40B4-BE49-F238E27FC236}">
              <a16:creationId xmlns:a16="http://schemas.microsoft.com/office/drawing/2014/main" id="{A21BE9D8-73A2-459E-93B4-595F37C9C14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93" name="Text Box 15">
          <a:extLst>
            <a:ext uri="{FF2B5EF4-FFF2-40B4-BE49-F238E27FC236}">
              <a16:creationId xmlns:a16="http://schemas.microsoft.com/office/drawing/2014/main" id="{076FE761-2F50-43A4-8572-D8C4FF401C4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94" name="Text Box 15">
          <a:extLst>
            <a:ext uri="{FF2B5EF4-FFF2-40B4-BE49-F238E27FC236}">
              <a16:creationId xmlns:a16="http://schemas.microsoft.com/office/drawing/2014/main" id="{332E8D72-0402-4092-9897-521256B19B5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95" name="Text Box 15">
          <a:extLst>
            <a:ext uri="{FF2B5EF4-FFF2-40B4-BE49-F238E27FC236}">
              <a16:creationId xmlns:a16="http://schemas.microsoft.com/office/drawing/2014/main" id="{F2E8DEB0-0FF6-4BED-9F1F-2D7431CA2D2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96" name="Text Box 15">
          <a:extLst>
            <a:ext uri="{FF2B5EF4-FFF2-40B4-BE49-F238E27FC236}">
              <a16:creationId xmlns:a16="http://schemas.microsoft.com/office/drawing/2014/main" id="{B7111BF8-10C9-42C6-8D85-638FA29D57F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97" name="Text Box 15">
          <a:extLst>
            <a:ext uri="{FF2B5EF4-FFF2-40B4-BE49-F238E27FC236}">
              <a16:creationId xmlns:a16="http://schemas.microsoft.com/office/drawing/2014/main" id="{F123F849-12DC-403E-884C-2BDB221A74F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98" name="Text Box 15">
          <a:extLst>
            <a:ext uri="{FF2B5EF4-FFF2-40B4-BE49-F238E27FC236}">
              <a16:creationId xmlns:a16="http://schemas.microsoft.com/office/drawing/2014/main" id="{DA5E962C-9952-4299-B626-08F3D23BFED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099" name="Text Box 15">
          <a:extLst>
            <a:ext uri="{FF2B5EF4-FFF2-40B4-BE49-F238E27FC236}">
              <a16:creationId xmlns:a16="http://schemas.microsoft.com/office/drawing/2014/main" id="{8BE6EF24-DBE1-4CDA-9A0D-A95D095A664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00" name="Text Box 15">
          <a:extLst>
            <a:ext uri="{FF2B5EF4-FFF2-40B4-BE49-F238E27FC236}">
              <a16:creationId xmlns:a16="http://schemas.microsoft.com/office/drawing/2014/main" id="{DF6E8B4A-88D4-4812-ABCF-C3682FBE579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8101" name="Text Box 15">
          <a:extLst>
            <a:ext uri="{FF2B5EF4-FFF2-40B4-BE49-F238E27FC236}">
              <a16:creationId xmlns:a16="http://schemas.microsoft.com/office/drawing/2014/main" id="{4066585A-A28E-42D2-83E8-D9F60597FFEB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02" name="Text Box 15">
          <a:extLst>
            <a:ext uri="{FF2B5EF4-FFF2-40B4-BE49-F238E27FC236}">
              <a16:creationId xmlns:a16="http://schemas.microsoft.com/office/drawing/2014/main" id="{178F0347-51D3-43FC-B565-AAFA21E08B1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03" name="Text Box 15">
          <a:extLst>
            <a:ext uri="{FF2B5EF4-FFF2-40B4-BE49-F238E27FC236}">
              <a16:creationId xmlns:a16="http://schemas.microsoft.com/office/drawing/2014/main" id="{218293CB-ACD6-4EA4-9CC8-F7FA0762242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04" name="Text Box 15">
          <a:extLst>
            <a:ext uri="{FF2B5EF4-FFF2-40B4-BE49-F238E27FC236}">
              <a16:creationId xmlns:a16="http://schemas.microsoft.com/office/drawing/2014/main" id="{2A1D7A71-4170-4127-97B5-91AA2234392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05" name="Text Box 15">
          <a:extLst>
            <a:ext uri="{FF2B5EF4-FFF2-40B4-BE49-F238E27FC236}">
              <a16:creationId xmlns:a16="http://schemas.microsoft.com/office/drawing/2014/main" id="{7D5613D7-63C5-4E17-B5ED-711488E3B86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06" name="Text Box 15">
          <a:extLst>
            <a:ext uri="{FF2B5EF4-FFF2-40B4-BE49-F238E27FC236}">
              <a16:creationId xmlns:a16="http://schemas.microsoft.com/office/drawing/2014/main" id="{1986080D-AA18-4853-ADFF-5AC32507FC7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07" name="Text Box 15">
          <a:extLst>
            <a:ext uri="{FF2B5EF4-FFF2-40B4-BE49-F238E27FC236}">
              <a16:creationId xmlns:a16="http://schemas.microsoft.com/office/drawing/2014/main" id="{0AABF25A-DD5B-46FC-8200-BE738F63809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08" name="Text Box 15">
          <a:extLst>
            <a:ext uri="{FF2B5EF4-FFF2-40B4-BE49-F238E27FC236}">
              <a16:creationId xmlns:a16="http://schemas.microsoft.com/office/drawing/2014/main" id="{4343FB9B-E757-4D8E-A732-223E82BD982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09" name="Text Box 15">
          <a:extLst>
            <a:ext uri="{FF2B5EF4-FFF2-40B4-BE49-F238E27FC236}">
              <a16:creationId xmlns:a16="http://schemas.microsoft.com/office/drawing/2014/main" id="{543BB251-584D-4E6D-ACA4-30BC9192826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10" name="Text Box 15">
          <a:extLst>
            <a:ext uri="{FF2B5EF4-FFF2-40B4-BE49-F238E27FC236}">
              <a16:creationId xmlns:a16="http://schemas.microsoft.com/office/drawing/2014/main" id="{163CF1AE-B5E8-4DA1-BC3A-565494870AE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11" name="Text Box 15">
          <a:extLst>
            <a:ext uri="{FF2B5EF4-FFF2-40B4-BE49-F238E27FC236}">
              <a16:creationId xmlns:a16="http://schemas.microsoft.com/office/drawing/2014/main" id="{FA778415-6C75-459C-ACAA-2CBDDDEE4E8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12" name="Text Box 15">
          <a:extLst>
            <a:ext uri="{FF2B5EF4-FFF2-40B4-BE49-F238E27FC236}">
              <a16:creationId xmlns:a16="http://schemas.microsoft.com/office/drawing/2014/main" id="{4D9CE058-7869-4E36-9599-ABF11A91348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13" name="Text Box 15">
          <a:extLst>
            <a:ext uri="{FF2B5EF4-FFF2-40B4-BE49-F238E27FC236}">
              <a16:creationId xmlns:a16="http://schemas.microsoft.com/office/drawing/2014/main" id="{2BA66741-E192-42AA-B43A-35B8D740333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14" name="Text Box 15">
          <a:extLst>
            <a:ext uri="{FF2B5EF4-FFF2-40B4-BE49-F238E27FC236}">
              <a16:creationId xmlns:a16="http://schemas.microsoft.com/office/drawing/2014/main" id="{A45EDB70-E4BD-4C93-A345-B1F333751A1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15" name="Text Box 15">
          <a:extLst>
            <a:ext uri="{FF2B5EF4-FFF2-40B4-BE49-F238E27FC236}">
              <a16:creationId xmlns:a16="http://schemas.microsoft.com/office/drawing/2014/main" id="{C33F63CA-C920-4AFF-AAD0-F4367DAE13F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16" name="Text Box 15">
          <a:extLst>
            <a:ext uri="{FF2B5EF4-FFF2-40B4-BE49-F238E27FC236}">
              <a16:creationId xmlns:a16="http://schemas.microsoft.com/office/drawing/2014/main" id="{A7B4726F-D417-40AA-87B1-F492F5106C4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17" name="Text Box 15">
          <a:extLst>
            <a:ext uri="{FF2B5EF4-FFF2-40B4-BE49-F238E27FC236}">
              <a16:creationId xmlns:a16="http://schemas.microsoft.com/office/drawing/2014/main" id="{98B339C9-D812-4AB6-9131-7DB1AFBA463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18" name="Text Box 15">
          <a:extLst>
            <a:ext uri="{FF2B5EF4-FFF2-40B4-BE49-F238E27FC236}">
              <a16:creationId xmlns:a16="http://schemas.microsoft.com/office/drawing/2014/main" id="{070407B1-04CB-4706-9CCA-213EF7B2B3B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19" name="Text Box 15">
          <a:extLst>
            <a:ext uri="{FF2B5EF4-FFF2-40B4-BE49-F238E27FC236}">
              <a16:creationId xmlns:a16="http://schemas.microsoft.com/office/drawing/2014/main" id="{09D84EE7-B807-4700-A55D-D880B9D09C4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20" name="Text Box 15">
          <a:extLst>
            <a:ext uri="{FF2B5EF4-FFF2-40B4-BE49-F238E27FC236}">
              <a16:creationId xmlns:a16="http://schemas.microsoft.com/office/drawing/2014/main" id="{9F79813A-D90F-476B-8080-FA655AA4B4F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21" name="Text Box 15">
          <a:extLst>
            <a:ext uri="{FF2B5EF4-FFF2-40B4-BE49-F238E27FC236}">
              <a16:creationId xmlns:a16="http://schemas.microsoft.com/office/drawing/2014/main" id="{6003AA25-DB25-4212-96FD-B56800E60F4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22" name="Text Box 15">
          <a:extLst>
            <a:ext uri="{FF2B5EF4-FFF2-40B4-BE49-F238E27FC236}">
              <a16:creationId xmlns:a16="http://schemas.microsoft.com/office/drawing/2014/main" id="{5967BD0B-FCC6-426F-8FE8-55DC3B883EF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23" name="Text Box 15">
          <a:extLst>
            <a:ext uri="{FF2B5EF4-FFF2-40B4-BE49-F238E27FC236}">
              <a16:creationId xmlns:a16="http://schemas.microsoft.com/office/drawing/2014/main" id="{8EE4436D-2DAB-4619-8EA2-D9762D0B694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24" name="Text Box 15">
          <a:extLst>
            <a:ext uri="{FF2B5EF4-FFF2-40B4-BE49-F238E27FC236}">
              <a16:creationId xmlns:a16="http://schemas.microsoft.com/office/drawing/2014/main" id="{255FC3B7-19CC-4FDF-846F-74737B8B407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25" name="Text Box 15">
          <a:extLst>
            <a:ext uri="{FF2B5EF4-FFF2-40B4-BE49-F238E27FC236}">
              <a16:creationId xmlns:a16="http://schemas.microsoft.com/office/drawing/2014/main" id="{39C7E7F6-0FEB-43F2-83FB-6F47CDFF0D5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26" name="Text Box 15">
          <a:extLst>
            <a:ext uri="{FF2B5EF4-FFF2-40B4-BE49-F238E27FC236}">
              <a16:creationId xmlns:a16="http://schemas.microsoft.com/office/drawing/2014/main" id="{E9FF5219-D164-4F9E-B624-F3D83AA2C70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27" name="Text Box 15">
          <a:extLst>
            <a:ext uri="{FF2B5EF4-FFF2-40B4-BE49-F238E27FC236}">
              <a16:creationId xmlns:a16="http://schemas.microsoft.com/office/drawing/2014/main" id="{BCCBD247-8220-45F2-9CA4-38F41AC9D06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28" name="Text Box 15">
          <a:extLst>
            <a:ext uri="{FF2B5EF4-FFF2-40B4-BE49-F238E27FC236}">
              <a16:creationId xmlns:a16="http://schemas.microsoft.com/office/drawing/2014/main" id="{15350823-8DFC-4EEE-BA43-549EED57487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29" name="Text Box 15">
          <a:extLst>
            <a:ext uri="{FF2B5EF4-FFF2-40B4-BE49-F238E27FC236}">
              <a16:creationId xmlns:a16="http://schemas.microsoft.com/office/drawing/2014/main" id="{8C2EA6AF-ED6C-44F4-AD56-F8A96277A84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30" name="Text Box 15">
          <a:extLst>
            <a:ext uri="{FF2B5EF4-FFF2-40B4-BE49-F238E27FC236}">
              <a16:creationId xmlns:a16="http://schemas.microsoft.com/office/drawing/2014/main" id="{20BA66FF-05D4-4925-BBF9-E52E6316BC8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31" name="Text Box 15">
          <a:extLst>
            <a:ext uri="{FF2B5EF4-FFF2-40B4-BE49-F238E27FC236}">
              <a16:creationId xmlns:a16="http://schemas.microsoft.com/office/drawing/2014/main" id="{41CF2E42-8F5F-4AA0-8724-4FD409F3734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32" name="Text Box 15">
          <a:extLst>
            <a:ext uri="{FF2B5EF4-FFF2-40B4-BE49-F238E27FC236}">
              <a16:creationId xmlns:a16="http://schemas.microsoft.com/office/drawing/2014/main" id="{1500CE62-9F56-4883-83DF-4EED33A2777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33" name="Text Box 15">
          <a:extLst>
            <a:ext uri="{FF2B5EF4-FFF2-40B4-BE49-F238E27FC236}">
              <a16:creationId xmlns:a16="http://schemas.microsoft.com/office/drawing/2014/main" id="{A03D4B8E-FF1E-4486-AB56-E8F2257094F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34" name="Text Box 15">
          <a:extLst>
            <a:ext uri="{FF2B5EF4-FFF2-40B4-BE49-F238E27FC236}">
              <a16:creationId xmlns:a16="http://schemas.microsoft.com/office/drawing/2014/main" id="{A90E9871-1D2C-4AC0-9509-AED146AEB7C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35" name="Text Box 15">
          <a:extLst>
            <a:ext uri="{FF2B5EF4-FFF2-40B4-BE49-F238E27FC236}">
              <a16:creationId xmlns:a16="http://schemas.microsoft.com/office/drawing/2014/main" id="{CDF02BA3-3099-4A3C-97DE-67EF6E37925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36" name="Text Box 15">
          <a:extLst>
            <a:ext uri="{FF2B5EF4-FFF2-40B4-BE49-F238E27FC236}">
              <a16:creationId xmlns:a16="http://schemas.microsoft.com/office/drawing/2014/main" id="{C9D3BD45-C088-4B56-BE7F-B3D37F97AE1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37" name="Text Box 15">
          <a:extLst>
            <a:ext uri="{FF2B5EF4-FFF2-40B4-BE49-F238E27FC236}">
              <a16:creationId xmlns:a16="http://schemas.microsoft.com/office/drawing/2014/main" id="{79006C87-D316-4F42-83DC-5CE2C6C96B1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38" name="Text Box 15">
          <a:extLst>
            <a:ext uri="{FF2B5EF4-FFF2-40B4-BE49-F238E27FC236}">
              <a16:creationId xmlns:a16="http://schemas.microsoft.com/office/drawing/2014/main" id="{DB1086DD-490A-4794-BDA8-FF96A74BB18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39" name="Text Box 15">
          <a:extLst>
            <a:ext uri="{FF2B5EF4-FFF2-40B4-BE49-F238E27FC236}">
              <a16:creationId xmlns:a16="http://schemas.microsoft.com/office/drawing/2014/main" id="{F76131D0-313A-4D3A-ACA7-DDE3A5D1C63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40" name="Text Box 15">
          <a:extLst>
            <a:ext uri="{FF2B5EF4-FFF2-40B4-BE49-F238E27FC236}">
              <a16:creationId xmlns:a16="http://schemas.microsoft.com/office/drawing/2014/main" id="{4AD44479-8CDA-456D-BCDA-C65471A7CCA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41" name="Text Box 15">
          <a:extLst>
            <a:ext uri="{FF2B5EF4-FFF2-40B4-BE49-F238E27FC236}">
              <a16:creationId xmlns:a16="http://schemas.microsoft.com/office/drawing/2014/main" id="{A3F98650-E935-4511-BEF7-55AE661272A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42" name="Text Box 15">
          <a:extLst>
            <a:ext uri="{FF2B5EF4-FFF2-40B4-BE49-F238E27FC236}">
              <a16:creationId xmlns:a16="http://schemas.microsoft.com/office/drawing/2014/main" id="{A75ADF88-2E02-4968-ABD5-9FCB7A3E2FC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43" name="Text Box 15">
          <a:extLst>
            <a:ext uri="{FF2B5EF4-FFF2-40B4-BE49-F238E27FC236}">
              <a16:creationId xmlns:a16="http://schemas.microsoft.com/office/drawing/2014/main" id="{99CF5197-0263-4AC5-964D-2B062E532AA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44" name="Text Box 15">
          <a:extLst>
            <a:ext uri="{FF2B5EF4-FFF2-40B4-BE49-F238E27FC236}">
              <a16:creationId xmlns:a16="http://schemas.microsoft.com/office/drawing/2014/main" id="{94AA6851-BB2D-4BCB-8B7F-48F79EA6936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45" name="Text Box 15">
          <a:extLst>
            <a:ext uri="{FF2B5EF4-FFF2-40B4-BE49-F238E27FC236}">
              <a16:creationId xmlns:a16="http://schemas.microsoft.com/office/drawing/2014/main" id="{146937A7-FC2A-4F23-BC5F-37E9F055D83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46" name="Text Box 15">
          <a:extLst>
            <a:ext uri="{FF2B5EF4-FFF2-40B4-BE49-F238E27FC236}">
              <a16:creationId xmlns:a16="http://schemas.microsoft.com/office/drawing/2014/main" id="{5E2E8030-3CE8-4943-B928-909C6F1BAEF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47" name="Text Box 15">
          <a:extLst>
            <a:ext uri="{FF2B5EF4-FFF2-40B4-BE49-F238E27FC236}">
              <a16:creationId xmlns:a16="http://schemas.microsoft.com/office/drawing/2014/main" id="{C28FC805-8518-4059-938C-0E60E24AA01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48" name="Text Box 15">
          <a:extLst>
            <a:ext uri="{FF2B5EF4-FFF2-40B4-BE49-F238E27FC236}">
              <a16:creationId xmlns:a16="http://schemas.microsoft.com/office/drawing/2014/main" id="{00A06AB5-2744-4705-92EA-32FC0D71C4A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49" name="Text Box 15">
          <a:extLst>
            <a:ext uri="{FF2B5EF4-FFF2-40B4-BE49-F238E27FC236}">
              <a16:creationId xmlns:a16="http://schemas.microsoft.com/office/drawing/2014/main" id="{EB0DEBEF-6A52-442C-B007-126F5188C43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50" name="Text Box 15">
          <a:extLst>
            <a:ext uri="{FF2B5EF4-FFF2-40B4-BE49-F238E27FC236}">
              <a16:creationId xmlns:a16="http://schemas.microsoft.com/office/drawing/2014/main" id="{06E5351E-B629-48A8-99EF-6E696A2C8DF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51" name="Text Box 15">
          <a:extLst>
            <a:ext uri="{FF2B5EF4-FFF2-40B4-BE49-F238E27FC236}">
              <a16:creationId xmlns:a16="http://schemas.microsoft.com/office/drawing/2014/main" id="{3D3FCE41-BE5D-4005-9479-A817AFFFD71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52" name="Text Box 15">
          <a:extLst>
            <a:ext uri="{FF2B5EF4-FFF2-40B4-BE49-F238E27FC236}">
              <a16:creationId xmlns:a16="http://schemas.microsoft.com/office/drawing/2014/main" id="{B4BCD275-BEBC-4C51-B136-DFD41BE0CB6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53" name="Text Box 15">
          <a:extLst>
            <a:ext uri="{FF2B5EF4-FFF2-40B4-BE49-F238E27FC236}">
              <a16:creationId xmlns:a16="http://schemas.microsoft.com/office/drawing/2014/main" id="{ED3D4C94-DC72-4E8D-B3B9-98DA295A360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54" name="Text Box 15">
          <a:extLst>
            <a:ext uri="{FF2B5EF4-FFF2-40B4-BE49-F238E27FC236}">
              <a16:creationId xmlns:a16="http://schemas.microsoft.com/office/drawing/2014/main" id="{5641C49F-806F-44E3-85AB-2D2B0C41A86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55" name="Text Box 15">
          <a:extLst>
            <a:ext uri="{FF2B5EF4-FFF2-40B4-BE49-F238E27FC236}">
              <a16:creationId xmlns:a16="http://schemas.microsoft.com/office/drawing/2014/main" id="{54B9D26E-330E-41DE-B287-D0757817BFF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56" name="Text Box 15">
          <a:extLst>
            <a:ext uri="{FF2B5EF4-FFF2-40B4-BE49-F238E27FC236}">
              <a16:creationId xmlns:a16="http://schemas.microsoft.com/office/drawing/2014/main" id="{BB238CC1-523F-4B6D-83D2-13AAAF98B98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57" name="Text Box 15">
          <a:extLst>
            <a:ext uri="{FF2B5EF4-FFF2-40B4-BE49-F238E27FC236}">
              <a16:creationId xmlns:a16="http://schemas.microsoft.com/office/drawing/2014/main" id="{FCAE8989-7F7D-47B4-8929-7B9AEA3A99F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58" name="Text Box 15">
          <a:extLst>
            <a:ext uri="{FF2B5EF4-FFF2-40B4-BE49-F238E27FC236}">
              <a16:creationId xmlns:a16="http://schemas.microsoft.com/office/drawing/2014/main" id="{6E06C96A-DD12-48B6-BC45-38C4040A15D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59" name="Text Box 15">
          <a:extLst>
            <a:ext uri="{FF2B5EF4-FFF2-40B4-BE49-F238E27FC236}">
              <a16:creationId xmlns:a16="http://schemas.microsoft.com/office/drawing/2014/main" id="{C83F0797-A139-43C9-8836-606102F4D49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60" name="Text Box 15">
          <a:extLst>
            <a:ext uri="{FF2B5EF4-FFF2-40B4-BE49-F238E27FC236}">
              <a16:creationId xmlns:a16="http://schemas.microsoft.com/office/drawing/2014/main" id="{AF01899D-AFC1-4474-A67C-02443115944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61" name="Text Box 15">
          <a:extLst>
            <a:ext uri="{FF2B5EF4-FFF2-40B4-BE49-F238E27FC236}">
              <a16:creationId xmlns:a16="http://schemas.microsoft.com/office/drawing/2014/main" id="{9F3598A3-9DFE-46CE-9288-D5478D639B6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62" name="Text Box 15">
          <a:extLst>
            <a:ext uri="{FF2B5EF4-FFF2-40B4-BE49-F238E27FC236}">
              <a16:creationId xmlns:a16="http://schemas.microsoft.com/office/drawing/2014/main" id="{67196FE0-A7A8-47D0-8B1A-B6C2933CBE9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63" name="Text Box 15">
          <a:extLst>
            <a:ext uri="{FF2B5EF4-FFF2-40B4-BE49-F238E27FC236}">
              <a16:creationId xmlns:a16="http://schemas.microsoft.com/office/drawing/2014/main" id="{B9D5C856-4774-422B-A383-FB6E89B4061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64" name="Text Box 15">
          <a:extLst>
            <a:ext uri="{FF2B5EF4-FFF2-40B4-BE49-F238E27FC236}">
              <a16:creationId xmlns:a16="http://schemas.microsoft.com/office/drawing/2014/main" id="{C6E8384B-D914-4DEC-BC61-EA574300F4D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65" name="Text Box 15">
          <a:extLst>
            <a:ext uri="{FF2B5EF4-FFF2-40B4-BE49-F238E27FC236}">
              <a16:creationId xmlns:a16="http://schemas.microsoft.com/office/drawing/2014/main" id="{96A5EA92-8314-41A2-97E7-4A0444D8F2B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66" name="Text Box 15">
          <a:extLst>
            <a:ext uri="{FF2B5EF4-FFF2-40B4-BE49-F238E27FC236}">
              <a16:creationId xmlns:a16="http://schemas.microsoft.com/office/drawing/2014/main" id="{036A4932-F835-4B66-8B43-9572FC228BD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67" name="Text Box 15">
          <a:extLst>
            <a:ext uri="{FF2B5EF4-FFF2-40B4-BE49-F238E27FC236}">
              <a16:creationId xmlns:a16="http://schemas.microsoft.com/office/drawing/2014/main" id="{7E306ADD-2543-4418-92B7-596FD8A2BDA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68" name="Text Box 15">
          <a:extLst>
            <a:ext uri="{FF2B5EF4-FFF2-40B4-BE49-F238E27FC236}">
              <a16:creationId xmlns:a16="http://schemas.microsoft.com/office/drawing/2014/main" id="{76CBFB5C-6406-412C-857F-DB247D85818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69" name="Text Box 15">
          <a:extLst>
            <a:ext uri="{FF2B5EF4-FFF2-40B4-BE49-F238E27FC236}">
              <a16:creationId xmlns:a16="http://schemas.microsoft.com/office/drawing/2014/main" id="{312A77EA-D735-422B-86B5-7AC132D2908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70" name="Text Box 15">
          <a:extLst>
            <a:ext uri="{FF2B5EF4-FFF2-40B4-BE49-F238E27FC236}">
              <a16:creationId xmlns:a16="http://schemas.microsoft.com/office/drawing/2014/main" id="{08A679A7-ADC0-4EEE-BF62-52ED3A59580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71" name="Text Box 15">
          <a:extLst>
            <a:ext uri="{FF2B5EF4-FFF2-40B4-BE49-F238E27FC236}">
              <a16:creationId xmlns:a16="http://schemas.microsoft.com/office/drawing/2014/main" id="{AE7B8E55-5723-43AB-9E38-0E5C60F3CD0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72" name="Text Box 15">
          <a:extLst>
            <a:ext uri="{FF2B5EF4-FFF2-40B4-BE49-F238E27FC236}">
              <a16:creationId xmlns:a16="http://schemas.microsoft.com/office/drawing/2014/main" id="{BF2CEBEC-98AD-44ED-950C-A414ACE9C14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173" name="Text Box 15">
          <a:extLst>
            <a:ext uri="{FF2B5EF4-FFF2-40B4-BE49-F238E27FC236}">
              <a16:creationId xmlns:a16="http://schemas.microsoft.com/office/drawing/2014/main" id="{176E889D-9941-4024-B5A1-8A439E8AA79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174" name="Text Box 15">
          <a:extLst>
            <a:ext uri="{FF2B5EF4-FFF2-40B4-BE49-F238E27FC236}">
              <a16:creationId xmlns:a16="http://schemas.microsoft.com/office/drawing/2014/main" id="{CE473622-202F-4D5B-BBE6-E8BE668B0FE9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175" name="Text Box 15">
          <a:extLst>
            <a:ext uri="{FF2B5EF4-FFF2-40B4-BE49-F238E27FC236}">
              <a16:creationId xmlns:a16="http://schemas.microsoft.com/office/drawing/2014/main" id="{F0074D55-66CB-4D92-AF21-B6ED8A2E34F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176" name="Text Box 15">
          <a:extLst>
            <a:ext uri="{FF2B5EF4-FFF2-40B4-BE49-F238E27FC236}">
              <a16:creationId xmlns:a16="http://schemas.microsoft.com/office/drawing/2014/main" id="{307AC710-1897-4810-934E-CC44FEB91D5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177" name="Text Box 15">
          <a:extLst>
            <a:ext uri="{FF2B5EF4-FFF2-40B4-BE49-F238E27FC236}">
              <a16:creationId xmlns:a16="http://schemas.microsoft.com/office/drawing/2014/main" id="{6B8F8EE2-B559-4FBC-B17D-F3F97DF5858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178" name="Text Box 15">
          <a:extLst>
            <a:ext uri="{FF2B5EF4-FFF2-40B4-BE49-F238E27FC236}">
              <a16:creationId xmlns:a16="http://schemas.microsoft.com/office/drawing/2014/main" id="{63BE516F-9E05-43AC-A511-8B09D0F9F73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8179" name="Text Box 15">
          <a:extLst>
            <a:ext uri="{FF2B5EF4-FFF2-40B4-BE49-F238E27FC236}">
              <a16:creationId xmlns:a16="http://schemas.microsoft.com/office/drawing/2014/main" id="{22873B20-3C3C-46AB-AF43-305F10F6733F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180" name="Text Box 15">
          <a:extLst>
            <a:ext uri="{FF2B5EF4-FFF2-40B4-BE49-F238E27FC236}">
              <a16:creationId xmlns:a16="http://schemas.microsoft.com/office/drawing/2014/main" id="{D5FF67C1-C1FE-48CC-B592-61CC8517039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181" name="Text Box 15">
          <a:extLst>
            <a:ext uri="{FF2B5EF4-FFF2-40B4-BE49-F238E27FC236}">
              <a16:creationId xmlns:a16="http://schemas.microsoft.com/office/drawing/2014/main" id="{B537A7AF-54C5-4E9A-832F-5F5797B364F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182" name="Text Box 15">
          <a:extLst>
            <a:ext uri="{FF2B5EF4-FFF2-40B4-BE49-F238E27FC236}">
              <a16:creationId xmlns:a16="http://schemas.microsoft.com/office/drawing/2014/main" id="{57372860-E2AF-476F-917E-25D6FA27C5A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183" name="Text Box 15">
          <a:extLst>
            <a:ext uri="{FF2B5EF4-FFF2-40B4-BE49-F238E27FC236}">
              <a16:creationId xmlns:a16="http://schemas.microsoft.com/office/drawing/2014/main" id="{BDC5C5C8-7550-4D78-804D-AB610D85DB9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184" name="Text Box 15">
          <a:extLst>
            <a:ext uri="{FF2B5EF4-FFF2-40B4-BE49-F238E27FC236}">
              <a16:creationId xmlns:a16="http://schemas.microsoft.com/office/drawing/2014/main" id="{6AF11DC7-6331-44B6-B99C-ED4351EBBC0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185" name="Text Box 15">
          <a:extLst>
            <a:ext uri="{FF2B5EF4-FFF2-40B4-BE49-F238E27FC236}">
              <a16:creationId xmlns:a16="http://schemas.microsoft.com/office/drawing/2014/main" id="{784B04E3-5219-4C0F-8D14-F5C6162FAA3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186" name="Text Box 15">
          <a:extLst>
            <a:ext uri="{FF2B5EF4-FFF2-40B4-BE49-F238E27FC236}">
              <a16:creationId xmlns:a16="http://schemas.microsoft.com/office/drawing/2014/main" id="{9306580D-DDC9-41B9-8150-357BF4817958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187" name="Text Box 15">
          <a:extLst>
            <a:ext uri="{FF2B5EF4-FFF2-40B4-BE49-F238E27FC236}">
              <a16:creationId xmlns:a16="http://schemas.microsoft.com/office/drawing/2014/main" id="{AA094656-00F2-43F9-9310-6F69BABA2F8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188" name="Text Box 15">
          <a:extLst>
            <a:ext uri="{FF2B5EF4-FFF2-40B4-BE49-F238E27FC236}">
              <a16:creationId xmlns:a16="http://schemas.microsoft.com/office/drawing/2014/main" id="{81A3619A-1DA7-42A6-86A0-D52E1CA271B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189" name="Text Box 15">
          <a:extLst>
            <a:ext uri="{FF2B5EF4-FFF2-40B4-BE49-F238E27FC236}">
              <a16:creationId xmlns:a16="http://schemas.microsoft.com/office/drawing/2014/main" id="{6A6247A1-F825-4739-BC59-C5BB6F82E73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190" name="Text Box 15">
          <a:extLst>
            <a:ext uri="{FF2B5EF4-FFF2-40B4-BE49-F238E27FC236}">
              <a16:creationId xmlns:a16="http://schemas.microsoft.com/office/drawing/2014/main" id="{8DB53A74-9930-4D3A-A497-38606267BD7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191" name="Text Box 15">
          <a:extLst>
            <a:ext uri="{FF2B5EF4-FFF2-40B4-BE49-F238E27FC236}">
              <a16:creationId xmlns:a16="http://schemas.microsoft.com/office/drawing/2014/main" id="{48D70FBE-0BBE-48C9-9D70-B467D918C61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8192" name="Text Box 15">
          <a:extLst>
            <a:ext uri="{FF2B5EF4-FFF2-40B4-BE49-F238E27FC236}">
              <a16:creationId xmlns:a16="http://schemas.microsoft.com/office/drawing/2014/main" id="{DA85713F-3EF6-421A-96D4-36864A80F0F2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193" name="Text Box 15">
          <a:extLst>
            <a:ext uri="{FF2B5EF4-FFF2-40B4-BE49-F238E27FC236}">
              <a16:creationId xmlns:a16="http://schemas.microsoft.com/office/drawing/2014/main" id="{28FCF44C-8ADD-4A16-AC15-4A3197A3704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194" name="Text Box 15">
          <a:extLst>
            <a:ext uri="{FF2B5EF4-FFF2-40B4-BE49-F238E27FC236}">
              <a16:creationId xmlns:a16="http://schemas.microsoft.com/office/drawing/2014/main" id="{D89AC30C-B909-4B87-A826-E88CAAEE804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195" name="Text Box 15">
          <a:extLst>
            <a:ext uri="{FF2B5EF4-FFF2-40B4-BE49-F238E27FC236}">
              <a16:creationId xmlns:a16="http://schemas.microsoft.com/office/drawing/2014/main" id="{53AD1BED-6B51-47C4-9C73-6C5AC894216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196" name="Text Box 15">
          <a:extLst>
            <a:ext uri="{FF2B5EF4-FFF2-40B4-BE49-F238E27FC236}">
              <a16:creationId xmlns:a16="http://schemas.microsoft.com/office/drawing/2014/main" id="{257A887D-836D-4DB5-AAB6-0E5B6DEA08D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197" name="Text Box 15">
          <a:extLst>
            <a:ext uri="{FF2B5EF4-FFF2-40B4-BE49-F238E27FC236}">
              <a16:creationId xmlns:a16="http://schemas.microsoft.com/office/drawing/2014/main" id="{FB903311-453C-4E37-A350-AE0FD1F9006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198" name="Text Box 15">
          <a:extLst>
            <a:ext uri="{FF2B5EF4-FFF2-40B4-BE49-F238E27FC236}">
              <a16:creationId xmlns:a16="http://schemas.microsoft.com/office/drawing/2014/main" id="{9E14302C-1873-4F17-B6B9-76D53BB6B0A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199" name="Text Box 15">
          <a:extLst>
            <a:ext uri="{FF2B5EF4-FFF2-40B4-BE49-F238E27FC236}">
              <a16:creationId xmlns:a16="http://schemas.microsoft.com/office/drawing/2014/main" id="{9AF8AA82-66E0-4FCD-A2B7-28D7A912D1A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8200" name="Text Box 15">
          <a:extLst>
            <a:ext uri="{FF2B5EF4-FFF2-40B4-BE49-F238E27FC236}">
              <a16:creationId xmlns:a16="http://schemas.microsoft.com/office/drawing/2014/main" id="{02A30795-7C9D-4598-9353-ED30DA507D2C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01" name="Text Box 15">
          <a:extLst>
            <a:ext uri="{FF2B5EF4-FFF2-40B4-BE49-F238E27FC236}">
              <a16:creationId xmlns:a16="http://schemas.microsoft.com/office/drawing/2014/main" id="{A7C25894-0A28-41C7-9BC3-52716DC11A1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02" name="Text Box 15">
          <a:extLst>
            <a:ext uri="{FF2B5EF4-FFF2-40B4-BE49-F238E27FC236}">
              <a16:creationId xmlns:a16="http://schemas.microsoft.com/office/drawing/2014/main" id="{34CE221C-BEE2-46BD-9B68-3AC365FB4F0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03" name="Text Box 15">
          <a:extLst>
            <a:ext uri="{FF2B5EF4-FFF2-40B4-BE49-F238E27FC236}">
              <a16:creationId xmlns:a16="http://schemas.microsoft.com/office/drawing/2014/main" id="{1CA0F6A7-35E4-4228-B20B-CA4A9268E67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04" name="Text Box 15">
          <a:extLst>
            <a:ext uri="{FF2B5EF4-FFF2-40B4-BE49-F238E27FC236}">
              <a16:creationId xmlns:a16="http://schemas.microsoft.com/office/drawing/2014/main" id="{FA578726-322A-48EE-8562-EEA17025FA9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05" name="Text Box 15">
          <a:extLst>
            <a:ext uri="{FF2B5EF4-FFF2-40B4-BE49-F238E27FC236}">
              <a16:creationId xmlns:a16="http://schemas.microsoft.com/office/drawing/2014/main" id="{E27F1DB1-F18D-4258-87CB-3EAEE6B5344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06" name="Text Box 15">
          <a:extLst>
            <a:ext uri="{FF2B5EF4-FFF2-40B4-BE49-F238E27FC236}">
              <a16:creationId xmlns:a16="http://schemas.microsoft.com/office/drawing/2014/main" id="{2D27FE6C-36FB-4451-9A33-E3AECED9C3F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07" name="Text Box 15">
          <a:extLst>
            <a:ext uri="{FF2B5EF4-FFF2-40B4-BE49-F238E27FC236}">
              <a16:creationId xmlns:a16="http://schemas.microsoft.com/office/drawing/2014/main" id="{A395BFEF-59AD-4D66-8014-3FABE37A7E9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08" name="Text Box 15">
          <a:extLst>
            <a:ext uri="{FF2B5EF4-FFF2-40B4-BE49-F238E27FC236}">
              <a16:creationId xmlns:a16="http://schemas.microsoft.com/office/drawing/2014/main" id="{1B2A64B6-DAE1-4EFA-8479-8C6022F5B30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09" name="Text Box 15">
          <a:extLst>
            <a:ext uri="{FF2B5EF4-FFF2-40B4-BE49-F238E27FC236}">
              <a16:creationId xmlns:a16="http://schemas.microsoft.com/office/drawing/2014/main" id="{A9AFEF74-0E0F-4EC6-B306-21CC33F3587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10" name="Text Box 15">
          <a:extLst>
            <a:ext uri="{FF2B5EF4-FFF2-40B4-BE49-F238E27FC236}">
              <a16:creationId xmlns:a16="http://schemas.microsoft.com/office/drawing/2014/main" id="{0FA65390-688A-4ECE-95C7-95CED141DAE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11" name="Text Box 15">
          <a:extLst>
            <a:ext uri="{FF2B5EF4-FFF2-40B4-BE49-F238E27FC236}">
              <a16:creationId xmlns:a16="http://schemas.microsoft.com/office/drawing/2014/main" id="{964780BA-20EA-48D9-B4F5-6DFA02170A5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12" name="Text Box 15">
          <a:extLst>
            <a:ext uri="{FF2B5EF4-FFF2-40B4-BE49-F238E27FC236}">
              <a16:creationId xmlns:a16="http://schemas.microsoft.com/office/drawing/2014/main" id="{BFFA145C-A158-4447-99F1-26345293221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13" name="Text Box 15">
          <a:extLst>
            <a:ext uri="{FF2B5EF4-FFF2-40B4-BE49-F238E27FC236}">
              <a16:creationId xmlns:a16="http://schemas.microsoft.com/office/drawing/2014/main" id="{C1A5D264-F6AD-4233-B640-03476357378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14" name="Text Box 15">
          <a:extLst>
            <a:ext uri="{FF2B5EF4-FFF2-40B4-BE49-F238E27FC236}">
              <a16:creationId xmlns:a16="http://schemas.microsoft.com/office/drawing/2014/main" id="{A6856EC2-7DAE-414B-8981-E0249AE5EC4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15" name="Text Box 15">
          <a:extLst>
            <a:ext uri="{FF2B5EF4-FFF2-40B4-BE49-F238E27FC236}">
              <a16:creationId xmlns:a16="http://schemas.microsoft.com/office/drawing/2014/main" id="{2E13D4DA-5968-4158-868F-44EDB06ED53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16" name="Text Box 15">
          <a:extLst>
            <a:ext uri="{FF2B5EF4-FFF2-40B4-BE49-F238E27FC236}">
              <a16:creationId xmlns:a16="http://schemas.microsoft.com/office/drawing/2014/main" id="{D67330E1-364A-4E7E-B5C5-80C728B2493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17" name="Text Box 15">
          <a:extLst>
            <a:ext uri="{FF2B5EF4-FFF2-40B4-BE49-F238E27FC236}">
              <a16:creationId xmlns:a16="http://schemas.microsoft.com/office/drawing/2014/main" id="{C4EA079C-11C0-4289-9172-5CC7633F778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18" name="Text Box 15">
          <a:extLst>
            <a:ext uri="{FF2B5EF4-FFF2-40B4-BE49-F238E27FC236}">
              <a16:creationId xmlns:a16="http://schemas.microsoft.com/office/drawing/2014/main" id="{DE01666B-F3AE-4CD3-8F83-D2258E87599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19" name="Text Box 15">
          <a:extLst>
            <a:ext uri="{FF2B5EF4-FFF2-40B4-BE49-F238E27FC236}">
              <a16:creationId xmlns:a16="http://schemas.microsoft.com/office/drawing/2014/main" id="{F1C531D1-CD13-4640-B3E6-54F53852DA5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20" name="Text Box 15">
          <a:extLst>
            <a:ext uri="{FF2B5EF4-FFF2-40B4-BE49-F238E27FC236}">
              <a16:creationId xmlns:a16="http://schemas.microsoft.com/office/drawing/2014/main" id="{2F539081-958E-4604-8D34-BBD73F95435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21" name="Text Box 15">
          <a:extLst>
            <a:ext uri="{FF2B5EF4-FFF2-40B4-BE49-F238E27FC236}">
              <a16:creationId xmlns:a16="http://schemas.microsoft.com/office/drawing/2014/main" id="{C50A2824-EA5F-4ECA-B87E-A619B920C16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22" name="Text Box 15">
          <a:extLst>
            <a:ext uri="{FF2B5EF4-FFF2-40B4-BE49-F238E27FC236}">
              <a16:creationId xmlns:a16="http://schemas.microsoft.com/office/drawing/2014/main" id="{494790F5-64F5-4F92-8F03-C92832E265E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23" name="Text Box 15">
          <a:extLst>
            <a:ext uri="{FF2B5EF4-FFF2-40B4-BE49-F238E27FC236}">
              <a16:creationId xmlns:a16="http://schemas.microsoft.com/office/drawing/2014/main" id="{1139FB8E-4A8F-4ADF-9067-EF8C9F5DF52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24" name="Text Box 15">
          <a:extLst>
            <a:ext uri="{FF2B5EF4-FFF2-40B4-BE49-F238E27FC236}">
              <a16:creationId xmlns:a16="http://schemas.microsoft.com/office/drawing/2014/main" id="{AB921A87-1CC6-4977-8DB6-8A3942D8D68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8225" name="Text Box 15">
          <a:extLst>
            <a:ext uri="{FF2B5EF4-FFF2-40B4-BE49-F238E27FC236}">
              <a16:creationId xmlns:a16="http://schemas.microsoft.com/office/drawing/2014/main" id="{32F738B5-35AA-498E-91AD-F345D993B15F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26" name="Text Box 15">
          <a:extLst>
            <a:ext uri="{FF2B5EF4-FFF2-40B4-BE49-F238E27FC236}">
              <a16:creationId xmlns:a16="http://schemas.microsoft.com/office/drawing/2014/main" id="{558DA4F4-D7CB-4709-AA5E-7105D765AB6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27" name="Text Box 15">
          <a:extLst>
            <a:ext uri="{FF2B5EF4-FFF2-40B4-BE49-F238E27FC236}">
              <a16:creationId xmlns:a16="http://schemas.microsoft.com/office/drawing/2014/main" id="{42F87417-5256-4FC7-B592-35949496B3E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28" name="Text Box 15">
          <a:extLst>
            <a:ext uri="{FF2B5EF4-FFF2-40B4-BE49-F238E27FC236}">
              <a16:creationId xmlns:a16="http://schemas.microsoft.com/office/drawing/2014/main" id="{16EC6D29-A640-4C28-A8EC-1474A8E5C9B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29" name="Text Box 15">
          <a:extLst>
            <a:ext uri="{FF2B5EF4-FFF2-40B4-BE49-F238E27FC236}">
              <a16:creationId xmlns:a16="http://schemas.microsoft.com/office/drawing/2014/main" id="{B0D3BFA2-43AB-4533-8592-D270658D66B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30" name="Text Box 15">
          <a:extLst>
            <a:ext uri="{FF2B5EF4-FFF2-40B4-BE49-F238E27FC236}">
              <a16:creationId xmlns:a16="http://schemas.microsoft.com/office/drawing/2014/main" id="{06373C3F-8E86-4A66-A93A-8D5B3086193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31" name="Text Box 15">
          <a:extLst>
            <a:ext uri="{FF2B5EF4-FFF2-40B4-BE49-F238E27FC236}">
              <a16:creationId xmlns:a16="http://schemas.microsoft.com/office/drawing/2014/main" id="{4D481B1D-AC27-4746-9AE1-2F8041B8648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32" name="Text Box 15">
          <a:extLst>
            <a:ext uri="{FF2B5EF4-FFF2-40B4-BE49-F238E27FC236}">
              <a16:creationId xmlns:a16="http://schemas.microsoft.com/office/drawing/2014/main" id="{C9699E8F-F5EB-4210-9930-53AAB869497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33" name="Text Box 15">
          <a:extLst>
            <a:ext uri="{FF2B5EF4-FFF2-40B4-BE49-F238E27FC236}">
              <a16:creationId xmlns:a16="http://schemas.microsoft.com/office/drawing/2014/main" id="{62FBFD32-6129-41AD-8F72-D005E57EEFD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34" name="Text Box 15">
          <a:extLst>
            <a:ext uri="{FF2B5EF4-FFF2-40B4-BE49-F238E27FC236}">
              <a16:creationId xmlns:a16="http://schemas.microsoft.com/office/drawing/2014/main" id="{46C8168B-0924-46EE-88A7-DA2E324FE19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35" name="Text Box 15">
          <a:extLst>
            <a:ext uri="{FF2B5EF4-FFF2-40B4-BE49-F238E27FC236}">
              <a16:creationId xmlns:a16="http://schemas.microsoft.com/office/drawing/2014/main" id="{B4E2F123-0D9D-48FD-B1D1-3CBFDC41CAB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36" name="Text Box 15">
          <a:extLst>
            <a:ext uri="{FF2B5EF4-FFF2-40B4-BE49-F238E27FC236}">
              <a16:creationId xmlns:a16="http://schemas.microsoft.com/office/drawing/2014/main" id="{C2EB50D3-41CE-42E9-9535-EA1C9933795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37" name="Text Box 15">
          <a:extLst>
            <a:ext uri="{FF2B5EF4-FFF2-40B4-BE49-F238E27FC236}">
              <a16:creationId xmlns:a16="http://schemas.microsoft.com/office/drawing/2014/main" id="{001F2750-B1C9-485F-B706-701EBB74076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38" name="Text Box 15">
          <a:extLst>
            <a:ext uri="{FF2B5EF4-FFF2-40B4-BE49-F238E27FC236}">
              <a16:creationId xmlns:a16="http://schemas.microsoft.com/office/drawing/2014/main" id="{57EEAA75-74A1-4EDA-B2E5-E51FE45E468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39" name="Text Box 15">
          <a:extLst>
            <a:ext uri="{FF2B5EF4-FFF2-40B4-BE49-F238E27FC236}">
              <a16:creationId xmlns:a16="http://schemas.microsoft.com/office/drawing/2014/main" id="{0A5C60EF-6167-4FC6-87FF-863C31BB39E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40" name="Text Box 15">
          <a:extLst>
            <a:ext uri="{FF2B5EF4-FFF2-40B4-BE49-F238E27FC236}">
              <a16:creationId xmlns:a16="http://schemas.microsoft.com/office/drawing/2014/main" id="{108F5226-F128-4A13-A68F-D2C469921B3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41" name="Text Box 15">
          <a:extLst>
            <a:ext uri="{FF2B5EF4-FFF2-40B4-BE49-F238E27FC236}">
              <a16:creationId xmlns:a16="http://schemas.microsoft.com/office/drawing/2014/main" id="{ED24272B-D0AD-41CC-854B-6FBCBC2BDE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42" name="Text Box 15">
          <a:extLst>
            <a:ext uri="{FF2B5EF4-FFF2-40B4-BE49-F238E27FC236}">
              <a16:creationId xmlns:a16="http://schemas.microsoft.com/office/drawing/2014/main" id="{159E933A-A158-43B7-812A-9E47CBCBEC4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43" name="Text Box 15">
          <a:extLst>
            <a:ext uri="{FF2B5EF4-FFF2-40B4-BE49-F238E27FC236}">
              <a16:creationId xmlns:a16="http://schemas.microsoft.com/office/drawing/2014/main" id="{49BBB9A4-06CA-4ECA-9120-9BD95523220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44" name="Text Box 15">
          <a:extLst>
            <a:ext uri="{FF2B5EF4-FFF2-40B4-BE49-F238E27FC236}">
              <a16:creationId xmlns:a16="http://schemas.microsoft.com/office/drawing/2014/main" id="{B4CDFAC5-5DBE-4857-BC0F-45B4878347A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45" name="Text Box 15">
          <a:extLst>
            <a:ext uri="{FF2B5EF4-FFF2-40B4-BE49-F238E27FC236}">
              <a16:creationId xmlns:a16="http://schemas.microsoft.com/office/drawing/2014/main" id="{C8ED88E5-D89C-41C0-A988-CA2F2C2A3D6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46" name="Text Box 15">
          <a:extLst>
            <a:ext uri="{FF2B5EF4-FFF2-40B4-BE49-F238E27FC236}">
              <a16:creationId xmlns:a16="http://schemas.microsoft.com/office/drawing/2014/main" id="{0679AD09-F437-47EC-A2F0-EBA04CCCFA5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47" name="Text Box 15">
          <a:extLst>
            <a:ext uri="{FF2B5EF4-FFF2-40B4-BE49-F238E27FC236}">
              <a16:creationId xmlns:a16="http://schemas.microsoft.com/office/drawing/2014/main" id="{42104A7A-0D1E-4E55-A3BB-5ED0F062933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48" name="Text Box 15">
          <a:extLst>
            <a:ext uri="{FF2B5EF4-FFF2-40B4-BE49-F238E27FC236}">
              <a16:creationId xmlns:a16="http://schemas.microsoft.com/office/drawing/2014/main" id="{B38D4AA5-C5FF-42EB-A701-05D14A273FF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49" name="Text Box 15">
          <a:extLst>
            <a:ext uri="{FF2B5EF4-FFF2-40B4-BE49-F238E27FC236}">
              <a16:creationId xmlns:a16="http://schemas.microsoft.com/office/drawing/2014/main" id="{891082B2-70C1-472A-B188-51D164EB2EA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50" name="Text Box 15">
          <a:extLst>
            <a:ext uri="{FF2B5EF4-FFF2-40B4-BE49-F238E27FC236}">
              <a16:creationId xmlns:a16="http://schemas.microsoft.com/office/drawing/2014/main" id="{5915A16F-7AE9-44B0-A55E-176E834924E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51" name="Text Box 15">
          <a:extLst>
            <a:ext uri="{FF2B5EF4-FFF2-40B4-BE49-F238E27FC236}">
              <a16:creationId xmlns:a16="http://schemas.microsoft.com/office/drawing/2014/main" id="{CDE6C8F3-A986-4B26-A8A1-7B8B523C7CC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52" name="Text Box 15">
          <a:extLst>
            <a:ext uri="{FF2B5EF4-FFF2-40B4-BE49-F238E27FC236}">
              <a16:creationId xmlns:a16="http://schemas.microsoft.com/office/drawing/2014/main" id="{E44F3556-1835-4B58-9EDB-0F707D7137C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53" name="Text Box 15">
          <a:extLst>
            <a:ext uri="{FF2B5EF4-FFF2-40B4-BE49-F238E27FC236}">
              <a16:creationId xmlns:a16="http://schemas.microsoft.com/office/drawing/2014/main" id="{0E7C2E51-789D-4AF7-8180-01281F36179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54" name="Text Box 15">
          <a:extLst>
            <a:ext uri="{FF2B5EF4-FFF2-40B4-BE49-F238E27FC236}">
              <a16:creationId xmlns:a16="http://schemas.microsoft.com/office/drawing/2014/main" id="{7E004B92-2B77-49FA-80C4-B4A38018F33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55" name="Text Box 15">
          <a:extLst>
            <a:ext uri="{FF2B5EF4-FFF2-40B4-BE49-F238E27FC236}">
              <a16:creationId xmlns:a16="http://schemas.microsoft.com/office/drawing/2014/main" id="{9F339785-FBFF-457C-8A6A-AD6DB465DB0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56" name="Text Box 15">
          <a:extLst>
            <a:ext uri="{FF2B5EF4-FFF2-40B4-BE49-F238E27FC236}">
              <a16:creationId xmlns:a16="http://schemas.microsoft.com/office/drawing/2014/main" id="{31232D85-577F-41DF-A821-E9BF9E23FA7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57" name="Text Box 15">
          <a:extLst>
            <a:ext uri="{FF2B5EF4-FFF2-40B4-BE49-F238E27FC236}">
              <a16:creationId xmlns:a16="http://schemas.microsoft.com/office/drawing/2014/main" id="{3542B140-61BC-4D8D-9F10-DFE9F1D1A68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58" name="Text Box 15">
          <a:extLst>
            <a:ext uri="{FF2B5EF4-FFF2-40B4-BE49-F238E27FC236}">
              <a16:creationId xmlns:a16="http://schemas.microsoft.com/office/drawing/2014/main" id="{08D4C18F-93C9-47EE-84CB-E3B8BF254A3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59" name="Text Box 15">
          <a:extLst>
            <a:ext uri="{FF2B5EF4-FFF2-40B4-BE49-F238E27FC236}">
              <a16:creationId xmlns:a16="http://schemas.microsoft.com/office/drawing/2014/main" id="{CA143639-1FAE-41B5-B79E-E60E302EF5B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60" name="Text Box 15">
          <a:extLst>
            <a:ext uri="{FF2B5EF4-FFF2-40B4-BE49-F238E27FC236}">
              <a16:creationId xmlns:a16="http://schemas.microsoft.com/office/drawing/2014/main" id="{BFA5B534-3F46-4945-B376-842278C151F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61" name="Text Box 15">
          <a:extLst>
            <a:ext uri="{FF2B5EF4-FFF2-40B4-BE49-F238E27FC236}">
              <a16:creationId xmlns:a16="http://schemas.microsoft.com/office/drawing/2014/main" id="{F6FFE607-DABC-41DA-AA8A-BF3559DB5A1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62" name="Text Box 15">
          <a:extLst>
            <a:ext uri="{FF2B5EF4-FFF2-40B4-BE49-F238E27FC236}">
              <a16:creationId xmlns:a16="http://schemas.microsoft.com/office/drawing/2014/main" id="{073A1C1A-4542-4EA2-B87B-77F904809FD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63" name="Text Box 15">
          <a:extLst>
            <a:ext uri="{FF2B5EF4-FFF2-40B4-BE49-F238E27FC236}">
              <a16:creationId xmlns:a16="http://schemas.microsoft.com/office/drawing/2014/main" id="{8C20B6D1-F719-45A3-86B6-C9FDB708FD4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64" name="Text Box 15">
          <a:extLst>
            <a:ext uri="{FF2B5EF4-FFF2-40B4-BE49-F238E27FC236}">
              <a16:creationId xmlns:a16="http://schemas.microsoft.com/office/drawing/2014/main" id="{6EE828DD-45D9-4085-82EB-5CC2D5F6755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65" name="Text Box 15">
          <a:extLst>
            <a:ext uri="{FF2B5EF4-FFF2-40B4-BE49-F238E27FC236}">
              <a16:creationId xmlns:a16="http://schemas.microsoft.com/office/drawing/2014/main" id="{A441EFDC-992A-4732-A432-CBC9A0A3728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66" name="Text Box 15">
          <a:extLst>
            <a:ext uri="{FF2B5EF4-FFF2-40B4-BE49-F238E27FC236}">
              <a16:creationId xmlns:a16="http://schemas.microsoft.com/office/drawing/2014/main" id="{BFFEA9B2-69B4-4D43-9F84-4ED8B129B42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67" name="Text Box 15">
          <a:extLst>
            <a:ext uri="{FF2B5EF4-FFF2-40B4-BE49-F238E27FC236}">
              <a16:creationId xmlns:a16="http://schemas.microsoft.com/office/drawing/2014/main" id="{1B091B5D-82C1-43FA-BEC9-A0E44320BE6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68" name="Text Box 15">
          <a:extLst>
            <a:ext uri="{FF2B5EF4-FFF2-40B4-BE49-F238E27FC236}">
              <a16:creationId xmlns:a16="http://schemas.microsoft.com/office/drawing/2014/main" id="{C2FC0EF8-CD97-4F95-B39E-EA2ADAB41F7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69" name="Text Box 15">
          <a:extLst>
            <a:ext uri="{FF2B5EF4-FFF2-40B4-BE49-F238E27FC236}">
              <a16:creationId xmlns:a16="http://schemas.microsoft.com/office/drawing/2014/main" id="{D53A8490-A5C0-4F0B-AB15-DFD10B1088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70" name="Text Box 15">
          <a:extLst>
            <a:ext uri="{FF2B5EF4-FFF2-40B4-BE49-F238E27FC236}">
              <a16:creationId xmlns:a16="http://schemas.microsoft.com/office/drawing/2014/main" id="{A36A647E-F6D7-48C4-B083-8C4189A5036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71" name="Text Box 15">
          <a:extLst>
            <a:ext uri="{FF2B5EF4-FFF2-40B4-BE49-F238E27FC236}">
              <a16:creationId xmlns:a16="http://schemas.microsoft.com/office/drawing/2014/main" id="{E4DE1545-BFB7-4C67-9A63-C80B31EF84B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72" name="Text Box 15">
          <a:extLst>
            <a:ext uri="{FF2B5EF4-FFF2-40B4-BE49-F238E27FC236}">
              <a16:creationId xmlns:a16="http://schemas.microsoft.com/office/drawing/2014/main" id="{BFE5F6EB-F305-4073-8F20-7D0D30E2868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73" name="Text Box 15">
          <a:extLst>
            <a:ext uri="{FF2B5EF4-FFF2-40B4-BE49-F238E27FC236}">
              <a16:creationId xmlns:a16="http://schemas.microsoft.com/office/drawing/2014/main" id="{150CB052-A7B0-42F6-BBF8-32B16BDF78E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74" name="Text Box 15">
          <a:extLst>
            <a:ext uri="{FF2B5EF4-FFF2-40B4-BE49-F238E27FC236}">
              <a16:creationId xmlns:a16="http://schemas.microsoft.com/office/drawing/2014/main" id="{144549DA-4B1D-4CF8-9A8C-181A672AF12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75" name="Text Box 15">
          <a:extLst>
            <a:ext uri="{FF2B5EF4-FFF2-40B4-BE49-F238E27FC236}">
              <a16:creationId xmlns:a16="http://schemas.microsoft.com/office/drawing/2014/main" id="{8C247AA7-7347-4196-838B-4F7C526F399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76" name="Text Box 15">
          <a:extLst>
            <a:ext uri="{FF2B5EF4-FFF2-40B4-BE49-F238E27FC236}">
              <a16:creationId xmlns:a16="http://schemas.microsoft.com/office/drawing/2014/main" id="{16D34E28-4B58-42D2-AD1F-A5E40E08A67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77" name="Text Box 15">
          <a:extLst>
            <a:ext uri="{FF2B5EF4-FFF2-40B4-BE49-F238E27FC236}">
              <a16:creationId xmlns:a16="http://schemas.microsoft.com/office/drawing/2014/main" id="{44E5D501-3C58-4D6A-8122-E16AAD89BC5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78" name="Text Box 15">
          <a:extLst>
            <a:ext uri="{FF2B5EF4-FFF2-40B4-BE49-F238E27FC236}">
              <a16:creationId xmlns:a16="http://schemas.microsoft.com/office/drawing/2014/main" id="{06FDEDBF-3715-420B-AE93-EECDEC6A095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79" name="Text Box 15">
          <a:extLst>
            <a:ext uri="{FF2B5EF4-FFF2-40B4-BE49-F238E27FC236}">
              <a16:creationId xmlns:a16="http://schemas.microsoft.com/office/drawing/2014/main" id="{B1D5B99D-0D57-4071-88DD-30D15A62C68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80" name="Text Box 15">
          <a:extLst>
            <a:ext uri="{FF2B5EF4-FFF2-40B4-BE49-F238E27FC236}">
              <a16:creationId xmlns:a16="http://schemas.microsoft.com/office/drawing/2014/main" id="{228BF664-6C74-4339-BAD7-A37900282EA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81" name="Text Box 15">
          <a:extLst>
            <a:ext uri="{FF2B5EF4-FFF2-40B4-BE49-F238E27FC236}">
              <a16:creationId xmlns:a16="http://schemas.microsoft.com/office/drawing/2014/main" id="{AB01898F-17DF-4C18-9C9B-E6EA9D47D73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82" name="Text Box 15">
          <a:extLst>
            <a:ext uri="{FF2B5EF4-FFF2-40B4-BE49-F238E27FC236}">
              <a16:creationId xmlns:a16="http://schemas.microsoft.com/office/drawing/2014/main" id="{C8F5E7E5-C1DF-487E-81B2-509AD0B837D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83" name="Text Box 15">
          <a:extLst>
            <a:ext uri="{FF2B5EF4-FFF2-40B4-BE49-F238E27FC236}">
              <a16:creationId xmlns:a16="http://schemas.microsoft.com/office/drawing/2014/main" id="{50CE1C5E-A9F0-4782-9308-51FF45987C8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84" name="Text Box 15">
          <a:extLst>
            <a:ext uri="{FF2B5EF4-FFF2-40B4-BE49-F238E27FC236}">
              <a16:creationId xmlns:a16="http://schemas.microsoft.com/office/drawing/2014/main" id="{C5492F17-F99A-4CCC-9D12-BA017FD4810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85" name="Text Box 15">
          <a:extLst>
            <a:ext uri="{FF2B5EF4-FFF2-40B4-BE49-F238E27FC236}">
              <a16:creationId xmlns:a16="http://schemas.microsoft.com/office/drawing/2014/main" id="{206F2124-B599-45D4-9934-0B45D2648C6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86" name="Text Box 15">
          <a:extLst>
            <a:ext uri="{FF2B5EF4-FFF2-40B4-BE49-F238E27FC236}">
              <a16:creationId xmlns:a16="http://schemas.microsoft.com/office/drawing/2014/main" id="{F6F835F5-4C61-4E22-A737-EE5F1EE85AF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87" name="Text Box 15">
          <a:extLst>
            <a:ext uri="{FF2B5EF4-FFF2-40B4-BE49-F238E27FC236}">
              <a16:creationId xmlns:a16="http://schemas.microsoft.com/office/drawing/2014/main" id="{644BA6D6-B348-4A5E-A8A5-05B20F78949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88" name="Text Box 15">
          <a:extLst>
            <a:ext uri="{FF2B5EF4-FFF2-40B4-BE49-F238E27FC236}">
              <a16:creationId xmlns:a16="http://schemas.microsoft.com/office/drawing/2014/main" id="{0215E2B1-4A72-4A08-A99F-5C0EEB9D51F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89" name="Text Box 15">
          <a:extLst>
            <a:ext uri="{FF2B5EF4-FFF2-40B4-BE49-F238E27FC236}">
              <a16:creationId xmlns:a16="http://schemas.microsoft.com/office/drawing/2014/main" id="{CFB3B0CE-CAD8-4142-B3A1-726279226A0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90" name="Text Box 15">
          <a:extLst>
            <a:ext uri="{FF2B5EF4-FFF2-40B4-BE49-F238E27FC236}">
              <a16:creationId xmlns:a16="http://schemas.microsoft.com/office/drawing/2014/main" id="{F0C77C4B-57F7-47BB-9AA0-ECA2AE50A89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91" name="Text Box 15">
          <a:extLst>
            <a:ext uri="{FF2B5EF4-FFF2-40B4-BE49-F238E27FC236}">
              <a16:creationId xmlns:a16="http://schemas.microsoft.com/office/drawing/2014/main" id="{6BCC593C-772D-4EB0-A562-1C3C88C0D77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92" name="Text Box 15">
          <a:extLst>
            <a:ext uri="{FF2B5EF4-FFF2-40B4-BE49-F238E27FC236}">
              <a16:creationId xmlns:a16="http://schemas.microsoft.com/office/drawing/2014/main" id="{9E9F45E7-5BAD-4789-A46F-065885AF522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93" name="Text Box 15">
          <a:extLst>
            <a:ext uri="{FF2B5EF4-FFF2-40B4-BE49-F238E27FC236}">
              <a16:creationId xmlns:a16="http://schemas.microsoft.com/office/drawing/2014/main" id="{8997C152-8ACF-4BC8-B200-C08AAD3B258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94" name="Text Box 15">
          <a:extLst>
            <a:ext uri="{FF2B5EF4-FFF2-40B4-BE49-F238E27FC236}">
              <a16:creationId xmlns:a16="http://schemas.microsoft.com/office/drawing/2014/main" id="{6498CC2E-A2DB-4CE2-8243-49BEEC9CDC3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95" name="Text Box 15">
          <a:extLst>
            <a:ext uri="{FF2B5EF4-FFF2-40B4-BE49-F238E27FC236}">
              <a16:creationId xmlns:a16="http://schemas.microsoft.com/office/drawing/2014/main" id="{B3C53F98-A33B-4DE0-A2D6-CC29326D62C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96" name="Text Box 15">
          <a:extLst>
            <a:ext uri="{FF2B5EF4-FFF2-40B4-BE49-F238E27FC236}">
              <a16:creationId xmlns:a16="http://schemas.microsoft.com/office/drawing/2014/main" id="{62D28105-CDBD-48C2-9FB2-E444BB71AF3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297" name="Text Box 15">
          <a:extLst>
            <a:ext uri="{FF2B5EF4-FFF2-40B4-BE49-F238E27FC236}">
              <a16:creationId xmlns:a16="http://schemas.microsoft.com/office/drawing/2014/main" id="{FF3330CB-7C00-47D3-9A49-BB1427842D1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298" name="Text Box 15">
          <a:extLst>
            <a:ext uri="{FF2B5EF4-FFF2-40B4-BE49-F238E27FC236}">
              <a16:creationId xmlns:a16="http://schemas.microsoft.com/office/drawing/2014/main" id="{73C6329D-7150-4F5C-886D-B18E294038B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299" name="Text Box 15">
          <a:extLst>
            <a:ext uri="{FF2B5EF4-FFF2-40B4-BE49-F238E27FC236}">
              <a16:creationId xmlns:a16="http://schemas.microsoft.com/office/drawing/2014/main" id="{2BDD8361-058E-4138-A425-BEDCD3243D3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300" name="Text Box 15">
          <a:extLst>
            <a:ext uri="{FF2B5EF4-FFF2-40B4-BE49-F238E27FC236}">
              <a16:creationId xmlns:a16="http://schemas.microsoft.com/office/drawing/2014/main" id="{A5EB39E7-58CC-4CCE-AC68-04A92E2FDEB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301" name="Text Box 15">
          <a:extLst>
            <a:ext uri="{FF2B5EF4-FFF2-40B4-BE49-F238E27FC236}">
              <a16:creationId xmlns:a16="http://schemas.microsoft.com/office/drawing/2014/main" id="{F486E7AC-E204-4DEE-BE13-4ADA9198D1A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302" name="Text Box 15">
          <a:extLst>
            <a:ext uri="{FF2B5EF4-FFF2-40B4-BE49-F238E27FC236}">
              <a16:creationId xmlns:a16="http://schemas.microsoft.com/office/drawing/2014/main" id="{F3477BCF-58F4-43C0-B8DF-D73BF33405C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8303" name="Text Box 15">
          <a:extLst>
            <a:ext uri="{FF2B5EF4-FFF2-40B4-BE49-F238E27FC236}">
              <a16:creationId xmlns:a16="http://schemas.microsoft.com/office/drawing/2014/main" id="{A2DA39D6-2787-4AC7-95C5-BDDD37038440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304" name="Text Box 15">
          <a:extLst>
            <a:ext uri="{FF2B5EF4-FFF2-40B4-BE49-F238E27FC236}">
              <a16:creationId xmlns:a16="http://schemas.microsoft.com/office/drawing/2014/main" id="{D1734EC6-30A0-491E-B98F-D1DAB604179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305" name="Text Box 15">
          <a:extLst>
            <a:ext uri="{FF2B5EF4-FFF2-40B4-BE49-F238E27FC236}">
              <a16:creationId xmlns:a16="http://schemas.microsoft.com/office/drawing/2014/main" id="{E56A4498-9260-4E80-9990-B72CEAE7F90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306" name="Text Box 15">
          <a:extLst>
            <a:ext uri="{FF2B5EF4-FFF2-40B4-BE49-F238E27FC236}">
              <a16:creationId xmlns:a16="http://schemas.microsoft.com/office/drawing/2014/main" id="{FB7D3A07-E822-4FD9-B6CA-3D3E37DD242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307" name="Text Box 15">
          <a:extLst>
            <a:ext uri="{FF2B5EF4-FFF2-40B4-BE49-F238E27FC236}">
              <a16:creationId xmlns:a16="http://schemas.microsoft.com/office/drawing/2014/main" id="{7E138D6B-26A7-4A89-9091-93BA66086F7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308" name="Text Box 15">
          <a:extLst>
            <a:ext uri="{FF2B5EF4-FFF2-40B4-BE49-F238E27FC236}">
              <a16:creationId xmlns:a16="http://schemas.microsoft.com/office/drawing/2014/main" id="{B8951431-DF2F-4926-95E7-8B01FA05C415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309" name="Text Box 15">
          <a:extLst>
            <a:ext uri="{FF2B5EF4-FFF2-40B4-BE49-F238E27FC236}">
              <a16:creationId xmlns:a16="http://schemas.microsoft.com/office/drawing/2014/main" id="{A7F8BB10-3F97-49B7-9D1A-7EEDAE72BD4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310" name="Text Box 15">
          <a:extLst>
            <a:ext uri="{FF2B5EF4-FFF2-40B4-BE49-F238E27FC236}">
              <a16:creationId xmlns:a16="http://schemas.microsoft.com/office/drawing/2014/main" id="{AB937283-8BAA-4A04-B992-C8DE7B3CCC2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311" name="Text Box 15">
          <a:extLst>
            <a:ext uri="{FF2B5EF4-FFF2-40B4-BE49-F238E27FC236}">
              <a16:creationId xmlns:a16="http://schemas.microsoft.com/office/drawing/2014/main" id="{1CAC02E2-3CEC-4466-955A-AEB56A2A73C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312" name="Text Box 15">
          <a:extLst>
            <a:ext uri="{FF2B5EF4-FFF2-40B4-BE49-F238E27FC236}">
              <a16:creationId xmlns:a16="http://schemas.microsoft.com/office/drawing/2014/main" id="{8274A338-2331-47E7-A6A6-7EB487DC669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313" name="Text Box 15">
          <a:extLst>
            <a:ext uri="{FF2B5EF4-FFF2-40B4-BE49-F238E27FC236}">
              <a16:creationId xmlns:a16="http://schemas.microsoft.com/office/drawing/2014/main" id="{233ECEBC-07C7-4B8D-8692-246CAF10F5A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314" name="Text Box 15">
          <a:extLst>
            <a:ext uri="{FF2B5EF4-FFF2-40B4-BE49-F238E27FC236}">
              <a16:creationId xmlns:a16="http://schemas.microsoft.com/office/drawing/2014/main" id="{F154DCDB-B29E-433A-B94B-171D3AA4F95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315" name="Text Box 15">
          <a:extLst>
            <a:ext uri="{FF2B5EF4-FFF2-40B4-BE49-F238E27FC236}">
              <a16:creationId xmlns:a16="http://schemas.microsoft.com/office/drawing/2014/main" id="{B34F3DD7-A392-41CA-93C7-3BA0C5E4755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8316" name="Text Box 15">
          <a:extLst>
            <a:ext uri="{FF2B5EF4-FFF2-40B4-BE49-F238E27FC236}">
              <a16:creationId xmlns:a16="http://schemas.microsoft.com/office/drawing/2014/main" id="{E6BAEF3B-DF44-462D-8353-A666AF422B2D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317" name="Text Box 15">
          <a:extLst>
            <a:ext uri="{FF2B5EF4-FFF2-40B4-BE49-F238E27FC236}">
              <a16:creationId xmlns:a16="http://schemas.microsoft.com/office/drawing/2014/main" id="{7F54C086-625A-4DB9-B518-D31ED26CDF4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318" name="Text Box 15">
          <a:extLst>
            <a:ext uri="{FF2B5EF4-FFF2-40B4-BE49-F238E27FC236}">
              <a16:creationId xmlns:a16="http://schemas.microsoft.com/office/drawing/2014/main" id="{D2AA41D1-6CC3-40F0-9114-86A85B44CA5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319" name="Text Box 15">
          <a:extLst>
            <a:ext uri="{FF2B5EF4-FFF2-40B4-BE49-F238E27FC236}">
              <a16:creationId xmlns:a16="http://schemas.microsoft.com/office/drawing/2014/main" id="{F2AFF1DF-22E3-4BAA-92A4-A2EA3108326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320" name="Text Box 15">
          <a:extLst>
            <a:ext uri="{FF2B5EF4-FFF2-40B4-BE49-F238E27FC236}">
              <a16:creationId xmlns:a16="http://schemas.microsoft.com/office/drawing/2014/main" id="{99345083-07E8-480A-AF3D-A1BDDA39D30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321" name="Text Box 15">
          <a:extLst>
            <a:ext uri="{FF2B5EF4-FFF2-40B4-BE49-F238E27FC236}">
              <a16:creationId xmlns:a16="http://schemas.microsoft.com/office/drawing/2014/main" id="{7D858B16-EFCD-4142-8B5D-9E01301FFAE8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322" name="Text Box 15">
          <a:extLst>
            <a:ext uri="{FF2B5EF4-FFF2-40B4-BE49-F238E27FC236}">
              <a16:creationId xmlns:a16="http://schemas.microsoft.com/office/drawing/2014/main" id="{F2031392-76BA-4A47-B948-623FFA556EF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323" name="Text Box 15">
          <a:extLst>
            <a:ext uri="{FF2B5EF4-FFF2-40B4-BE49-F238E27FC236}">
              <a16:creationId xmlns:a16="http://schemas.microsoft.com/office/drawing/2014/main" id="{645F2D04-2DB8-4A6A-AB15-C6F8F2E3999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8324" name="Text Box 15">
          <a:extLst>
            <a:ext uri="{FF2B5EF4-FFF2-40B4-BE49-F238E27FC236}">
              <a16:creationId xmlns:a16="http://schemas.microsoft.com/office/drawing/2014/main" id="{1A391411-B8CB-4324-A0A2-57571F462F30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25" name="Text Box 15">
          <a:extLst>
            <a:ext uri="{FF2B5EF4-FFF2-40B4-BE49-F238E27FC236}">
              <a16:creationId xmlns:a16="http://schemas.microsoft.com/office/drawing/2014/main" id="{6B107D1D-55F8-4E8E-ADCB-CD361B22C53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26" name="Text Box 15">
          <a:extLst>
            <a:ext uri="{FF2B5EF4-FFF2-40B4-BE49-F238E27FC236}">
              <a16:creationId xmlns:a16="http://schemas.microsoft.com/office/drawing/2014/main" id="{7AD1E30F-D1D1-4DDA-857D-CB1A0B4889C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27" name="Text Box 15">
          <a:extLst>
            <a:ext uri="{FF2B5EF4-FFF2-40B4-BE49-F238E27FC236}">
              <a16:creationId xmlns:a16="http://schemas.microsoft.com/office/drawing/2014/main" id="{8A4AF7B2-2CC1-4BAC-B534-53BEA46B33A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28" name="Text Box 15">
          <a:extLst>
            <a:ext uri="{FF2B5EF4-FFF2-40B4-BE49-F238E27FC236}">
              <a16:creationId xmlns:a16="http://schemas.microsoft.com/office/drawing/2014/main" id="{42DDA83E-4D85-4E68-B0BB-7CEA306E25D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29" name="Text Box 15">
          <a:extLst>
            <a:ext uri="{FF2B5EF4-FFF2-40B4-BE49-F238E27FC236}">
              <a16:creationId xmlns:a16="http://schemas.microsoft.com/office/drawing/2014/main" id="{C3ABF350-DCD7-4E9B-9030-AD82EDC4697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30" name="Text Box 15">
          <a:extLst>
            <a:ext uri="{FF2B5EF4-FFF2-40B4-BE49-F238E27FC236}">
              <a16:creationId xmlns:a16="http://schemas.microsoft.com/office/drawing/2014/main" id="{EA8A050F-AE44-429C-B0E4-E718061671B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31" name="Text Box 15">
          <a:extLst>
            <a:ext uri="{FF2B5EF4-FFF2-40B4-BE49-F238E27FC236}">
              <a16:creationId xmlns:a16="http://schemas.microsoft.com/office/drawing/2014/main" id="{FE99DA71-53C1-47E6-B62A-F546F3991F8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32" name="Text Box 15">
          <a:extLst>
            <a:ext uri="{FF2B5EF4-FFF2-40B4-BE49-F238E27FC236}">
              <a16:creationId xmlns:a16="http://schemas.microsoft.com/office/drawing/2014/main" id="{C0A6DAAF-397E-4F68-BF9C-9E4D9A0CA83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33" name="Text Box 15">
          <a:extLst>
            <a:ext uri="{FF2B5EF4-FFF2-40B4-BE49-F238E27FC236}">
              <a16:creationId xmlns:a16="http://schemas.microsoft.com/office/drawing/2014/main" id="{582EAF58-862B-476C-A341-C4E95EBC118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34" name="Text Box 15">
          <a:extLst>
            <a:ext uri="{FF2B5EF4-FFF2-40B4-BE49-F238E27FC236}">
              <a16:creationId xmlns:a16="http://schemas.microsoft.com/office/drawing/2014/main" id="{47B58B81-33F3-43AF-9299-159564DD189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35" name="Text Box 15">
          <a:extLst>
            <a:ext uri="{FF2B5EF4-FFF2-40B4-BE49-F238E27FC236}">
              <a16:creationId xmlns:a16="http://schemas.microsoft.com/office/drawing/2014/main" id="{DFE93DA9-E69B-4389-8649-E614AAA208A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36" name="Text Box 15">
          <a:extLst>
            <a:ext uri="{FF2B5EF4-FFF2-40B4-BE49-F238E27FC236}">
              <a16:creationId xmlns:a16="http://schemas.microsoft.com/office/drawing/2014/main" id="{5C8029AC-1420-42AC-BF4E-D3ECF1E45D0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37" name="Text Box 15">
          <a:extLst>
            <a:ext uri="{FF2B5EF4-FFF2-40B4-BE49-F238E27FC236}">
              <a16:creationId xmlns:a16="http://schemas.microsoft.com/office/drawing/2014/main" id="{9E515C5E-E10E-4081-AB3F-3EED70C6745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38" name="Text Box 15">
          <a:extLst>
            <a:ext uri="{FF2B5EF4-FFF2-40B4-BE49-F238E27FC236}">
              <a16:creationId xmlns:a16="http://schemas.microsoft.com/office/drawing/2014/main" id="{2DE42A73-766D-4EFD-A410-0DC9A84FD7F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39" name="Text Box 15">
          <a:extLst>
            <a:ext uri="{FF2B5EF4-FFF2-40B4-BE49-F238E27FC236}">
              <a16:creationId xmlns:a16="http://schemas.microsoft.com/office/drawing/2014/main" id="{53472E51-2620-4BF4-BA19-1132DD319D6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40" name="Text Box 15">
          <a:extLst>
            <a:ext uri="{FF2B5EF4-FFF2-40B4-BE49-F238E27FC236}">
              <a16:creationId xmlns:a16="http://schemas.microsoft.com/office/drawing/2014/main" id="{B482236F-CCE6-4C6D-8344-19623274F3A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41" name="Text Box 15">
          <a:extLst>
            <a:ext uri="{FF2B5EF4-FFF2-40B4-BE49-F238E27FC236}">
              <a16:creationId xmlns:a16="http://schemas.microsoft.com/office/drawing/2014/main" id="{6A17756D-7856-486A-B351-9AD789F3C90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42" name="Text Box 15">
          <a:extLst>
            <a:ext uri="{FF2B5EF4-FFF2-40B4-BE49-F238E27FC236}">
              <a16:creationId xmlns:a16="http://schemas.microsoft.com/office/drawing/2014/main" id="{98A8C5E4-1F2F-43DD-8E5A-54FB49A88D0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43" name="Text Box 15">
          <a:extLst>
            <a:ext uri="{FF2B5EF4-FFF2-40B4-BE49-F238E27FC236}">
              <a16:creationId xmlns:a16="http://schemas.microsoft.com/office/drawing/2014/main" id="{645F8FC4-C25D-4866-AAC2-5C3F6DE0884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44" name="Text Box 15">
          <a:extLst>
            <a:ext uri="{FF2B5EF4-FFF2-40B4-BE49-F238E27FC236}">
              <a16:creationId xmlns:a16="http://schemas.microsoft.com/office/drawing/2014/main" id="{3B1513D3-EF91-4589-A4AD-5F1ACF7EB9C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45" name="Text Box 15">
          <a:extLst>
            <a:ext uri="{FF2B5EF4-FFF2-40B4-BE49-F238E27FC236}">
              <a16:creationId xmlns:a16="http://schemas.microsoft.com/office/drawing/2014/main" id="{DD7D6153-D892-44F5-BC0C-05C22FEB0C3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46" name="Text Box 15">
          <a:extLst>
            <a:ext uri="{FF2B5EF4-FFF2-40B4-BE49-F238E27FC236}">
              <a16:creationId xmlns:a16="http://schemas.microsoft.com/office/drawing/2014/main" id="{352A277F-5DEC-47AD-948C-F87F217700D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47" name="Text Box 15">
          <a:extLst>
            <a:ext uri="{FF2B5EF4-FFF2-40B4-BE49-F238E27FC236}">
              <a16:creationId xmlns:a16="http://schemas.microsoft.com/office/drawing/2014/main" id="{17618993-9E3C-4171-9FED-8A5EA2CF58F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48" name="Text Box 15">
          <a:extLst>
            <a:ext uri="{FF2B5EF4-FFF2-40B4-BE49-F238E27FC236}">
              <a16:creationId xmlns:a16="http://schemas.microsoft.com/office/drawing/2014/main" id="{DEF96BCB-5CEC-4974-8300-8B18B00C41E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8349" name="Text Box 15">
          <a:extLst>
            <a:ext uri="{FF2B5EF4-FFF2-40B4-BE49-F238E27FC236}">
              <a16:creationId xmlns:a16="http://schemas.microsoft.com/office/drawing/2014/main" id="{DE74E059-10B3-4689-8B16-F774EB820644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50" name="Text Box 15">
          <a:extLst>
            <a:ext uri="{FF2B5EF4-FFF2-40B4-BE49-F238E27FC236}">
              <a16:creationId xmlns:a16="http://schemas.microsoft.com/office/drawing/2014/main" id="{9D5140DD-5F1D-4E77-A8B6-DF825E7116A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51" name="Text Box 15">
          <a:extLst>
            <a:ext uri="{FF2B5EF4-FFF2-40B4-BE49-F238E27FC236}">
              <a16:creationId xmlns:a16="http://schemas.microsoft.com/office/drawing/2014/main" id="{F4619DC9-8F91-4FD4-AA33-CAC91F88CCF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52" name="Text Box 15">
          <a:extLst>
            <a:ext uri="{FF2B5EF4-FFF2-40B4-BE49-F238E27FC236}">
              <a16:creationId xmlns:a16="http://schemas.microsoft.com/office/drawing/2014/main" id="{8CD18348-3C8D-4234-A266-389FEA10088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53" name="Text Box 15">
          <a:extLst>
            <a:ext uri="{FF2B5EF4-FFF2-40B4-BE49-F238E27FC236}">
              <a16:creationId xmlns:a16="http://schemas.microsoft.com/office/drawing/2014/main" id="{E6FA5BA6-A058-4152-8183-32059EE53CF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54" name="Text Box 15">
          <a:extLst>
            <a:ext uri="{FF2B5EF4-FFF2-40B4-BE49-F238E27FC236}">
              <a16:creationId xmlns:a16="http://schemas.microsoft.com/office/drawing/2014/main" id="{EA1D04B0-F8AE-4ED5-A9EE-77855866194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55" name="Text Box 15">
          <a:extLst>
            <a:ext uri="{FF2B5EF4-FFF2-40B4-BE49-F238E27FC236}">
              <a16:creationId xmlns:a16="http://schemas.microsoft.com/office/drawing/2014/main" id="{6A549816-8056-43AA-81E6-829EC71EC20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56" name="Text Box 15">
          <a:extLst>
            <a:ext uri="{FF2B5EF4-FFF2-40B4-BE49-F238E27FC236}">
              <a16:creationId xmlns:a16="http://schemas.microsoft.com/office/drawing/2014/main" id="{94708E18-B0DB-460A-9C3A-7CB24873049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57" name="Text Box 15">
          <a:extLst>
            <a:ext uri="{FF2B5EF4-FFF2-40B4-BE49-F238E27FC236}">
              <a16:creationId xmlns:a16="http://schemas.microsoft.com/office/drawing/2014/main" id="{5E6E1EA0-9C27-47C1-AF20-DD97D067E0C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58" name="Text Box 15">
          <a:extLst>
            <a:ext uri="{FF2B5EF4-FFF2-40B4-BE49-F238E27FC236}">
              <a16:creationId xmlns:a16="http://schemas.microsoft.com/office/drawing/2014/main" id="{DB2EC4D7-7C6B-43CD-9841-774D9ED4C84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59" name="Text Box 15">
          <a:extLst>
            <a:ext uri="{FF2B5EF4-FFF2-40B4-BE49-F238E27FC236}">
              <a16:creationId xmlns:a16="http://schemas.microsoft.com/office/drawing/2014/main" id="{CC5B4DD9-7841-4A46-92D4-9DD0B6CD835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60" name="Text Box 15">
          <a:extLst>
            <a:ext uri="{FF2B5EF4-FFF2-40B4-BE49-F238E27FC236}">
              <a16:creationId xmlns:a16="http://schemas.microsoft.com/office/drawing/2014/main" id="{DED5A606-81A5-4C72-A680-76CACE3D807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61" name="Text Box 15">
          <a:extLst>
            <a:ext uri="{FF2B5EF4-FFF2-40B4-BE49-F238E27FC236}">
              <a16:creationId xmlns:a16="http://schemas.microsoft.com/office/drawing/2014/main" id="{79A1B3C8-E32A-45A0-B556-67806AA77B3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62" name="Text Box 15">
          <a:extLst>
            <a:ext uri="{FF2B5EF4-FFF2-40B4-BE49-F238E27FC236}">
              <a16:creationId xmlns:a16="http://schemas.microsoft.com/office/drawing/2014/main" id="{B10B008E-1359-4510-8EC6-DED1A9CC078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63" name="Text Box 15">
          <a:extLst>
            <a:ext uri="{FF2B5EF4-FFF2-40B4-BE49-F238E27FC236}">
              <a16:creationId xmlns:a16="http://schemas.microsoft.com/office/drawing/2014/main" id="{6CBEB96F-466E-46D6-8946-029150CC124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64" name="Text Box 15">
          <a:extLst>
            <a:ext uri="{FF2B5EF4-FFF2-40B4-BE49-F238E27FC236}">
              <a16:creationId xmlns:a16="http://schemas.microsoft.com/office/drawing/2014/main" id="{80862C1E-59CA-49F8-8941-887DCBD8696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65" name="Text Box 15">
          <a:extLst>
            <a:ext uri="{FF2B5EF4-FFF2-40B4-BE49-F238E27FC236}">
              <a16:creationId xmlns:a16="http://schemas.microsoft.com/office/drawing/2014/main" id="{4D71BB7C-A121-4919-B8AA-4895F567939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66" name="Text Box 15">
          <a:extLst>
            <a:ext uri="{FF2B5EF4-FFF2-40B4-BE49-F238E27FC236}">
              <a16:creationId xmlns:a16="http://schemas.microsoft.com/office/drawing/2014/main" id="{C3C8D00A-8064-42E3-B6F8-4C9F2204441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67" name="Text Box 15">
          <a:extLst>
            <a:ext uri="{FF2B5EF4-FFF2-40B4-BE49-F238E27FC236}">
              <a16:creationId xmlns:a16="http://schemas.microsoft.com/office/drawing/2014/main" id="{C9EEAF9D-42A8-421E-87E3-B8F1044AE20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68" name="Text Box 15">
          <a:extLst>
            <a:ext uri="{FF2B5EF4-FFF2-40B4-BE49-F238E27FC236}">
              <a16:creationId xmlns:a16="http://schemas.microsoft.com/office/drawing/2014/main" id="{D6BBEF8A-247F-4B17-98D2-A02CAB406DA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69" name="Text Box 15">
          <a:extLst>
            <a:ext uri="{FF2B5EF4-FFF2-40B4-BE49-F238E27FC236}">
              <a16:creationId xmlns:a16="http://schemas.microsoft.com/office/drawing/2014/main" id="{F62D164C-7533-456F-A786-068C5BF28DB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70" name="Text Box 15">
          <a:extLst>
            <a:ext uri="{FF2B5EF4-FFF2-40B4-BE49-F238E27FC236}">
              <a16:creationId xmlns:a16="http://schemas.microsoft.com/office/drawing/2014/main" id="{1691A5F3-9B55-41C9-ADDF-940304C7427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71" name="Text Box 15">
          <a:extLst>
            <a:ext uri="{FF2B5EF4-FFF2-40B4-BE49-F238E27FC236}">
              <a16:creationId xmlns:a16="http://schemas.microsoft.com/office/drawing/2014/main" id="{EB1C1180-0531-4DBC-B93A-5ED2F120E94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72" name="Text Box 15">
          <a:extLst>
            <a:ext uri="{FF2B5EF4-FFF2-40B4-BE49-F238E27FC236}">
              <a16:creationId xmlns:a16="http://schemas.microsoft.com/office/drawing/2014/main" id="{5FDE914F-E3A4-444C-A182-86E50EED6C7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73" name="Text Box 15">
          <a:extLst>
            <a:ext uri="{FF2B5EF4-FFF2-40B4-BE49-F238E27FC236}">
              <a16:creationId xmlns:a16="http://schemas.microsoft.com/office/drawing/2014/main" id="{7BE66776-37EF-44D5-943A-BB243C962BC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74" name="Text Box 15">
          <a:extLst>
            <a:ext uri="{FF2B5EF4-FFF2-40B4-BE49-F238E27FC236}">
              <a16:creationId xmlns:a16="http://schemas.microsoft.com/office/drawing/2014/main" id="{C224113B-F1A0-4B97-B4C3-8C6F4A00E84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75" name="Text Box 15">
          <a:extLst>
            <a:ext uri="{FF2B5EF4-FFF2-40B4-BE49-F238E27FC236}">
              <a16:creationId xmlns:a16="http://schemas.microsoft.com/office/drawing/2014/main" id="{1B25162E-FCC6-4184-AF8F-66692AC9B7D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76" name="Text Box 15">
          <a:extLst>
            <a:ext uri="{FF2B5EF4-FFF2-40B4-BE49-F238E27FC236}">
              <a16:creationId xmlns:a16="http://schemas.microsoft.com/office/drawing/2014/main" id="{A57BBB5F-80AD-477F-9F94-73EEC8327EC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77" name="Text Box 15">
          <a:extLst>
            <a:ext uri="{FF2B5EF4-FFF2-40B4-BE49-F238E27FC236}">
              <a16:creationId xmlns:a16="http://schemas.microsoft.com/office/drawing/2014/main" id="{D432B1FF-56B2-4D58-B121-733E056573B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78" name="Text Box 15">
          <a:extLst>
            <a:ext uri="{FF2B5EF4-FFF2-40B4-BE49-F238E27FC236}">
              <a16:creationId xmlns:a16="http://schemas.microsoft.com/office/drawing/2014/main" id="{D8D38733-3646-4195-B4B9-39958F4B7EF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79" name="Text Box 15">
          <a:extLst>
            <a:ext uri="{FF2B5EF4-FFF2-40B4-BE49-F238E27FC236}">
              <a16:creationId xmlns:a16="http://schemas.microsoft.com/office/drawing/2014/main" id="{18D44D3B-08A8-4FEF-8E7A-18135761CA2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80" name="Text Box 15">
          <a:extLst>
            <a:ext uri="{FF2B5EF4-FFF2-40B4-BE49-F238E27FC236}">
              <a16:creationId xmlns:a16="http://schemas.microsoft.com/office/drawing/2014/main" id="{E5C4D799-44EA-4FF6-AC32-230BFFF1A7D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81" name="Text Box 15">
          <a:extLst>
            <a:ext uri="{FF2B5EF4-FFF2-40B4-BE49-F238E27FC236}">
              <a16:creationId xmlns:a16="http://schemas.microsoft.com/office/drawing/2014/main" id="{E1626961-D612-4E06-9B91-4554CE58D2E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82" name="Text Box 15">
          <a:extLst>
            <a:ext uri="{FF2B5EF4-FFF2-40B4-BE49-F238E27FC236}">
              <a16:creationId xmlns:a16="http://schemas.microsoft.com/office/drawing/2014/main" id="{A9B80391-7DD0-4EBB-8956-EA0A263369A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83" name="Text Box 15">
          <a:extLst>
            <a:ext uri="{FF2B5EF4-FFF2-40B4-BE49-F238E27FC236}">
              <a16:creationId xmlns:a16="http://schemas.microsoft.com/office/drawing/2014/main" id="{1FDAFAF5-53CD-4F54-80CC-76AF27156C4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84" name="Text Box 15">
          <a:extLst>
            <a:ext uri="{FF2B5EF4-FFF2-40B4-BE49-F238E27FC236}">
              <a16:creationId xmlns:a16="http://schemas.microsoft.com/office/drawing/2014/main" id="{15752ED2-0387-430E-AB93-A580F799C1A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85" name="Text Box 15">
          <a:extLst>
            <a:ext uri="{FF2B5EF4-FFF2-40B4-BE49-F238E27FC236}">
              <a16:creationId xmlns:a16="http://schemas.microsoft.com/office/drawing/2014/main" id="{5685436A-5290-4CD5-936E-1B2CED908EB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86" name="Text Box 15">
          <a:extLst>
            <a:ext uri="{FF2B5EF4-FFF2-40B4-BE49-F238E27FC236}">
              <a16:creationId xmlns:a16="http://schemas.microsoft.com/office/drawing/2014/main" id="{A817DF18-860B-411F-BED3-D88B544982F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87" name="Text Box 15">
          <a:extLst>
            <a:ext uri="{FF2B5EF4-FFF2-40B4-BE49-F238E27FC236}">
              <a16:creationId xmlns:a16="http://schemas.microsoft.com/office/drawing/2014/main" id="{06FAE97D-97B9-40C4-AC25-1D88A6B15A1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88" name="Text Box 15">
          <a:extLst>
            <a:ext uri="{FF2B5EF4-FFF2-40B4-BE49-F238E27FC236}">
              <a16:creationId xmlns:a16="http://schemas.microsoft.com/office/drawing/2014/main" id="{63B0D650-B634-411B-BDA5-63CB97B72F4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89" name="Text Box 15">
          <a:extLst>
            <a:ext uri="{FF2B5EF4-FFF2-40B4-BE49-F238E27FC236}">
              <a16:creationId xmlns:a16="http://schemas.microsoft.com/office/drawing/2014/main" id="{A5BD5F0D-E4E4-406B-9835-6F51C71A300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90" name="Text Box 15">
          <a:extLst>
            <a:ext uri="{FF2B5EF4-FFF2-40B4-BE49-F238E27FC236}">
              <a16:creationId xmlns:a16="http://schemas.microsoft.com/office/drawing/2014/main" id="{F8C4A9AA-222D-48C5-8AEB-27D037EE051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91" name="Text Box 15">
          <a:extLst>
            <a:ext uri="{FF2B5EF4-FFF2-40B4-BE49-F238E27FC236}">
              <a16:creationId xmlns:a16="http://schemas.microsoft.com/office/drawing/2014/main" id="{7DD3124C-61AA-4229-ABD9-D38D723E40E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92" name="Text Box 15">
          <a:extLst>
            <a:ext uri="{FF2B5EF4-FFF2-40B4-BE49-F238E27FC236}">
              <a16:creationId xmlns:a16="http://schemas.microsoft.com/office/drawing/2014/main" id="{4F3FE13C-8A19-4531-95D2-39EC6AF59CA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93" name="Text Box 15">
          <a:extLst>
            <a:ext uri="{FF2B5EF4-FFF2-40B4-BE49-F238E27FC236}">
              <a16:creationId xmlns:a16="http://schemas.microsoft.com/office/drawing/2014/main" id="{B7FF8318-E3B8-4F44-A1C4-2135B55CA88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94" name="Text Box 15">
          <a:extLst>
            <a:ext uri="{FF2B5EF4-FFF2-40B4-BE49-F238E27FC236}">
              <a16:creationId xmlns:a16="http://schemas.microsoft.com/office/drawing/2014/main" id="{198B6DA8-225E-481E-964E-653ACE40219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95" name="Text Box 15">
          <a:extLst>
            <a:ext uri="{FF2B5EF4-FFF2-40B4-BE49-F238E27FC236}">
              <a16:creationId xmlns:a16="http://schemas.microsoft.com/office/drawing/2014/main" id="{316DA82F-F10C-45A9-831A-F1C687F92CD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96" name="Text Box 15">
          <a:extLst>
            <a:ext uri="{FF2B5EF4-FFF2-40B4-BE49-F238E27FC236}">
              <a16:creationId xmlns:a16="http://schemas.microsoft.com/office/drawing/2014/main" id="{9488081F-B3A0-461F-A03D-E49454FF4FB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97" name="Text Box 15">
          <a:extLst>
            <a:ext uri="{FF2B5EF4-FFF2-40B4-BE49-F238E27FC236}">
              <a16:creationId xmlns:a16="http://schemas.microsoft.com/office/drawing/2014/main" id="{53A880F3-A04E-4586-BB65-6035D1C1DE4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98" name="Text Box 15">
          <a:extLst>
            <a:ext uri="{FF2B5EF4-FFF2-40B4-BE49-F238E27FC236}">
              <a16:creationId xmlns:a16="http://schemas.microsoft.com/office/drawing/2014/main" id="{4D635D7B-58BD-443D-8218-237D5E0CDF4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399" name="Text Box 15">
          <a:extLst>
            <a:ext uri="{FF2B5EF4-FFF2-40B4-BE49-F238E27FC236}">
              <a16:creationId xmlns:a16="http://schemas.microsoft.com/office/drawing/2014/main" id="{17101CD1-2620-4449-8C4F-7248054339F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00" name="Text Box 15">
          <a:extLst>
            <a:ext uri="{FF2B5EF4-FFF2-40B4-BE49-F238E27FC236}">
              <a16:creationId xmlns:a16="http://schemas.microsoft.com/office/drawing/2014/main" id="{BC022FFB-27BF-425C-B106-4357748B285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01" name="Text Box 15">
          <a:extLst>
            <a:ext uri="{FF2B5EF4-FFF2-40B4-BE49-F238E27FC236}">
              <a16:creationId xmlns:a16="http://schemas.microsoft.com/office/drawing/2014/main" id="{38A3B80C-7765-4ADC-B255-0122E4E8788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02" name="Text Box 15">
          <a:extLst>
            <a:ext uri="{FF2B5EF4-FFF2-40B4-BE49-F238E27FC236}">
              <a16:creationId xmlns:a16="http://schemas.microsoft.com/office/drawing/2014/main" id="{07C32A5D-B710-485F-8518-E2C445FAC97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03" name="Text Box 15">
          <a:extLst>
            <a:ext uri="{FF2B5EF4-FFF2-40B4-BE49-F238E27FC236}">
              <a16:creationId xmlns:a16="http://schemas.microsoft.com/office/drawing/2014/main" id="{6ABEC347-8FD0-42E4-9465-37C57006193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04" name="Text Box 15">
          <a:extLst>
            <a:ext uri="{FF2B5EF4-FFF2-40B4-BE49-F238E27FC236}">
              <a16:creationId xmlns:a16="http://schemas.microsoft.com/office/drawing/2014/main" id="{3BEAA6DA-48C6-4304-B4D7-AD1138CEF44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05" name="Text Box 15">
          <a:extLst>
            <a:ext uri="{FF2B5EF4-FFF2-40B4-BE49-F238E27FC236}">
              <a16:creationId xmlns:a16="http://schemas.microsoft.com/office/drawing/2014/main" id="{D1767949-BCCB-4FF7-8B95-98ED4D9CF1F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06" name="Text Box 15">
          <a:extLst>
            <a:ext uri="{FF2B5EF4-FFF2-40B4-BE49-F238E27FC236}">
              <a16:creationId xmlns:a16="http://schemas.microsoft.com/office/drawing/2014/main" id="{E659CE1E-7F27-49D5-936A-0CF18A133C7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07" name="Text Box 15">
          <a:extLst>
            <a:ext uri="{FF2B5EF4-FFF2-40B4-BE49-F238E27FC236}">
              <a16:creationId xmlns:a16="http://schemas.microsoft.com/office/drawing/2014/main" id="{072BB8AB-4BA3-4244-AB4B-C7DD7D6D8D4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08" name="Text Box 15">
          <a:extLst>
            <a:ext uri="{FF2B5EF4-FFF2-40B4-BE49-F238E27FC236}">
              <a16:creationId xmlns:a16="http://schemas.microsoft.com/office/drawing/2014/main" id="{031292D3-3517-470E-AE1F-D8AA876D637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09" name="Text Box 15">
          <a:extLst>
            <a:ext uri="{FF2B5EF4-FFF2-40B4-BE49-F238E27FC236}">
              <a16:creationId xmlns:a16="http://schemas.microsoft.com/office/drawing/2014/main" id="{59AE15F8-2BA8-47E1-8A0E-5B8D560EAF0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10" name="Text Box 15">
          <a:extLst>
            <a:ext uri="{FF2B5EF4-FFF2-40B4-BE49-F238E27FC236}">
              <a16:creationId xmlns:a16="http://schemas.microsoft.com/office/drawing/2014/main" id="{5B77ADC0-D9F7-4C33-B98E-78E2B54F61E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11" name="Text Box 15">
          <a:extLst>
            <a:ext uri="{FF2B5EF4-FFF2-40B4-BE49-F238E27FC236}">
              <a16:creationId xmlns:a16="http://schemas.microsoft.com/office/drawing/2014/main" id="{1653D118-9A9E-4333-AED2-30C89E8A5E0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12" name="Text Box 15">
          <a:extLst>
            <a:ext uri="{FF2B5EF4-FFF2-40B4-BE49-F238E27FC236}">
              <a16:creationId xmlns:a16="http://schemas.microsoft.com/office/drawing/2014/main" id="{CA73F394-9A5D-4643-BC8A-567C097AEC8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13" name="Text Box 15">
          <a:extLst>
            <a:ext uri="{FF2B5EF4-FFF2-40B4-BE49-F238E27FC236}">
              <a16:creationId xmlns:a16="http://schemas.microsoft.com/office/drawing/2014/main" id="{6F3BD553-7578-47E9-87EC-8B5F6F48665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14" name="Text Box 15">
          <a:extLst>
            <a:ext uri="{FF2B5EF4-FFF2-40B4-BE49-F238E27FC236}">
              <a16:creationId xmlns:a16="http://schemas.microsoft.com/office/drawing/2014/main" id="{3DCD907C-6911-4851-8E25-79420BE2F06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15" name="Text Box 15">
          <a:extLst>
            <a:ext uri="{FF2B5EF4-FFF2-40B4-BE49-F238E27FC236}">
              <a16:creationId xmlns:a16="http://schemas.microsoft.com/office/drawing/2014/main" id="{22C811FF-3FE2-4447-A049-3B07092AF44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16" name="Text Box 15">
          <a:extLst>
            <a:ext uri="{FF2B5EF4-FFF2-40B4-BE49-F238E27FC236}">
              <a16:creationId xmlns:a16="http://schemas.microsoft.com/office/drawing/2014/main" id="{27EE5F95-03BC-42BF-8E44-68502DD820F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17" name="Text Box 15">
          <a:extLst>
            <a:ext uri="{FF2B5EF4-FFF2-40B4-BE49-F238E27FC236}">
              <a16:creationId xmlns:a16="http://schemas.microsoft.com/office/drawing/2014/main" id="{DFEA95DC-AAB0-49BA-A424-4F4DEEA7C71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18" name="Text Box 15">
          <a:extLst>
            <a:ext uri="{FF2B5EF4-FFF2-40B4-BE49-F238E27FC236}">
              <a16:creationId xmlns:a16="http://schemas.microsoft.com/office/drawing/2014/main" id="{FD7386A1-75B1-486C-B240-F599A5240ED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19" name="Text Box 15">
          <a:extLst>
            <a:ext uri="{FF2B5EF4-FFF2-40B4-BE49-F238E27FC236}">
              <a16:creationId xmlns:a16="http://schemas.microsoft.com/office/drawing/2014/main" id="{BC4E2285-4D23-4D27-88D1-162F7698C8B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20" name="Text Box 15">
          <a:extLst>
            <a:ext uri="{FF2B5EF4-FFF2-40B4-BE49-F238E27FC236}">
              <a16:creationId xmlns:a16="http://schemas.microsoft.com/office/drawing/2014/main" id="{28C3E497-9758-4EAF-9CAD-B4341287C56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21" name="Text Box 15">
          <a:extLst>
            <a:ext uri="{FF2B5EF4-FFF2-40B4-BE49-F238E27FC236}">
              <a16:creationId xmlns:a16="http://schemas.microsoft.com/office/drawing/2014/main" id="{B73835B0-308B-4800-BC98-6E28313D00A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422" name="Text Box 15">
          <a:extLst>
            <a:ext uri="{FF2B5EF4-FFF2-40B4-BE49-F238E27FC236}">
              <a16:creationId xmlns:a16="http://schemas.microsoft.com/office/drawing/2014/main" id="{6D7646E5-27E4-4519-96A8-953A1ABC673E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423" name="Text Box 15">
          <a:extLst>
            <a:ext uri="{FF2B5EF4-FFF2-40B4-BE49-F238E27FC236}">
              <a16:creationId xmlns:a16="http://schemas.microsoft.com/office/drawing/2014/main" id="{A29A7349-B226-43EC-A8D5-220598C097F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424" name="Text Box 15">
          <a:extLst>
            <a:ext uri="{FF2B5EF4-FFF2-40B4-BE49-F238E27FC236}">
              <a16:creationId xmlns:a16="http://schemas.microsoft.com/office/drawing/2014/main" id="{F847AA20-E315-47B4-A76B-D8EE0EE8667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425" name="Text Box 15">
          <a:extLst>
            <a:ext uri="{FF2B5EF4-FFF2-40B4-BE49-F238E27FC236}">
              <a16:creationId xmlns:a16="http://schemas.microsoft.com/office/drawing/2014/main" id="{A29CFEC6-8242-4A48-9B0A-E6E20461B97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426" name="Text Box 15">
          <a:extLst>
            <a:ext uri="{FF2B5EF4-FFF2-40B4-BE49-F238E27FC236}">
              <a16:creationId xmlns:a16="http://schemas.microsoft.com/office/drawing/2014/main" id="{0520EF34-E42C-478E-87C7-A3618F78041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8427" name="Text Box 15">
          <a:extLst>
            <a:ext uri="{FF2B5EF4-FFF2-40B4-BE49-F238E27FC236}">
              <a16:creationId xmlns:a16="http://schemas.microsoft.com/office/drawing/2014/main" id="{A7E9B723-CA4E-4B4B-8BA3-BD9EC1BAB218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428" name="Text Box 15">
          <a:extLst>
            <a:ext uri="{FF2B5EF4-FFF2-40B4-BE49-F238E27FC236}">
              <a16:creationId xmlns:a16="http://schemas.microsoft.com/office/drawing/2014/main" id="{E07CEA85-7BD9-4A16-827F-0AD36D3ED25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429" name="Text Box 15">
          <a:extLst>
            <a:ext uri="{FF2B5EF4-FFF2-40B4-BE49-F238E27FC236}">
              <a16:creationId xmlns:a16="http://schemas.microsoft.com/office/drawing/2014/main" id="{8F70670E-A03B-49FE-BACA-02E11E2C9FB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430" name="Text Box 15">
          <a:extLst>
            <a:ext uri="{FF2B5EF4-FFF2-40B4-BE49-F238E27FC236}">
              <a16:creationId xmlns:a16="http://schemas.microsoft.com/office/drawing/2014/main" id="{0E8A89E4-CC5D-4A03-A460-445CD2069D1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431" name="Text Box 15">
          <a:extLst>
            <a:ext uri="{FF2B5EF4-FFF2-40B4-BE49-F238E27FC236}">
              <a16:creationId xmlns:a16="http://schemas.microsoft.com/office/drawing/2014/main" id="{45E6E8C3-2417-465A-9573-EAD99C631FD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432" name="Text Box 15">
          <a:extLst>
            <a:ext uri="{FF2B5EF4-FFF2-40B4-BE49-F238E27FC236}">
              <a16:creationId xmlns:a16="http://schemas.microsoft.com/office/drawing/2014/main" id="{4597306F-FB4D-468E-AE6F-CBFF1649185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433" name="Text Box 15">
          <a:extLst>
            <a:ext uri="{FF2B5EF4-FFF2-40B4-BE49-F238E27FC236}">
              <a16:creationId xmlns:a16="http://schemas.microsoft.com/office/drawing/2014/main" id="{CFB58DB9-CF2A-4E19-BFEB-38D71EF8DC6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434" name="Text Box 15">
          <a:extLst>
            <a:ext uri="{FF2B5EF4-FFF2-40B4-BE49-F238E27FC236}">
              <a16:creationId xmlns:a16="http://schemas.microsoft.com/office/drawing/2014/main" id="{F82DAC8E-121A-4E5C-9A08-A48E03D8F538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435" name="Text Box 15">
          <a:extLst>
            <a:ext uri="{FF2B5EF4-FFF2-40B4-BE49-F238E27FC236}">
              <a16:creationId xmlns:a16="http://schemas.microsoft.com/office/drawing/2014/main" id="{98B2AA21-5D30-45FF-92AD-D8A81676346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436" name="Text Box 15">
          <a:extLst>
            <a:ext uri="{FF2B5EF4-FFF2-40B4-BE49-F238E27FC236}">
              <a16:creationId xmlns:a16="http://schemas.microsoft.com/office/drawing/2014/main" id="{513BFD91-2024-4CD3-A117-ABFF6D478AB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437" name="Text Box 15">
          <a:extLst>
            <a:ext uri="{FF2B5EF4-FFF2-40B4-BE49-F238E27FC236}">
              <a16:creationId xmlns:a16="http://schemas.microsoft.com/office/drawing/2014/main" id="{DF302F83-913B-496A-9FE6-CD4C300AA0E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438" name="Text Box 15">
          <a:extLst>
            <a:ext uri="{FF2B5EF4-FFF2-40B4-BE49-F238E27FC236}">
              <a16:creationId xmlns:a16="http://schemas.microsoft.com/office/drawing/2014/main" id="{486E60D2-3219-41F0-992D-012DA0BADFB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439" name="Text Box 15">
          <a:extLst>
            <a:ext uri="{FF2B5EF4-FFF2-40B4-BE49-F238E27FC236}">
              <a16:creationId xmlns:a16="http://schemas.microsoft.com/office/drawing/2014/main" id="{A490EEF6-8802-4936-8CE8-BDD315D8E63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8440" name="Text Box 15">
          <a:extLst>
            <a:ext uri="{FF2B5EF4-FFF2-40B4-BE49-F238E27FC236}">
              <a16:creationId xmlns:a16="http://schemas.microsoft.com/office/drawing/2014/main" id="{4DF24E52-F278-4765-9D23-C19908D0AB40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441" name="Text Box 15">
          <a:extLst>
            <a:ext uri="{FF2B5EF4-FFF2-40B4-BE49-F238E27FC236}">
              <a16:creationId xmlns:a16="http://schemas.microsoft.com/office/drawing/2014/main" id="{F2E44FF0-3C32-48F9-97D1-B698B4423AF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442" name="Text Box 15">
          <a:extLst>
            <a:ext uri="{FF2B5EF4-FFF2-40B4-BE49-F238E27FC236}">
              <a16:creationId xmlns:a16="http://schemas.microsoft.com/office/drawing/2014/main" id="{718E566E-6EC1-49F5-B882-D8B80AA614B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443" name="Text Box 15">
          <a:extLst>
            <a:ext uri="{FF2B5EF4-FFF2-40B4-BE49-F238E27FC236}">
              <a16:creationId xmlns:a16="http://schemas.microsoft.com/office/drawing/2014/main" id="{37BF9D00-FA01-45DD-B9D7-0FE8F9E45BE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444" name="Text Box 15">
          <a:extLst>
            <a:ext uri="{FF2B5EF4-FFF2-40B4-BE49-F238E27FC236}">
              <a16:creationId xmlns:a16="http://schemas.microsoft.com/office/drawing/2014/main" id="{06D84DAA-FB11-42D0-ADBB-3336A8978F2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445" name="Text Box 15">
          <a:extLst>
            <a:ext uri="{FF2B5EF4-FFF2-40B4-BE49-F238E27FC236}">
              <a16:creationId xmlns:a16="http://schemas.microsoft.com/office/drawing/2014/main" id="{B5B71A87-E09F-4138-AD2E-22B25007728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446" name="Text Box 15">
          <a:extLst>
            <a:ext uri="{FF2B5EF4-FFF2-40B4-BE49-F238E27FC236}">
              <a16:creationId xmlns:a16="http://schemas.microsoft.com/office/drawing/2014/main" id="{C3D9B0EC-F5DD-4D4F-93ED-22A3F7363EA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447" name="Text Box 15">
          <a:extLst>
            <a:ext uri="{FF2B5EF4-FFF2-40B4-BE49-F238E27FC236}">
              <a16:creationId xmlns:a16="http://schemas.microsoft.com/office/drawing/2014/main" id="{6F108AC8-D830-48C4-A6A5-B4B16B64AAA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8448" name="Text Box 15">
          <a:extLst>
            <a:ext uri="{FF2B5EF4-FFF2-40B4-BE49-F238E27FC236}">
              <a16:creationId xmlns:a16="http://schemas.microsoft.com/office/drawing/2014/main" id="{BE9F6FE3-EB1B-4B64-B6E2-D88DF768BD29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49" name="Text Box 15">
          <a:extLst>
            <a:ext uri="{FF2B5EF4-FFF2-40B4-BE49-F238E27FC236}">
              <a16:creationId xmlns:a16="http://schemas.microsoft.com/office/drawing/2014/main" id="{D5208A88-E9BF-4AEC-9451-2A9DB8D0E0A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50" name="Text Box 15">
          <a:extLst>
            <a:ext uri="{FF2B5EF4-FFF2-40B4-BE49-F238E27FC236}">
              <a16:creationId xmlns:a16="http://schemas.microsoft.com/office/drawing/2014/main" id="{A8F7FCAF-6F9A-4039-9D82-DEC756BFCDC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51" name="Text Box 15">
          <a:extLst>
            <a:ext uri="{FF2B5EF4-FFF2-40B4-BE49-F238E27FC236}">
              <a16:creationId xmlns:a16="http://schemas.microsoft.com/office/drawing/2014/main" id="{2BBE4C08-C27C-4099-9F9B-5C78BD3AB5D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52" name="Text Box 15">
          <a:extLst>
            <a:ext uri="{FF2B5EF4-FFF2-40B4-BE49-F238E27FC236}">
              <a16:creationId xmlns:a16="http://schemas.microsoft.com/office/drawing/2014/main" id="{4A71D9F7-CFC0-43D3-947C-2724BDC6ED8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53" name="Text Box 15">
          <a:extLst>
            <a:ext uri="{FF2B5EF4-FFF2-40B4-BE49-F238E27FC236}">
              <a16:creationId xmlns:a16="http://schemas.microsoft.com/office/drawing/2014/main" id="{24EA5D19-D47D-4C4A-AF37-C961DE1CE77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54" name="Text Box 15">
          <a:extLst>
            <a:ext uri="{FF2B5EF4-FFF2-40B4-BE49-F238E27FC236}">
              <a16:creationId xmlns:a16="http://schemas.microsoft.com/office/drawing/2014/main" id="{C4D77494-E713-491A-9FC3-F9CB36D1EBF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55" name="Text Box 15">
          <a:extLst>
            <a:ext uri="{FF2B5EF4-FFF2-40B4-BE49-F238E27FC236}">
              <a16:creationId xmlns:a16="http://schemas.microsoft.com/office/drawing/2014/main" id="{BBC1288B-5340-4106-892D-2B3554F5E56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56" name="Text Box 15">
          <a:extLst>
            <a:ext uri="{FF2B5EF4-FFF2-40B4-BE49-F238E27FC236}">
              <a16:creationId xmlns:a16="http://schemas.microsoft.com/office/drawing/2014/main" id="{4B4F16B8-A154-4DA6-B6D8-FA7BC36F381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57" name="Text Box 15">
          <a:extLst>
            <a:ext uri="{FF2B5EF4-FFF2-40B4-BE49-F238E27FC236}">
              <a16:creationId xmlns:a16="http://schemas.microsoft.com/office/drawing/2014/main" id="{BF3B99DB-65FC-4253-81B7-933590C6AEE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58" name="Text Box 15">
          <a:extLst>
            <a:ext uri="{FF2B5EF4-FFF2-40B4-BE49-F238E27FC236}">
              <a16:creationId xmlns:a16="http://schemas.microsoft.com/office/drawing/2014/main" id="{6A5F192E-6AFF-4533-B0A9-B8AAAD218C5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59" name="Text Box 15">
          <a:extLst>
            <a:ext uri="{FF2B5EF4-FFF2-40B4-BE49-F238E27FC236}">
              <a16:creationId xmlns:a16="http://schemas.microsoft.com/office/drawing/2014/main" id="{F48C2AE0-75CC-4C9D-8A7A-FCA08E4B12B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60" name="Text Box 15">
          <a:extLst>
            <a:ext uri="{FF2B5EF4-FFF2-40B4-BE49-F238E27FC236}">
              <a16:creationId xmlns:a16="http://schemas.microsoft.com/office/drawing/2014/main" id="{27507E29-6851-4D26-BD92-F66E5F06CAF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61" name="Text Box 15">
          <a:extLst>
            <a:ext uri="{FF2B5EF4-FFF2-40B4-BE49-F238E27FC236}">
              <a16:creationId xmlns:a16="http://schemas.microsoft.com/office/drawing/2014/main" id="{AEDB8787-F9A8-4D4B-A098-D62A6F30EBF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62" name="Text Box 15">
          <a:extLst>
            <a:ext uri="{FF2B5EF4-FFF2-40B4-BE49-F238E27FC236}">
              <a16:creationId xmlns:a16="http://schemas.microsoft.com/office/drawing/2014/main" id="{415F9452-00BE-4C34-AD4A-B7E18FBD6C3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63" name="Text Box 15">
          <a:extLst>
            <a:ext uri="{FF2B5EF4-FFF2-40B4-BE49-F238E27FC236}">
              <a16:creationId xmlns:a16="http://schemas.microsoft.com/office/drawing/2014/main" id="{829D8F99-C43F-467C-80E8-9555392A4B1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64" name="Text Box 15">
          <a:extLst>
            <a:ext uri="{FF2B5EF4-FFF2-40B4-BE49-F238E27FC236}">
              <a16:creationId xmlns:a16="http://schemas.microsoft.com/office/drawing/2014/main" id="{B5B8B07B-B1E0-4C90-9574-01685A0CA25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65" name="Text Box 15">
          <a:extLst>
            <a:ext uri="{FF2B5EF4-FFF2-40B4-BE49-F238E27FC236}">
              <a16:creationId xmlns:a16="http://schemas.microsoft.com/office/drawing/2014/main" id="{D7E7283E-0C17-40BE-801A-CD8E86B0783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66" name="Text Box 15">
          <a:extLst>
            <a:ext uri="{FF2B5EF4-FFF2-40B4-BE49-F238E27FC236}">
              <a16:creationId xmlns:a16="http://schemas.microsoft.com/office/drawing/2014/main" id="{A71AED9D-4A15-437C-927C-7C83639CFFD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67" name="Text Box 15">
          <a:extLst>
            <a:ext uri="{FF2B5EF4-FFF2-40B4-BE49-F238E27FC236}">
              <a16:creationId xmlns:a16="http://schemas.microsoft.com/office/drawing/2014/main" id="{EE62E3A9-2C47-4380-983E-73A3D35E470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68" name="Text Box 15">
          <a:extLst>
            <a:ext uri="{FF2B5EF4-FFF2-40B4-BE49-F238E27FC236}">
              <a16:creationId xmlns:a16="http://schemas.microsoft.com/office/drawing/2014/main" id="{4178E4EF-5A22-48C3-B0DE-4AE8EDF5CBE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69" name="Text Box 15">
          <a:extLst>
            <a:ext uri="{FF2B5EF4-FFF2-40B4-BE49-F238E27FC236}">
              <a16:creationId xmlns:a16="http://schemas.microsoft.com/office/drawing/2014/main" id="{7AA7E4FE-3B7C-494B-B02D-56FEE6FB4DA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70" name="Text Box 15">
          <a:extLst>
            <a:ext uri="{FF2B5EF4-FFF2-40B4-BE49-F238E27FC236}">
              <a16:creationId xmlns:a16="http://schemas.microsoft.com/office/drawing/2014/main" id="{9F2200BA-2A26-421A-956B-9ACCEED6E3D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71" name="Text Box 15">
          <a:extLst>
            <a:ext uri="{FF2B5EF4-FFF2-40B4-BE49-F238E27FC236}">
              <a16:creationId xmlns:a16="http://schemas.microsoft.com/office/drawing/2014/main" id="{B70F2B16-1400-493F-A4F0-65D7527EF33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72" name="Text Box 15">
          <a:extLst>
            <a:ext uri="{FF2B5EF4-FFF2-40B4-BE49-F238E27FC236}">
              <a16:creationId xmlns:a16="http://schemas.microsoft.com/office/drawing/2014/main" id="{A5DC381E-D295-4F7D-9540-2A1CDC52DFD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8473" name="Text Box 15">
          <a:extLst>
            <a:ext uri="{FF2B5EF4-FFF2-40B4-BE49-F238E27FC236}">
              <a16:creationId xmlns:a16="http://schemas.microsoft.com/office/drawing/2014/main" id="{682D11F3-C84F-4D50-B4B1-5213FA19BEBC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74" name="Text Box 15">
          <a:extLst>
            <a:ext uri="{FF2B5EF4-FFF2-40B4-BE49-F238E27FC236}">
              <a16:creationId xmlns:a16="http://schemas.microsoft.com/office/drawing/2014/main" id="{51BF85FB-FB91-4DF0-B0ED-E0DB35E8034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75" name="Text Box 15">
          <a:extLst>
            <a:ext uri="{FF2B5EF4-FFF2-40B4-BE49-F238E27FC236}">
              <a16:creationId xmlns:a16="http://schemas.microsoft.com/office/drawing/2014/main" id="{1090B244-7E09-48E8-9304-37A0B742392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76" name="Text Box 15">
          <a:extLst>
            <a:ext uri="{FF2B5EF4-FFF2-40B4-BE49-F238E27FC236}">
              <a16:creationId xmlns:a16="http://schemas.microsoft.com/office/drawing/2014/main" id="{4880A91B-E170-45AA-A96D-21D1FB7EE14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77" name="Text Box 15">
          <a:extLst>
            <a:ext uri="{FF2B5EF4-FFF2-40B4-BE49-F238E27FC236}">
              <a16:creationId xmlns:a16="http://schemas.microsoft.com/office/drawing/2014/main" id="{B2268EF2-AA97-4CF7-9569-7E83DCA3B44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78" name="Text Box 15">
          <a:extLst>
            <a:ext uri="{FF2B5EF4-FFF2-40B4-BE49-F238E27FC236}">
              <a16:creationId xmlns:a16="http://schemas.microsoft.com/office/drawing/2014/main" id="{61B80D06-9897-477E-881C-15429632E06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79" name="Text Box 15">
          <a:extLst>
            <a:ext uri="{FF2B5EF4-FFF2-40B4-BE49-F238E27FC236}">
              <a16:creationId xmlns:a16="http://schemas.microsoft.com/office/drawing/2014/main" id="{ED28A731-4794-4A29-8B56-1505ADA28DC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80" name="Text Box 15">
          <a:extLst>
            <a:ext uri="{FF2B5EF4-FFF2-40B4-BE49-F238E27FC236}">
              <a16:creationId xmlns:a16="http://schemas.microsoft.com/office/drawing/2014/main" id="{0001DE2B-1D6C-4489-A643-42A01C4040D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81" name="Text Box 15">
          <a:extLst>
            <a:ext uri="{FF2B5EF4-FFF2-40B4-BE49-F238E27FC236}">
              <a16:creationId xmlns:a16="http://schemas.microsoft.com/office/drawing/2014/main" id="{96C0F245-FE23-4AB4-82E9-5F527D5B209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82" name="Text Box 15">
          <a:extLst>
            <a:ext uri="{FF2B5EF4-FFF2-40B4-BE49-F238E27FC236}">
              <a16:creationId xmlns:a16="http://schemas.microsoft.com/office/drawing/2014/main" id="{F43789C2-072F-4BE1-9025-AE2863F5863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83" name="Text Box 15">
          <a:extLst>
            <a:ext uri="{FF2B5EF4-FFF2-40B4-BE49-F238E27FC236}">
              <a16:creationId xmlns:a16="http://schemas.microsoft.com/office/drawing/2014/main" id="{44D2F9E0-F7CD-40E9-8090-6976DD44CEE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84" name="Text Box 15">
          <a:extLst>
            <a:ext uri="{FF2B5EF4-FFF2-40B4-BE49-F238E27FC236}">
              <a16:creationId xmlns:a16="http://schemas.microsoft.com/office/drawing/2014/main" id="{D216C934-BC33-45D2-968A-068F4836E78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85" name="Text Box 15">
          <a:extLst>
            <a:ext uri="{FF2B5EF4-FFF2-40B4-BE49-F238E27FC236}">
              <a16:creationId xmlns:a16="http://schemas.microsoft.com/office/drawing/2014/main" id="{E1FF5786-9565-4B12-BF28-B7590E11400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86" name="Text Box 15">
          <a:extLst>
            <a:ext uri="{FF2B5EF4-FFF2-40B4-BE49-F238E27FC236}">
              <a16:creationId xmlns:a16="http://schemas.microsoft.com/office/drawing/2014/main" id="{294A9B2A-7284-43A4-8BE8-3D6BD0C5563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87" name="Text Box 15">
          <a:extLst>
            <a:ext uri="{FF2B5EF4-FFF2-40B4-BE49-F238E27FC236}">
              <a16:creationId xmlns:a16="http://schemas.microsoft.com/office/drawing/2014/main" id="{7FF6CCF2-7D62-4135-9880-34AE17F775E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88" name="Text Box 15">
          <a:extLst>
            <a:ext uri="{FF2B5EF4-FFF2-40B4-BE49-F238E27FC236}">
              <a16:creationId xmlns:a16="http://schemas.microsoft.com/office/drawing/2014/main" id="{9DA41C63-F815-459E-81B1-62F71F5F2BE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89" name="Text Box 15">
          <a:extLst>
            <a:ext uri="{FF2B5EF4-FFF2-40B4-BE49-F238E27FC236}">
              <a16:creationId xmlns:a16="http://schemas.microsoft.com/office/drawing/2014/main" id="{2D5474B9-9BE7-4768-9C11-BDB8AE306C8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90" name="Text Box 15">
          <a:extLst>
            <a:ext uri="{FF2B5EF4-FFF2-40B4-BE49-F238E27FC236}">
              <a16:creationId xmlns:a16="http://schemas.microsoft.com/office/drawing/2014/main" id="{087CA3F5-BC07-4A0A-B169-4089B617B89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91" name="Text Box 15">
          <a:extLst>
            <a:ext uri="{FF2B5EF4-FFF2-40B4-BE49-F238E27FC236}">
              <a16:creationId xmlns:a16="http://schemas.microsoft.com/office/drawing/2014/main" id="{9F64D51F-F5A1-4060-93E7-3A5851DEFD9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92" name="Text Box 15">
          <a:extLst>
            <a:ext uri="{FF2B5EF4-FFF2-40B4-BE49-F238E27FC236}">
              <a16:creationId xmlns:a16="http://schemas.microsoft.com/office/drawing/2014/main" id="{CAE864B1-5BB0-49AB-8A87-159AAC8E1BD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93" name="Text Box 15">
          <a:extLst>
            <a:ext uri="{FF2B5EF4-FFF2-40B4-BE49-F238E27FC236}">
              <a16:creationId xmlns:a16="http://schemas.microsoft.com/office/drawing/2014/main" id="{1BD0EAD4-F33E-426E-B4E9-FB22E32ED17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94" name="Text Box 15">
          <a:extLst>
            <a:ext uri="{FF2B5EF4-FFF2-40B4-BE49-F238E27FC236}">
              <a16:creationId xmlns:a16="http://schemas.microsoft.com/office/drawing/2014/main" id="{B0495114-EA35-43B9-A9B5-91A6F7C0FE7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95" name="Text Box 15">
          <a:extLst>
            <a:ext uri="{FF2B5EF4-FFF2-40B4-BE49-F238E27FC236}">
              <a16:creationId xmlns:a16="http://schemas.microsoft.com/office/drawing/2014/main" id="{4F32AC9D-9594-400E-8E57-96E3064765F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96" name="Text Box 15">
          <a:extLst>
            <a:ext uri="{FF2B5EF4-FFF2-40B4-BE49-F238E27FC236}">
              <a16:creationId xmlns:a16="http://schemas.microsoft.com/office/drawing/2014/main" id="{517724CA-CC86-4566-9DCF-305D5DFFAD4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97" name="Text Box 15">
          <a:extLst>
            <a:ext uri="{FF2B5EF4-FFF2-40B4-BE49-F238E27FC236}">
              <a16:creationId xmlns:a16="http://schemas.microsoft.com/office/drawing/2014/main" id="{60A91343-A9B0-4727-BB42-8AF85658408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98" name="Text Box 15">
          <a:extLst>
            <a:ext uri="{FF2B5EF4-FFF2-40B4-BE49-F238E27FC236}">
              <a16:creationId xmlns:a16="http://schemas.microsoft.com/office/drawing/2014/main" id="{555BCD4E-2D18-4CAF-9005-94A7DC9E9F7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499" name="Text Box 15">
          <a:extLst>
            <a:ext uri="{FF2B5EF4-FFF2-40B4-BE49-F238E27FC236}">
              <a16:creationId xmlns:a16="http://schemas.microsoft.com/office/drawing/2014/main" id="{2D731373-5A72-434E-A35C-91AFF4A793D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00" name="Text Box 15">
          <a:extLst>
            <a:ext uri="{FF2B5EF4-FFF2-40B4-BE49-F238E27FC236}">
              <a16:creationId xmlns:a16="http://schemas.microsoft.com/office/drawing/2014/main" id="{9268DFC7-F360-4EF0-B2EB-A37BAB2105B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01" name="Text Box 15">
          <a:extLst>
            <a:ext uri="{FF2B5EF4-FFF2-40B4-BE49-F238E27FC236}">
              <a16:creationId xmlns:a16="http://schemas.microsoft.com/office/drawing/2014/main" id="{9AD4D068-9819-40CD-8DE6-8BB391751EF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02" name="Text Box 15">
          <a:extLst>
            <a:ext uri="{FF2B5EF4-FFF2-40B4-BE49-F238E27FC236}">
              <a16:creationId xmlns:a16="http://schemas.microsoft.com/office/drawing/2014/main" id="{695E15ED-D716-4CDD-9FB3-EF04EC3B89C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03" name="Text Box 15">
          <a:extLst>
            <a:ext uri="{FF2B5EF4-FFF2-40B4-BE49-F238E27FC236}">
              <a16:creationId xmlns:a16="http://schemas.microsoft.com/office/drawing/2014/main" id="{4998A612-EF7C-45E7-B48C-78C62E1CBE7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04" name="Text Box 15">
          <a:extLst>
            <a:ext uri="{FF2B5EF4-FFF2-40B4-BE49-F238E27FC236}">
              <a16:creationId xmlns:a16="http://schemas.microsoft.com/office/drawing/2014/main" id="{78C2371C-9884-4F4E-8745-0CA3C24124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05" name="Text Box 15">
          <a:extLst>
            <a:ext uri="{FF2B5EF4-FFF2-40B4-BE49-F238E27FC236}">
              <a16:creationId xmlns:a16="http://schemas.microsoft.com/office/drawing/2014/main" id="{76ED7062-159E-45E1-B0E3-843D29521AC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06" name="Text Box 15">
          <a:extLst>
            <a:ext uri="{FF2B5EF4-FFF2-40B4-BE49-F238E27FC236}">
              <a16:creationId xmlns:a16="http://schemas.microsoft.com/office/drawing/2014/main" id="{C5742402-0D3C-4D2B-AD86-C64C25A5542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07" name="Text Box 15">
          <a:extLst>
            <a:ext uri="{FF2B5EF4-FFF2-40B4-BE49-F238E27FC236}">
              <a16:creationId xmlns:a16="http://schemas.microsoft.com/office/drawing/2014/main" id="{33D15F5B-6211-4973-B046-FF9EC7AE7C5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08" name="Text Box 15">
          <a:extLst>
            <a:ext uri="{FF2B5EF4-FFF2-40B4-BE49-F238E27FC236}">
              <a16:creationId xmlns:a16="http://schemas.microsoft.com/office/drawing/2014/main" id="{90F2B034-D769-4F14-80D5-15B3B481772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09" name="Text Box 15">
          <a:extLst>
            <a:ext uri="{FF2B5EF4-FFF2-40B4-BE49-F238E27FC236}">
              <a16:creationId xmlns:a16="http://schemas.microsoft.com/office/drawing/2014/main" id="{4EDDF3A4-1F79-43AD-A52D-2C3DC005005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10" name="Text Box 15">
          <a:extLst>
            <a:ext uri="{FF2B5EF4-FFF2-40B4-BE49-F238E27FC236}">
              <a16:creationId xmlns:a16="http://schemas.microsoft.com/office/drawing/2014/main" id="{74BBD94B-0313-485E-8430-3E6BD5FD063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11" name="Text Box 15">
          <a:extLst>
            <a:ext uri="{FF2B5EF4-FFF2-40B4-BE49-F238E27FC236}">
              <a16:creationId xmlns:a16="http://schemas.microsoft.com/office/drawing/2014/main" id="{60F937CF-6452-47C7-ABC1-B55B99E7AB3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12" name="Text Box 15">
          <a:extLst>
            <a:ext uri="{FF2B5EF4-FFF2-40B4-BE49-F238E27FC236}">
              <a16:creationId xmlns:a16="http://schemas.microsoft.com/office/drawing/2014/main" id="{529DE5FF-9828-4F06-A0B9-03306CCA8B7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13" name="Text Box 15">
          <a:extLst>
            <a:ext uri="{FF2B5EF4-FFF2-40B4-BE49-F238E27FC236}">
              <a16:creationId xmlns:a16="http://schemas.microsoft.com/office/drawing/2014/main" id="{F48054BE-BA5A-4E9B-9FA9-42FF4202ACB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14" name="Text Box 15">
          <a:extLst>
            <a:ext uri="{FF2B5EF4-FFF2-40B4-BE49-F238E27FC236}">
              <a16:creationId xmlns:a16="http://schemas.microsoft.com/office/drawing/2014/main" id="{DBBE81D6-14ED-4F31-A0EF-25AB115EAEE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15" name="Text Box 15">
          <a:extLst>
            <a:ext uri="{FF2B5EF4-FFF2-40B4-BE49-F238E27FC236}">
              <a16:creationId xmlns:a16="http://schemas.microsoft.com/office/drawing/2014/main" id="{F2ED6C3E-7C24-469D-92C3-6760BDF6532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16" name="Text Box 15">
          <a:extLst>
            <a:ext uri="{FF2B5EF4-FFF2-40B4-BE49-F238E27FC236}">
              <a16:creationId xmlns:a16="http://schemas.microsoft.com/office/drawing/2014/main" id="{3483773B-5EE6-47A2-8E3D-B089ABB0D3B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17" name="Text Box 15">
          <a:extLst>
            <a:ext uri="{FF2B5EF4-FFF2-40B4-BE49-F238E27FC236}">
              <a16:creationId xmlns:a16="http://schemas.microsoft.com/office/drawing/2014/main" id="{3EC5CAAC-1A06-4B5B-89E4-C408DE804E9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18" name="Text Box 15">
          <a:extLst>
            <a:ext uri="{FF2B5EF4-FFF2-40B4-BE49-F238E27FC236}">
              <a16:creationId xmlns:a16="http://schemas.microsoft.com/office/drawing/2014/main" id="{D3488298-0A0D-48A0-97C3-D2EFFD2B606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19" name="Text Box 15">
          <a:extLst>
            <a:ext uri="{FF2B5EF4-FFF2-40B4-BE49-F238E27FC236}">
              <a16:creationId xmlns:a16="http://schemas.microsoft.com/office/drawing/2014/main" id="{E1A86A93-D494-458C-9346-510B8593347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20" name="Text Box 15">
          <a:extLst>
            <a:ext uri="{FF2B5EF4-FFF2-40B4-BE49-F238E27FC236}">
              <a16:creationId xmlns:a16="http://schemas.microsoft.com/office/drawing/2014/main" id="{ED9762C7-72A2-437F-8F3D-4FB98505F2C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21" name="Text Box 15">
          <a:extLst>
            <a:ext uri="{FF2B5EF4-FFF2-40B4-BE49-F238E27FC236}">
              <a16:creationId xmlns:a16="http://schemas.microsoft.com/office/drawing/2014/main" id="{25DB5FA1-FCFF-49B0-9D95-7E4F53F16BC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22" name="Text Box 15">
          <a:extLst>
            <a:ext uri="{FF2B5EF4-FFF2-40B4-BE49-F238E27FC236}">
              <a16:creationId xmlns:a16="http://schemas.microsoft.com/office/drawing/2014/main" id="{B2DE157A-95AF-45DA-9B58-57953FEF05F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23" name="Text Box 15">
          <a:extLst>
            <a:ext uri="{FF2B5EF4-FFF2-40B4-BE49-F238E27FC236}">
              <a16:creationId xmlns:a16="http://schemas.microsoft.com/office/drawing/2014/main" id="{758DF312-15C4-4888-9998-5775F315108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24" name="Text Box 15">
          <a:extLst>
            <a:ext uri="{FF2B5EF4-FFF2-40B4-BE49-F238E27FC236}">
              <a16:creationId xmlns:a16="http://schemas.microsoft.com/office/drawing/2014/main" id="{9DFC2A41-9690-4F65-B878-A8D6F5B95FA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25" name="Text Box 15">
          <a:extLst>
            <a:ext uri="{FF2B5EF4-FFF2-40B4-BE49-F238E27FC236}">
              <a16:creationId xmlns:a16="http://schemas.microsoft.com/office/drawing/2014/main" id="{9FCECED8-92E5-4F82-8E13-F4D6B81874F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26" name="Text Box 15">
          <a:extLst>
            <a:ext uri="{FF2B5EF4-FFF2-40B4-BE49-F238E27FC236}">
              <a16:creationId xmlns:a16="http://schemas.microsoft.com/office/drawing/2014/main" id="{B5C5AAB8-F199-41EE-A1EA-1C641EF83C7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27" name="Text Box 15">
          <a:extLst>
            <a:ext uri="{FF2B5EF4-FFF2-40B4-BE49-F238E27FC236}">
              <a16:creationId xmlns:a16="http://schemas.microsoft.com/office/drawing/2014/main" id="{E30F2AE6-E9B5-4423-8804-AA6F240A334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28" name="Text Box 15">
          <a:extLst>
            <a:ext uri="{FF2B5EF4-FFF2-40B4-BE49-F238E27FC236}">
              <a16:creationId xmlns:a16="http://schemas.microsoft.com/office/drawing/2014/main" id="{BCE4A905-B796-47F5-8D08-CD8EFF54D6A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29" name="Text Box 15">
          <a:extLst>
            <a:ext uri="{FF2B5EF4-FFF2-40B4-BE49-F238E27FC236}">
              <a16:creationId xmlns:a16="http://schemas.microsoft.com/office/drawing/2014/main" id="{76AFA0C2-763D-4F74-AAFF-6115AA6F6E5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30" name="Text Box 15">
          <a:extLst>
            <a:ext uri="{FF2B5EF4-FFF2-40B4-BE49-F238E27FC236}">
              <a16:creationId xmlns:a16="http://schemas.microsoft.com/office/drawing/2014/main" id="{0C16AA97-9762-45DB-95AE-1265651E777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31" name="Text Box 15">
          <a:extLst>
            <a:ext uri="{FF2B5EF4-FFF2-40B4-BE49-F238E27FC236}">
              <a16:creationId xmlns:a16="http://schemas.microsoft.com/office/drawing/2014/main" id="{C50CDAA0-E208-4AA0-9052-0ACE25B5FE5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32" name="Text Box 15">
          <a:extLst>
            <a:ext uri="{FF2B5EF4-FFF2-40B4-BE49-F238E27FC236}">
              <a16:creationId xmlns:a16="http://schemas.microsoft.com/office/drawing/2014/main" id="{0C6D380A-0675-473C-ACA1-20AD629CCD0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33" name="Text Box 15">
          <a:extLst>
            <a:ext uri="{FF2B5EF4-FFF2-40B4-BE49-F238E27FC236}">
              <a16:creationId xmlns:a16="http://schemas.microsoft.com/office/drawing/2014/main" id="{61D80430-7510-4287-9325-9C52D7F3217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34" name="Text Box 15">
          <a:extLst>
            <a:ext uri="{FF2B5EF4-FFF2-40B4-BE49-F238E27FC236}">
              <a16:creationId xmlns:a16="http://schemas.microsoft.com/office/drawing/2014/main" id="{317A1C0D-D126-4DF4-AFE4-8108D914032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35" name="Text Box 15">
          <a:extLst>
            <a:ext uri="{FF2B5EF4-FFF2-40B4-BE49-F238E27FC236}">
              <a16:creationId xmlns:a16="http://schemas.microsoft.com/office/drawing/2014/main" id="{1A8EC711-0209-4427-8C9A-DB9679EE64E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36" name="Text Box 15">
          <a:extLst>
            <a:ext uri="{FF2B5EF4-FFF2-40B4-BE49-F238E27FC236}">
              <a16:creationId xmlns:a16="http://schemas.microsoft.com/office/drawing/2014/main" id="{E922C033-0E91-4D0E-A838-00F12AEBA5D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37" name="Text Box 15">
          <a:extLst>
            <a:ext uri="{FF2B5EF4-FFF2-40B4-BE49-F238E27FC236}">
              <a16:creationId xmlns:a16="http://schemas.microsoft.com/office/drawing/2014/main" id="{257ED690-EAEF-420C-9907-41E24E9C618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38" name="Text Box 15">
          <a:extLst>
            <a:ext uri="{FF2B5EF4-FFF2-40B4-BE49-F238E27FC236}">
              <a16:creationId xmlns:a16="http://schemas.microsoft.com/office/drawing/2014/main" id="{40BC0322-CB1B-4F37-824F-1B7ED4DBB7C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39" name="Text Box 15">
          <a:extLst>
            <a:ext uri="{FF2B5EF4-FFF2-40B4-BE49-F238E27FC236}">
              <a16:creationId xmlns:a16="http://schemas.microsoft.com/office/drawing/2014/main" id="{9E005CD3-A863-40BB-A0DB-D1F5A7D6972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40" name="Text Box 15">
          <a:extLst>
            <a:ext uri="{FF2B5EF4-FFF2-40B4-BE49-F238E27FC236}">
              <a16:creationId xmlns:a16="http://schemas.microsoft.com/office/drawing/2014/main" id="{92D62CCA-7FD9-4800-9287-1FCACB528AB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41" name="Text Box 15">
          <a:extLst>
            <a:ext uri="{FF2B5EF4-FFF2-40B4-BE49-F238E27FC236}">
              <a16:creationId xmlns:a16="http://schemas.microsoft.com/office/drawing/2014/main" id="{AF16D7DF-25A4-43EC-8206-7206C04FBD8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42" name="Text Box 15">
          <a:extLst>
            <a:ext uri="{FF2B5EF4-FFF2-40B4-BE49-F238E27FC236}">
              <a16:creationId xmlns:a16="http://schemas.microsoft.com/office/drawing/2014/main" id="{23FAC6C6-BA17-4E26-94CE-24EC30A57FA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43" name="Text Box 15">
          <a:extLst>
            <a:ext uri="{FF2B5EF4-FFF2-40B4-BE49-F238E27FC236}">
              <a16:creationId xmlns:a16="http://schemas.microsoft.com/office/drawing/2014/main" id="{A586A282-63F8-4AA0-B483-40B56B9E5CA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44" name="Text Box 15">
          <a:extLst>
            <a:ext uri="{FF2B5EF4-FFF2-40B4-BE49-F238E27FC236}">
              <a16:creationId xmlns:a16="http://schemas.microsoft.com/office/drawing/2014/main" id="{6B4C05C3-A16A-4BFF-A9B0-A8AC4DBA066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45" name="Text Box 15">
          <a:extLst>
            <a:ext uri="{FF2B5EF4-FFF2-40B4-BE49-F238E27FC236}">
              <a16:creationId xmlns:a16="http://schemas.microsoft.com/office/drawing/2014/main" id="{28871AC6-BD6A-4F55-B8CC-F25576DC75B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546" name="Text Box 15">
          <a:extLst>
            <a:ext uri="{FF2B5EF4-FFF2-40B4-BE49-F238E27FC236}">
              <a16:creationId xmlns:a16="http://schemas.microsoft.com/office/drawing/2014/main" id="{AAA72D2A-3054-4E00-A451-28D5824D3EB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547" name="Text Box 15">
          <a:extLst>
            <a:ext uri="{FF2B5EF4-FFF2-40B4-BE49-F238E27FC236}">
              <a16:creationId xmlns:a16="http://schemas.microsoft.com/office/drawing/2014/main" id="{0121E29B-5AAA-4F25-83E8-453F712E16E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548" name="Text Box 15">
          <a:extLst>
            <a:ext uri="{FF2B5EF4-FFF2-40B4-BE49-F238E27FC236}">
              <a16:creationId xmlns:a16="http://schemas.microsoft.com/office/drawing/2014/main" id="{104ED0F6-CE43-4DCF-A5F8-CBB3CF1298F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549" name="Text Box 15">
          <a:extLst>
            <a:ext uri="{FF2B5EF4-FFF2-40B4-BE49-F238E27FC236}">
              <a16:creationId xmlns:a16="http://schemas.microsoft.com/office/drawing/2014/main" id="{09CD54B7-9BEC-4D8F-8BF7-48E684780A7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550" name="Text Box 15">
          <a:extLst>
            <a:ext uri="{FF2B5EF4-FFF2-40B4-BE49-F238E27FC236}">
              <a16:creationId xmlns:a16="http://schemas.microsoft.com/office/drawing/2014/main" id="{0BA8041E-66E4-4D70-A5DD-FBB0E664E1B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8551" name="Text Box 15">
          <a:extLst>
            <a:ext uri="{FF2B5EF4-FFF2-40B4-BE49-F238E27FC236}">
              <a16:creationId xmlns:a16="http://schemas.microsoft.com/office/drawing/2014/main" id="{0C7087D3-A50A-45D8-8324-671F4CAB9B5E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552" name="Text Box 15">
          <a:extLst>
            <a:ext uri="{FF2B5EF4-FFF2-40B4-BE49-F238E27FC236}">
              <a16:creationId xmlns:a16="http://schemas.microsoft.com/office/drawing/2014/main" id="{CFD4316B-1F4D-49E2-981F-1F2428E705D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553" name="Text Box 15">
          <a:extLst>
            <a:ext uri="{FF2B5EF4-FFF2-40B4-BE49-F238E27FC236}">
              <a16:creationId xmlns:a16="http://schemas.microsoft.com/office/drawing/2014/main" id="{B33E16C9-EE35-4A86-80B2-6F42ACB1B9C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554" name="Text Box 15">
          <a:extLst>
            <a:ext uri="{FF2B5EF4-FFF2-40B4-BE49-F238E27FC236}">
              <a16:creationId xmlns:a16="http://schemas.microsoft.com/office/drawing/2014/main" id="{FAD42673-03A2-4C32-AAA2-DA732F990CA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555" name="Text Box 15">
          <a:extLst>
            <a:ext uri="{FF2B5EF4-FFF2-40B4-BE49-F238E27FC236}">
              <a16:creationId xmlns:a16="http://schemas.microsoft.com/office/drawing/2014/main" id="{7A0B8C78-1CE4-4BC6-B91B-77F25B8E544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556" name="Text Box 15">
          <a:extLst>
            <a:ext uri="{FF2B5EF4-FFF2-40B4-BE49-F238E27FC236}">
              <a16:creationId xmlns:a16="http://schemas.microsoft.com/office/drawing/2014/main" id="{A119D5B1-76B5-499B-89D2-E281F5EB3C5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557" name="Text Box 15">
          <a:extLst>
            <a:ext uri="{FF2B5EF4-FFF2-40B4-BE49-F238E27FC236}">
              <a16:creationId xmlns:a16="http://schemas.microsoft.com/office/drawing/2014/main" id="{0E6E6E92-BDD3-449C-8E36-FF3BC995ABC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558" name="Text Box 15">
          <a:extLst>
            <a:ext uri="{FF2B5EF4-FFF2-40B4-BE49-F238E27FC236}">
              <a16:creationId xmlns:a16="http://schemas.microsoft.com/office/drawing/2014/main" id="{773A8E29-3630-4171-9995-9016F570A9E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559" name="Text Box 15">
          <a:extLst>
            <a:ext uri="{FF2B5EF4-FFF2-40B4-BE49-F238E27FC236}">
              <a16:creationId xmlns:a16="http://schemas.microsoft.com/office/drawing/2014/main" id="{A9EE85B4-3FF4-4691-8ED3-F27469CAA75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560" name="Text Box 15">
          <a:extLst>
            <a:ext uri="{FF2B5EF4-FFF2-40B4-BE49-F238E27FC236}">
              <a16:creationId xmlns:a16="http://schemas.microsoft.com/office/drawing/2014/main" id="{88B11844-F449-405A-A74F-35BCC79059D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561" name="Text Box 15">
          <a:extLst>
            <a:ext uri="{FF2B5EF4-FFF2-40B4-BE49-F238E27FC236}">
              <a16:creationId xmlns:a16="http://schemas.microsoft.com/office/drawing/2014/main" id="{7CC40A30-3FF2-4B90-BE9A-E78EA6EC7A6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562" name="Text Box 15">
          <a:extLst>
            <a:ext uri="{FF2B5EF4-FFF2-40B4-BE49-F238E27FC236}">
              <a16:creationId xmlns:a16="http://schemas.microsoft.com/office/drawing/2014/main" id="{AEA5AD4F-1368-46B5-8996-3A03DDD74E2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563" name="Text Box 15">
          <a:extLst>
            <a:ext uri="{FF2B5EF4-FFF2-40B4-BE49-F238E27FC236}">
              <a16:creationId xmlns:a16="http://schemas.microsoft.com/office/drawing/2014/main" id="{ACFE2384-19D1-4F39-808B-62B0BACC86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8564" name="Text Box 15">
          <a:extLst>
            <a:ext uri="{FF2B5EF4-FFF2-40B4-BE49-F238E27FC236}">
              <a16:creationId xmlns:a16="http://schemas.microsoft.com/office/drawing/2014/main" id="{4DA6D8D4-C7C9-471D-B98E-476050326A91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565" name="Text Box 15">
          <a:extLst>
            <a:ext uri="{FF2B5EF4-FFF2-40B4-BE49-F238E27FC236}">
              <a16:creationId xmlns:a16="http://schemas.microsoft.com/office/drawing/2014/main" id="{988D414C-3B9F-4C1D-A18A-10C0CED37AF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566" name="Text Box 15">
          <a:extLst>
            <a:ext uri="{FF2B5EF4-FFF2-40B4-BE49-F238E27FC236}">
              <a16:creationId xmlns:a16="http://schemas.microsoft.com/office/drawing/2014/main" id="{67C783F7-1E4D-4D03-BC30-DC521866E36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567" name="Text Box 15">
          <a:extLst>
            <a:ext uri="{FF2B5EF4-FFF2-40B4-BE49-F238E27FC236}">
              <a16:creationId xmlns:a16="http://schemas.microsoft.com/office/drawing/2014/main" id="{95F1AFAC-EC5E-4D29-B66E-A9EB69A0DBA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568" name="Text Box 15">
          <a:extLst>
            <a:ext uri="{FF2B5EF4-FFF2-40B4-BE49-F238E27FC236}">
              <a16:creationId xmlns:a16="http://schemas.microsoft.com/office/drawing/2014/main" id="{DD8522CA-ED87-40DC-97EF-1DECD980866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569" name="Text Box 15">
          <a:extLst>
            <a:ext uri="{FF2B5EF4-FFF2-40B4-BE49-F238E27FC236}">
              <a16:creationId xmlns:a16="http://schemas.microsoft.com/office/drawing/2014/main" id="{34E2BEE1-E78D-4C42-BF1E-2D7295C5C4C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570" name="Text Box 15">
          <a:extLst>
            <a:ext uri="{FF2B5EF4-FFF2-40B4-BE49-F238E27FC236}">
              <a16:creationId xmlns:a16="http://schemas.microsoft.com/office/drawing/2014/main" id="{FC489862-EA7D-45F6-B974-0A8AE28765C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571" name="Text Box 15">
          <a:extLst>
            <a:ext uri="{FF2B5EF4-FFF2-40B4-BE49-F238E27FC236}">
              <a16:creationId xmlns:a16="http://schemas.microsoft.com/office/drawing/2014/main" id="{C81F5E89-356B-46B6-8B28-A3617128E21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8572" name="Text Box 15">
          <a:extLst>
            <a:ext uri="{FF2B5EF4-FFF2-40B4-BE49-F238E27FC236}">
              <a16:creationId xmlns:a16="http://schemas.microsoft.com/office/drawing/2014/main" id="{4815293C-F80D-4B7B-B13A-E6D5B2222C5C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73" name="Text Box 15">
          <a:extLst>
            <a:ext uri="{FF2B5EF4-FFF2-40B4-BE49-F238E27FC236}">
              <a16:creationId xmlns:a16="http://schemas.microsoft.com/office/drawing/2014/main" id="{252100A2-5BEC-4DF7-9C60-6EA209A8AA8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74" name="Text Box 15">
          <a:extLst>
            <a:ext uri="{FF2B5EF4-FFF2-40B4-BE49-F238E27FC236}">
              <a16:creationId xmlns:a16="http://schemas.microsoft.com/office/drawing/2014/main" id="{CAA86177-1DCA-46AF-B89B-4EA0F736AB4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75" name="Text Box 15">
          <a:extLst>
            <a:ext uri="{FF2B5EF4-FFF2-40B4-BE49-F238E27FC236}">
              <a16:creationId xmlns:a16="http://schemas.microsoft.com/office/drawing/2014/main" id="{899F721A-EE08-4BA6-9267-F24539D9CB6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76" name="Text Box 15">
          <a:extLst>
            <a:ext uri="{FF2B5EF4-FFF2-40B4-BE49-F238E27FC236}">
              <a16:creationId xmlns:a16="http://schemas.microsoft.com/office/drawing/2014/main" id="{B0547735-A821-4CD0-A998-F74B2C05F0F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77" name="Text Box 15">
          <a:extLst>
            <a:ext uri="{FF2B5EF4-FFF2-40B4-BE49-F238E27FC236}">
              <a16:creationId xmlns:a16="http://schemas.microsoft.com/office/drawing/2014/main" id="{BFF31785-CBC9-4B16-B367-85AB95976CA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78" name="Text Box 15">
          <a:extLst>
            <a:ext uri="{FF2B5EF4-FFF2-40B4-BE49-F238E27FC236}">
              <a16:creationId xmlns:a16="http://schemas.microsoft.com/office/drawing/2014/main" id="{E1894ABF-8B44-4CDB-9636-E35E9C25340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79" name="Text Box 15">
          <a:extLst>
            <a:ext uri="{FF2B5EF4-FFF2-40B4-BE49-F238E27FC236}">
              <a16:creationId xmlns:a16="http://schemas.microsoft.com/office/drawing/2014/main" id="{D9382B82-07D4-453F-83E3-FB89147E88E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80" name="Text Box 15">
          <a:extLst>
            <a:ext uri="{FF2B5EF4-FFF2-40B4-BE49-F238E27FC236}">
              <a16:creationId xmlns:a16="http://schemas.microsoft.com/office/drawing/2014/main" id="{5374569C-CA73-4EC0-B30E-655700FB9D7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81" name="Text Box 15">
          <a:extLst>
            <a:ext uri="{FF2B5EF4-FFF2-40B4-BE49-F238E27FC236}">
              <a16:creationId xmlns:a16="http://schemas.microsoft.com/office/drawing/2014/main" id="{63AF916D-7A5E-4E30-A54C-BF7BCA2A371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82" name="Text Box 15">
          <a:extLst>
            <a:ext uri="{FF2B5EF4-FFF2-40B4-BE49-F238E27FC236}">
              <a16:creationId xmlns:a16="http://schemas.microsoft.com/office/drawing/2014/main" id="{EB5CE3B9-3119-4D81-AD67-45545F7CF0F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83" name="Text Box 15">
          <a:extLst>
            <a:ext uri="{FF2B5EF4-FFF2-40B4-BE49-F238E27FC236}">
              <a16:creationId xmlns:a16="http://schemas.microsoft.com/office/drawing/2014/main" id="{C5AF7DF7-3E43-4332-A24B-62B5A384A42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84" name="Text Box 15">
          <a:extLst>
            <a:ext uri="{FF2B5EF4-FFF2-40B4-BE49-F238E27FC236}">
              <a16:creationId xmlns:a16="http://schemas.microsoft.com/office/drawing/2014/main" id="{610AA2A9-EDF4-4449-A041-EBCF26EF5F2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85" name="Text Box 15">
          <a:extLst>
            <a:ext uri="{FF2B5EF4-FFF2-40B4-BE49-F238E27FC236}">
              <a16:creationId xmlns:a16="http://schemas.microsoft.com/office/drawing/2014/main" id="{BC463FDA-0851-4FAE-BF7D-4DD7E89F553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86" name="Text Box 15">
          <a:extLst>
            <a:ext uri="{FF2B5EF4-FFF2-40B4-BE49-F238E27FC236}">
              <a16:creationId xmlns:a16="http://schemas.microsoft.com/office/drawing/2014/main" id="{1EAC4502-25C1-4149-B898-08F2E06ACE9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87" name="Text Box 15">
          <a:extLst>
            <a:ext uri="{FF2B5EF4-FFF2-40B4-BE49-F238E27FC236}">
              <a16:creationId xmlns:a16="http://schemas.microsoft.com/office/drawing/2014/main" id="{043BF350-6D47-4642-A435-5C16A7A34EA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88" name="Text Box 15">
          <a:extLst>
            <a:ext uri="{FF2B5EF4-FFF2-40B4-BE49-F238E27FC236}">
              <a16:creationId xmlns:a16="http://schemas.microsoft.com/office/drawing/2014/main" id="{284077C6-69C7-449E-A8A9-12D2748C7AC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89" name="Text Box 15">
          <a:extLst>
            <a:ext uri="{FF2B5EF4-FFF2-40B4-BE49-F238E27FC236}">
              <a16:creationId xmlns:a16="http://schemas.microsoft.com/office/drawing/2014/main" id="{8C54DA61-5D54-49DD-97BA-F4661D53927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90" name="Text Box 15">
          <a:extLst>
            <a:ext uri="{FF2B5EF4-FFF2-40B4-BE49-F238E27FC236}">
              <a16:creationId xmlns:a16="http://schemas.microsoft.com/office/drawing/2014/main" id="{97BA6E23-C5C7-42E5-AE9D-4752E693B11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91" name="Text Box 15">
          <a:extLst>
            <a:ext uri="{FF2B5EF4-FFF2-40B4-BE49-F238E27FC236}">
              <a16:creationId xmlns:a16="http://schemas.microsoft.com/office/drawing/2014/main" id="{39ACAAC5-25C7-4520-984F-9EBFDC9605E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92" name="Text Box 15">
          <a:extLst>
            <a:ext uri="{FF2B5EF4-FFF2-40B4-BE49-F238E27FC236}">
              <a16:creationId xmlns:a16="http://schemas.microsoft.com/office/drawing/2014/main" id="{2829C23F-0C4C-4175-A131-F27ED43FA15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93" name="Text Box 15">
          <a:extLst>
            <a:ext uri="{FF2B5EF4-FFF2-40B4-BE49-F238E27FC236}">
              <a16:creationId xmlns:a16="http://schemas.microsoft.com/office/drawing/2014/main" id="{485F69C3-0D0B-481A-9C60-D370FD8868F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94" name="Text Box 15">
          <a:extLst>
            <a:ext uri="{FF2B5EF4-FFF2-40B4-BE49-F238E27FC236}">
              <a16:creationId xmlns:a16="http://schemas.microsoft.com/office/drawing/2014/main" id="{14E5FA1D-1957-4208-A92A-2D7F92C1D1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95" name="Text Box 15">
          <a:extLst>
            <a:ext uri="{FF2B5EF4-FFF2-40B4-BE49-F238E27FC236}">
              <a16:creationId xmlns:a16="http://schemas.microsoft.com/office/drawing/2014/main" id="{4AC818A9-F898-4217-9670-F7211EFCFF1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96" name="Text Box 15">
          <a:extLst>
            <a:ext uri="{FF2B5EF4-FFF2-40B4-BE49-F238E27FC236}">
              <a16:creationId xmlns:a16="http://schemas.microsoft.com/office/drawing/2014/main" id="{46B56E3D-79F7-4A7C-9234-84A1BAF1EC6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8597" name="Text Box 15">
          <a:extLst>
            <a:ext uri="{FF2B5EF4-FFF2-40B4-BE49-F238E27FC236}">
              <a16:creationId xmlns:a16="http://schemas.microsoft.com/office/drawing/2014/main" id="{6CC547D6-74C1-4BBE-B7B2-3ACA69459D63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98" name="Text Box 15">
          <a:extLst>
            <a:ext uri="{FF2B5EF4-FFF2-40B4-BE49-F238E27FC236}">
              <a16:creationId xmlns:a16="http://schemas.microsoft.com/office/drawing/2014/main" id="{8A59501E-58D1-47BC-9396-56765BF2FCA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599" name="Text Box 15">
          <a:extLst>
            <a:ext uri="{FF2B5EF4-FFF2-40B4-BE49-F238E27FC236}">
              <a16:creationId xmlns:a16="http://schemas.microsoft.com/office/drawing/2014/main" id="{2D01EE72-9502-4D97-846D-A15E9E4D1E2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00" name="Text Box 15">
          <a:extLst>
            <a:ext uri="{FF2B5EF4-FFF2-40B4-BE49-F238E27FC236}">
              <a16:creationId xmlns:a16="http://schemas.microsoft.com/office/drawing/2014/main" id="{ACCBACB3-1216-4CCB-A41A-E4C9C7438D6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01" name="Text Box 15">
          <a:extLst>
            <a:ext uri="{FF2B5EF4-FFF2-40B4-BE49-F238E27FC236}">
              <a16:creationId xmlns:a16="http://schemas.microsoft.com/office/drawing/2014/main" id="{8745C332-9CFA-40F1-BC88-969F9E6BF95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02" name="Text Box 15">
          <a:extLst>
            <a:ext uri="{FF2B5EF4-FFF2-40B4-BE49-F238E27FC236}">
              <a16:creationId xmlns:a16="http://schemas.microsoft.com/office/drawing/2014/main" id="{5B7A7AFF-FFE3-441A-A662-713427841D6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03" name="Text Box 15">
          <a:extLst>
            <a:ext uri="{FF2B5EF4-FFF2-40B4-BE49-F238E27FC236}">
              <a16:creationId xmlns:a16="http://schemas.microsoft.com/office/drawing/2014/main" id="{1F02A53F-7673-438C-9278-EF897FBCF00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04" name="Text Box 15">
          <a:extLst>
            <a:ext uri="{FF2B5EF4-FFF2-40B4-BE49-F238E27FC236}">
              <a16:creationId xmlns:a16="http://schemas.microsoft.com/office/drawing/2014/main" id="{C9DD2D1F-1F70-4DC4-962B-1475ED2CA2C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05" name="Text Box 15">
          <a:extLst>
            <a:ext uri="{FF2B5EF4-FFF2-40B4-BE49-F238E27FC236}">
              <a16:creationId xmlns:a16="http://schemas.microsoft.com/office/drawing/2014/main" id="{109519AD-D949-43E4-BCE5-A6B9E68D334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06" name="Text Box 15">
          <a:extLst>
            <a:ext uri="{FF2B5EF4-FFF2-40B4-BE49-F238E27FC236}">
              <a16:creationId xmlns:a16="http://schemas.microsoft.com/office/drawing/2014/main" id="{1CC17414-C6D2-4606-93E2-E3B5121985E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07" name="Text Box 15">
          <a:extLst>
            <a:ext uri="{FF2B5EF4-FFF2-40B4-BE49-F238E27FC236}">
              <a16:creationId xmlns:a16="http://schemas.microsoft.com/office/drawing/2014/main" id="{4C262F1D-82D0-4808-A54C-0D01A33D4A6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08" name="Text Box 15">
          <a:extLst>
            <a:ext uri="{FF2B5EF4-FFF2-40B4-BE49-F238E27FC236}">
              <a16:creationId xmlns:a16="http://schemas.microsoft.com/office/drawing/2014/main" id="{1ED23800-F0F9-4E76-ABAC-6F786EC29AD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09" name="Text Box 15">
          <a:extLst>
            <a:ext uri="{FF2B5EF4-FFF2-40B4-BE49-F238E27FC236}">
              <a16:creationId xmlns:a16="http://schemas.microsoft.com/office/drawing/2014/main" id="{103C2908-2E57-4ACE-ACC1-2A50E557A7D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10" name="Text Box 15">
          <a:extLst>
            <a:ext uri="{FF2B5EF4-FFF2-40B4-BE49-F238E27FC236}">
              <a16:creationId xmlns:a16="http://schemas.microsoft.com/office/drawing/2014/main" id="{4D61C70B-C2D8-47F8-8CE2-11E64E34EF1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11" name="Text Box 15">
          <a:extLst>
            <a:ext uri="{FF2B5EF4-FFF2-40B4-BE49-F238E27FC236}">
              <a16:creationId xmlns:a16="http://schemas.microsoft.com/office/drawing/2014/main" id="{E74A6138-8145-46CD-BFE9-E785285BBA2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12" name="Text Box 15">
          <a:extLst>
            <a:ext uri="{FF2B5EF4-FFF2-40B4-BE49-F238E27FC236}">
              <a16:creationId xmlns:a16="http://schemas.microsoft.com/office/drawing/2014/main" id="{CB17D5B2-0B45-4B8A-8720-D69AA4CAEF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13" name="Text Box 15">
          <a:extLst>
            <a:ext uri="{FF2B5EF4-FFF2-40B4-BE49-F238E27FC236}">
              <a16:creationId xmlns:a16="http://schemas.microsoft.com/office/drawing/2014/main" id="{E591DD23-1C6E-4C2D-9750-3EC3F97FFBD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14" name="Text Box 15">
          <a:extLst>
            <a:ext uri="{FF2B5EF4-FFF2-40B4-BE49-F238E27FC236}">
              <a16:creationId xmlns:a16="http://schemas.microsoft.com/office/drawing/2014/main" id="{D7E6BB33-E54F-4675-BB3C-E648AA7D878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15" name="Text Box 15">
          <a:extLst>
            <a:ext uri="{FF2B5EF4-FFF2-40B4-BE49-F238E27FC236}">
              <a16:creationId xmlns:a16="http://schemas.microsoft.com/office/drawing/2014/main" id="{5645F6A1-7582-4E35-AF23-02472906CFB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16" name="Text Box 15">
          <a:extLst>
            <a:ext uri="{FF2B5EF4-FFF2-40B4-BE49-F238E27FC236}">
              <a16:creationId xmlns:a16="http://schemas.microsoft.com/office/drawing/2014/main" id="{55ADAA4C-3C20-42CF-AC56-62A4D795E98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17" name="Text Box 15">
          <a:extLst>
            <a:ext uri="{FF2B5EF4-FFF2-40B4-BE49-F238E27FC236}">
              <a16:creationId xmlns:a16="http://schemas.microsoft.com/office/drawing/2014/main" id="{D2C1BBFA-43E5-4FD6-BF79-435772D0C58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18" name="Text Box 15">
          <a:extLst>
            <a:ext uri="{FF2B5EF4-FFF2-40B4-BE49-F238E27FC236}">
              <a16:creationId xmlns:a16="http://schemas.microsoft.com/office/drawing/2014/main" id="{0F61623D-F316-4CB7-B2E4-E43582AB272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19" name="Text Box 15">
          <a:extLst>
            <a:ext uri="{FF2B5EF4-FFF2-40B4-BE49-F238E27FC236}">
              <a16:creationId xmlns:a16="http://schemas.microsoft.com/office/drawing/2014/main" id="{7D56F202-D35D-42ED-ACDD-A3EF304CEB3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20" name="Text Box 15">
          <a:extLst>
            <a:ext uri="{FF2B5EF4-FFF2-40B4-BE49-F238E27FC236}">
              <a16:creationId xmlns:a16="http://schemas.microsoft.com/office/drawing/2014/main" id="{E7B3108D-8DB3-4F41-8EA1-B84A232D7D9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21" name="Text Box 15">
          <a:extLst>
            <a:ext uri="{FF2B5EF4-FFF2-40B4-BE49-F238E27FC236}">
              <a16:creationId xmlns:a16="http://schemas.microsoft.com/office/drawing/2014/main" id="{BF408EA9-E38C-474D-9E6E-40EB1C424A8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22" name="Text Box 15">
          <a:extLst>
            <a:ext uri="{FF2B5EF4-FFF2-40B4-BE49-F238E27FC236}">
              <a16:creationId xmlns:a16="http://schemas.microsoft.com/office/drawing/2014/main" id="{F0966D41-4ACF-45AF-961F-D6CF8DF3D69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23" name="Text Box 15">
          <a:extLst>
            <a:ext uri="{FF2B5EF4-FFF2-40B4-BE49-F238E27FC236}">
              <a16:creationId xmlns:a16="http://schemas.microsoft.com/office/drawing/2014/main" id="{C1BEBE08-F70C-471F-B713-C103345C8F8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24" name="Text Box 15">
          <a:extLst>
            <a:ext uri="{FF2B5EF4-FFF2-40B4-BE49-F238E27FC236}">
              <a16:creationId xmlns:a16="http://schemas.microsoft.com/office/drawing/2014/main" id="{39F59DC3-29B9-44EB-A04D-3173F206DAF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25" name="Text Box 15">
          <a:extLst>
            <a:ext uri="{FF2B5EF4-FFF2-40B4-BE49-F238E27FC236}">
              <a16:creationId xmlns:a16="http://schemas.microsoft.com/office/drawing/2014/main" id="{EB4FBCFF-ED41-4CBD-AD9C-704E263DED1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26" name="Text Box 15">
          <a:extLst>
            <a:ext uri="{FF2B5EF4-FFF2-40B4-BE49-F238E27FC236}">
              <a16:creationId xmlns:a16="http://schemas.microsoft.com/office/drawing/2014/main" id="{87C472BB-A5A8-48E5-9D89-B614DF35ECA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27" name="Text Box 15">
          <a:extLst>
            <a:ext uri="{FF2B5EF4-FFF2-40B4-BE49-F238E27FC236}">
              <a16:creationId xmlns:a16="http://schemas.microsoft.com/office/drawing/2014/main" id="{DFCAD077-D859-4E30-B8AE-8730A3B7312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28" name="Text Box 15">
          <a:extLst>
            <a:ext uri="{FF2B5EF4-FFF2-40B4-BE49-F238E27FC236}">
              <a16:creationId xmlns:a16="http://schemas.microsoft.com/office/drawing/2014/main" id="{EE7557BE-EBCB-4D49-A9F6-FEB60761DD0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29" name="Text Box 15">
          <a:extLst>
            <a:ext uri="{FF2B5EF4-FFF2-40B4-BE49-F238E27FC236}">
              <a16:creationId xmlns:a16="http://schemas.microsoft.com/office/drawing/2014/main" id="{55985350-DCB6-4F76-B50D-767B88F7121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30" name="Text Box 15">
          <a:extLst>
            <a:ext uri="{FF2B5EF4-FFF2-40B4-BE49-F238E27FC236}">
              <a16:creationId xmlns:a16="http://schemas.microsoft.com/office/drawing/2014/main" id="{A65DDD56-2C86-4538-B285-7D38DB9DF17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31" name="Text Box 15">
          <a:extLst>
            <a:ext uri="{FF2B5EF4-FFF2-40B4-BE49-F238E27FC236}">
              <a16:creationId xmlns:a16="http://schemas.microsoft.com/office/drawing/2014/main" id="{5A936EEF-0BA2-4CBD-8384-099165F94A8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32" name="Text Box 15">
          <a:extLst>
            <a:ext uri="{FF2B5EF4-FFF2-40B4-BE49-F238E27FC236}">
              <a16:creationId xmlns:a16="http://schemas.microsoft.com/office/drawing/2014/main" id="{2171889B-2CC4-4655-9906-C99EA5DE83C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33" name="Text Box 15">
          <a:extLst>
            <a:ext uri="{FF2B5EF4-FFF2-40B4-BE49-F238E27FC236}">
              <a16:creationId xmlns:a16="http://schemas.microsoft.com/office/drawing/2014/main" id="{475E20B2-2A16-46E6-A7F3-8AA539D0BBB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34" name="Text Box 15">
          <a:extLst>
            <a:ext uri="{FF2B5EF4-FFF2-40B4-BE49-F238E27FC236}">
              <a16:creationId xmlns:a16="http://schemas.microsoft.com/office/drawing/2014/main" id="{65A138F6-BED4-4D21-9372-B15A2302871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35" name="Text Box 15">
          <a:extLst>
            <a:ext uri="{FF2B5EF4-FFF2-40B4-BE49-F238E27FC236}">
              <a16:creationId xmlns:a16="http://schemas.microsoft.com/office/drawing/2014/main" id="{DB95DF97-1DF6-456B-BE0C-506AD34BB5A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36" name="Text Box 15">
          <a:extLst>
            <a:ext uri="{FF2B5EF4-FFF2-40B4-BE49-F238E27FC236}">
              <a16:creationId xmlns:a16="http://schemas.microsoft.com/office/drawing/2014/main" id="{CBF257DF-31F2-4F29-8877-7A1ADD6C158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37" name="Text Box 15">
          <a:extLst>
            <a:ext uri="{FF2B5EF4-FFF2-40B4-BE49-F238E27FC236}">
              <a16:creationId xmlns:a16="http://schemas.microsoft.com/office/drawing/2014/main" id="{100533ED-0C81-4451-8C83-EA2306CADD8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38" name="Text Box 15">
          <a:extLst>
            <a:ext uri="{FF2B5EF4-FFF2-40B4-BE49-F238E27FC236}">
              <a16:creationId xmlns:a16="http://schemas.microsoft.com/office/drawing/2014/main" id="{3BCF707C-526E-4166-A04F-78D3648AF49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39" name="Text Box 15">
          <a:extLst>
            <a:ext uri="{FF2B5EF4-FFF2-40B4-BE49-F238E27FC236}">
              <a16:creationId xmlns:a16="http://schemas.microsoft.com/office/drawing/2014/main" id="{4EB909C7-62E6-4E02-B7FF-05160D630E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40" name="Text Box 15">
          <a:extLst>
            <a:ext uri="{FF2B5EF4-FFF2-40B4-BE49-F238E27FC236}">
              <a16:creationId xmlns:a16="http://schemas.microsoft.com/office/drawing/2014/main" id="{4203CDE5-F724-4500-B472-89D53F95898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41" name="Text Box 15">
          <a:extLst>
            <a:ext uri="{FF2B5EF4-FFF2-40B4-BE49-F238E27FC236}">
              <a16:creationId xmlns:a16="http://schemas.microsoft.com/office/drawing/2014/main" id="{B2D5057A-ECDA-4797-ACFD-0F7DAF7723D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42" name="Text Box 15">
          <a:extLst>
            <a:ext uri="{FF2B5EF4-FFF2-40B4-BE49-F238E27FC236}">
              <a16:creationId xmlns:a16="http://schemas.microsoft.com/office/drawing/2014/main" id="{D227F0AE-C1A7-4113-983E-CAA632A1949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43" name="Text Box 15">
          <a:extLst>
            <a:ext uri="{FF2B5EF4-FFF2-40B4-BE49-F238E27FC236}">
              <a16:creationId xmlns:a16="http://schemas.microsoft.com/office/drawing/2014/main" id="{837A9E48-0F76-4EF1-B47A-BDD9D717E76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44" name="Text Box 15">
          <a:extLst>
            <a:ext uri="{FF2B5EF4-FFF2-40B4-BE49-F238E27FC236}">
              <a16:creationId xmlns:a16="http://schemas.microsoft.com/office/drawing/2014/main" id="{C5C8281C-3783-4AC6-BE4B-4CABC71D6E9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45" name="Text Box 15">
          <a:extLst>
            <a:ext uri="{FF2B5EF4-FFF2-40B4-BE49-F238E27FC236}">
              <a16:creationId xmlns:a16="http://schemas.microsoft.com/office/drawing/2014/main" id="{6DAD428E-FD7E-4B78-9441-2DD2B7DA271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46" name="Text Box 15">
          <a:extLst>
            <a:ext uri="{FF2B5EF4-FFF2-40B4-BE49-F238E27FC236}">
              <a16:creationId xmlns:a16="http://schemas.microsoft.com/office/drawing/2014/main" id="{21B4D239-2ACA-4538-91A8-84EAD06A658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47" name="Text Box 15">
          <a:extLst>
            <a:ext uri="{FF2B5EF4-FFF2-40B4-BE49-F238E27FC236}">
              <a16:creationId xmlns:a16="http://schemas.microsoft.com/office/drawing/2014/main" id="{59FCF5E2-75E2-4757-8851-D0BEAD3DC45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48" name="Text Box 15">
          <a:extLst>
            <a:ext uri="{FF2B5EF4-FFF2-40B4-BE49-F238E27FC236}">
              <a16:creationId xmlns:a16="http://schemas.microsoft.com/office/drawing/2014/main" id="{83CABAEE-4617-4AA5-91F5-318FA95E25D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49" name="Text Box 15">
          <a:extLst>
            <a:ext uri="{FF2B5EF4-FFF2-40B4-BE49-F238E27FC236}">
              <a16:creationId xmlns:a16="http://schemas.microsoft.com/office/drawing/2014/main" id="{4BF03550-0F34-4AE2-A811-2B0D4EE00D4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50" name="Text Box 15">
          <a:extLst>
            <a:ext uri="{FF2B5EF4-FFF2-40B4-BE49-F238E27FC236}">
              <a16:creationId xmlns:a16="http://schemas.microsoft.com/office/drawing/2014/main" id="{6115BE55-EF42-4C3A-A887-63DDDA7D452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51" name="Text Box 15">
          <a:extLst>
            <a:ext uri="{FF2B5EF4-FFF2-40B4-BE49-F238E27FC236}">
              <a16:creationId xmlns:a16="http://schemas.microsoft.com/office/drawing/2014/main" id="{472EEA8E-9BA9-4461-9968-5470599360B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52" name="Text Box 15">
          <a:extLst>
            <a:ext uri="{FF2B5EF4-FFF2-40B4-BE49-F238E27FC236}">
              <a16:creationId xmlns:a16="http://schemas.microsoft.com/office/drawing/2014/main" id="{31F05971-6264-4CDA-807D-0A35ED3DB50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53" name="Text Box 15">
          <a:extLst>
            <a:ext uri="{FF2B5EF4-FFF2-40B4-BE49-F238E27FC236}">
              <a16:creationId xmlns:a16="http://schemas.microsoft.com/office/drawing/2014/main" id="{0F8A8610-3404-46A5-AD0D-2F645B03E31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54" name="Text Box 15">
          <a:extLst>
            <a:ext uri="{FF2B5EF4-FFF2-40B4-BE49-F238E27FC236}">
              <a16:creationId xmlns:a16="http://schemas.microsoft.com/office/drawing/2014/main" id="{D22A9377-191B-4490-8BA3-2519D6A723A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55" name="Text Box 15">
          <a:extLst>
            <a:ext uri="{FF2B5EF4-FFF2-40B4-BE49-F238E27FC236}">
              <a16:creationId xmlns:a16="http://schemas.microsoft.com/office/drawing/2014/main" id="{C7C41B50-58DA-402A-B18A-F76A49F1FC3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56" name="Text Box 15">
          <a:extLst>
            <a:ext uri="{FF2B5EF4-FFF2-40B4-BE49-F238E27FC236}">
              <a16:creationId xmlns:a16="http://schemas.microsoft.com/office/drawing/2014/main" id="{84BC0B48-4BF7-47E8-9E63-D2163197F3D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57" name="Text Box 15">
          <a:extLst>
            <a:ext uri="{FF2B5EF4-FFF2-40B4-BE49-F238E27FC236}">
              <a16:creationId xmlns:a16="http://schemas.microsoft.com/office/drawing/2014/main" id="{66847795-64D8-4B2B-BC8E-BED1337CD74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58" name="Text Box 15">
          <a:extLst>
            <a:ext uri="{FF2B5EF4-FFF2-40B4-BE49-F238E27FC236}">
              <a16:creationId xmlns:a16="http://schemas.microsoft.com/office/drawing/2014/main" id="{138E5308-62FD-456C-80FA-968516164C2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59" name="Text Box 15">
          <a:extLst>
            <a:ext uri="{FF2B5EF4-FFF2-40B4-BE49-F238E27FC236}">
              <a16:creationId xmlns:a16="http://schemas.microsoft.com/office/drawing/2014/main" id="{DA8D7497-5DFF-4DE4-B62E-86CA88900A1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60" name="Text Box 15">
          <a:extLst>
            <a:ext uri="{FF2B5EF4-FFF2-40B4-BE49-F238E27FC236}">
              <a16:creationId xmlns:a16="http://schemas.microsoft.com/office/drawing/2014/main" id="{1F4ABBAC-4CE7-4405-ABDB-CB410A951BA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61" name="Text Box 15">
          <a:extLst>
            <a:ext uri="{FF2B5EF4-FFF2-40B4-BE49-F238E27FC236}">
              <a16:creationId xmlns:a16="http://schemas.microsoft.com/office/drawing/2014/main" id="{7B141B6C-ED0C-4CA2-A3BA-B6BE233FCC5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62" name="Text Box 15">
          <a:extLst>
            <a:ext uri="{FF2B5EF4-FFF2-40B4-BE49-F238E27FC236}">
              <a16:creationId xmlns:a16="http://schemas.microsoft.com/office/drawing/2014/main" id="{3857311A-F6FB-4FC8-A744-44187630EA7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63" name="Text Box 15">
          <a:extLst>
            <a:ext uri="{FF2B5EF4-FFF2-40B4-BE49-F238E27FC236}">
              <a16:creationId xmlns:a16="http://schemas.microsoft.com/office/drawing/2014/main" id="{A1B95CA2-F763-49DF-BA7D-39F24F6C13F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64" name="Text Box 15">
          <a:extLst>
            <a:ext uri="{FF2B5EF4-FFF2-40B4-BE49-F238E27FC236}">
              <a16:creationId xmlns:a16="http://schemas.microsoft.com/office/drawing/2014/main" id="{3E4E4E0F-1DD9-47E2-B18A-4A1CB665909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65" name="Text Box 15">
          <a:extLst>
            <a:ext uri="{FF2B5EF4-FFF2-40B4-BE49-F238E27FC236}">
              <a16:creationId xmlns:a16="http://schemas.microsoft.com/office/drawing/2014/main" id="{28E5AF48-A7EB-41E2-8508-38409638B45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66" name="Text Box 15">
          <a:extLst>
            <a:ext uri="{FF2B5EF4-FFF2-40B4-BE49-F238E27FC236}">
              <a16:creationId xmlns:a16="http://schemas.microsoft.com/office/drawing/2014/main" id="{3AF09776-C411-4393-BFF1-466BAEA81DF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67" name="Text Box 15">
          <a:extLst>
            <a:ext uri="{FF2B5EF4-FFF2-40B4-BE49-F238E27FC236}">
              <a16:creationId xmlns:a16="http://schemas.microsoft.com/office/drawing/2014/main" id="{FB26CDE3-E0F8-4FE9-8F84-C0331A9263F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68" name="Text Box 15">
          <a:extLst>
            <a:ext uri="{FF2B5EF4-FFF2-40B4-BE49-F238E27FC236}">
              <a16:creationId xmlns:a16="http://schemas.microsoft.com/office/drawing/2014/main" id="{F9109C56-1580-40EA-A83B-4A8E5652401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69" name="Text Box 15">
          <a:extLst>
            <a:ext uri="{FF2B5EF4-FFF2-40B4-BE49-F238E27FC236}">
              <a16:creationId xmlns:a16="http://schemas.microsoft.com/office/drawing/2014/main" id="{187912EB-FC19-43CB-B4A4-6CE1B4963E1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670" name="Text Box 15">
          <a:extLst>
            <a:ext uri="{FF2B5EF4-FFF2-40B4-BE49-F238E27FC236}">
              <a16:creationId xmlns:a16="http://schemas.microsoft.com/office/drawing/2014/main" id="{C07944D5-409A-486B-B272-CFBC0954ECD5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671" name="Text Box 15">
          <a:extLst>
            <a:ext uri="{FF2B5EF4-FFF2-40B4-BE49-F238E27FC236}">
              <a16:creationId xmlns:a16="http://schemas.microsoft.com/office/drawing/2014/main" id="{B7779610-F4D2-4106-A317-6B25305669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672" name="Text Box 15">
          <a:extLst>
            <a:ext uri="{FF2B5EF4-FFF2-40B4-BE49-F238E27FC236}">
              <a16:creationId xmlns:a16="http://schemas.microsoft.com/office/drawing/2014/main" id="{CAA598DB-AD8E-4CF4-93E4-B8D021B73EF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673" name="Text Box 15">
          <a:extLst>
            <a:ext uri="{FF2B5EF4-FFF2-40B4-BE49-F238E27FC236}">
              <a16:creationId xmlns:a16="http://schemas.microsoft.com/office/drawing/2014/main" id="{EABCFAC0-3843-4683-ABA7-4344FDDF1B8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674" name="Text Box 15">
          <a:extLst>
            <a:ext uri="{FF2B5EF4-FFF2-40B4-BE49-F238E27FC236}">
              <a16:creationId xmlns:a16="http://schemas.microsoft.com/office/drawing/2014/main" id="{07277867-AC25-4300-82E1-6851969D43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8675" name="Text Box 15">
          <a:extLst>
            <a:ext uri="{FF2B5EF4-FFF2-40B4-BE49-F238E27FC236}">
              <a16:creationId xmlns:a16="http://schemas.microsoft.com/office/drawing/2014/main" id="{FFE389DF-52D7-4A4E-B4DF-E0C7566E1146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676" name="Text Box 15">
          <a:extLst>
            <a:ext uri="{FF2B5EF4-FFF2-40B4-BE49-F238E27FC236}">
              <a16:creationId xmlns:a16="http://schemas.microsoft.com/office/drawing/2014/main" id="{CE1C1713-EED3-4043-906C-698C4FEDCEF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677" name="Text Box 15">
          <a:extLst>
            <a:ext uri="{FF2B5EF4-FFF2-40B4-BE49-F238E27FC236}">
              <a16:creationId xmlns:a16="http://schemas.microsoft.com/office/drawing/2014/main" id="{613077EA-0724-4A18-A8EC-8D5E322FCE4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678" name="Text Box 15">
          <a:extLst>
            <a:ext uri="{FF2B5EF4-FFF2-40B4-BE49-F238E27FC236}">
              <a16:creationId xmlns:a16="http://schemas.microsoft.com/office/drawing/2014/main" id="{629F0946-DA5D-4521-B89A-821FB82F34D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679" name="Text Box 15">
          <a:extLst>
            <a:ext uri="{FF2B5EF4-FFF2-40B4-BE49-F238E27FC236}">
              <a16:creationId xmlns:a16="http://schemas.microsoft.com/office/drawing/2014/main" id="{3C4E4AE7-5CC6-4603-9CD6-0F13A71917D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680" name="Text Box 15">
          <a:extLst>
            <a:ext uri="{FF2B5EF4-FFF2-40B4-BE49-F238E27FC236}">
              <a16:creationId xmlns:a16="http://schemas.microsoft.com/office/drawing/2014/main" id="{F4DDF04E-1B6A-44A1-A76C-E0F1D6ABABF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681" name="Text Box 15">
          <a:extLst>
            <a:ext uri="{FF2B5EF4-FFF2-40B4-BE49-F238E27FC236}">
              <a16:creationId xmlns:a16="http://schemas.microsoft.com/office/drawing/2014/main" id="{94252ECB-2319-474C-BE8E-3C3DB638E8F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682" name="Text Box 15">
          <a:extLst>
            <a:ext uri="{FF2B5EF4-FFF2-40B4-BE49-F238E27FC236}">
              <a16:creationId xmlns:a16="http://schemas.microsoft.com/office/drawing/2014/main" id="{29646609-1D5E-4172-8091-574836CD668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683" name="Text Box 15">
          <a:extLst>
            <a:ext uri="{FF2B5EF4-FFF2-40B4-BE49-F238E27FC236}">
              <a16:creationId xmlns:a16="http://schemas.microsoft.com/office/drawing/2014/main" id="{A2E76A82-12E2-4074-AAC0-B39BA34DB3F9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684" name="Text Box 15">
          <a:extLst>
            <a:ext uri="{FF2B5EF4-FFF2-40B4-BE49-F238E27FC236}">
              <a16:creationId xmlns:a16="http://schemas.microsoft.com/office/drawing/2014/main" id="{C2061245-0E5F-4831-ACD4-F20549F341D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685" name="Text Box 15">
          <a:extLst>
            <a:ext uri="{FF2B5EF4-FFF2-40B4-BE49-F238E27FC236}">
              <a16:creationId xmlns:a16="http://schemas.microsoft.com/office/drawing/2014/main" id="{D62A1804-01B1-4C55-92B9-69B15E26E50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686" name="Text Box 15">
          <a:extLst>
            <a:ext uri="{FF2B5EF4-FFF2-40B4-BE49-F238E27FC236}">
              <a16:creationId xmlns:a16="http://schemas.microsoft.com/office/drawing/2014/main" id="{082D61B6-02B4-4410-9DF5-99792D15EC7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687" name="Text Box 15">
          <a:extLst>
            <a:ext uri="{FF2B5EF4-FFF2-40B4-BE49-F238E27FC236}">
              <a16:creationId xmlns:a16="http://schemas.microsoft.com/office/drawing/2014/main" id="{9DCDF0AB-8D27-4842-99E3-CF3F1810B06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8688" name="Text Box 15">
          <a:extLst>
            <a:ext uri="{FF2B5EF4-FFF2-40B4-BE49-F238E27FC236}">
              <a16:creationId xmlns:a16="http://schemas.microsoft.com/office/drawing/2014/main" id="{046135C4-4048-4372-BECE-1CF16B8309FE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689" name="Text Box 15">
          <a:extLst>
            <a:ext uri="{FF2B5EF4-FFF2-40B4-BE49-F238E27FC236}">
              <a16:creationId xmlns:a16="http://schemas.microsoft.com/office/drawing/2014/main" id="{02A0199A-67AC-4594-B6B1-D73F4FB6E12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690" name="Text Box 15">
          <a:extLst>
            <a:ext uri="{FF2B5EF4-FFF2-40B4-BE49-F238E27FC236}">
              <a16:creationId xmlns:a16="http://schemas.microsoft.com/office/drawing/2014/main" id="{17D64917-F4E9-4376-9F09-DB312374DF2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691" name="Text Box 15">
          <a:extLst>
            <a:ext uri="{FF2B5EF4-FFF2-40B4-BE49-F238E27FC236}">
              <a16:creationId xmlns:a16="http://schemas.microsoft.com/office/drawing/2014/main" id="{99172850-3578-4A11-9D54-21FF9FF6790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692" name="Text Box 15">
          <a:extLst>
            <a:ext uri="{FF2B5EF4-FFF2-40B4-BE49-F238E27FC236}">
              <a16:creationId xmlns:a16="http://schemas.microsoft.com/office/drawing/2014/main" id="{1A26D1E0-FD51-4DAC-B4BD-691EF8FDF4D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693" name="Text Box 15">
          <a:extLst>
            <a:ext uri="{FF2B5EF4-FFF2-40B4-BE49-F238E27FC236}">
              <a16:creationId xmlns:a16="http://schemas.microsoft.com/office/drawing/2014/main" id="{B0A1A4FE-970B-4328-B70D-FF3F75C696B7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694" name="Text Box 15">
          <a:extLst>
            <a:ext uri="{FF2B5EF4-FFF2-40B4-BE49-F238E27FC236}">
              <a16:creationId xmlns:a16="http://schemas.microsoft.com/office/drawing/2014/main" id="{1FCB83A2-AC29-4CB5-AB0F-F00414B59E1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695" name="Text Box 15">
          <a:extLst>
            <a:ext uri="{FF2B5EF4-FFF2-40B4-BE49-F238E27FC236}">
              <a16:creationId xmlns:a16="http://schemas.microsoft.com/office/drawing/2014/main" id="{4AE9EA65-1C2E-4F06-9A5D-4B17DFC1694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8696" name="Text Box 15">
          <a:extLst>
            <a:ext uri="{FF2B5EF4-FFF2-40B4-BE49-F238E27FC236}">
              <a16:creationId xmlns:a16="http://schemas.microsoft.com/office/drawing/2014/main" id="{5769AEF2-0BC8-4C6A-BFF7-0B33DE382A37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97" name="Text Box 15">
          <a:extLst>
            <a:ext uri="{FF2B5EF4-FFF2-40B4-BE49-F238E27FC236}">
              <a16:creationId xmlns:a16="http://schemas.microsoft.com/office/drawing/2014/main" id="{9299EBF6-3767-47D1-AFC1-4DC95C6D2A6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98" name="Text Box 15">
          <a:extLst>
            <a:ext uri="{FF2B5EF4-FFF2-40B4-BE49-F238E27FC236}">
              <a16:creationId xmlns:a16="http://schemas.microsoft.com/office/drawing/2014/main" id="{F93EB521-C1E3-4BAD-A883-BE564B5ED37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699" name="Text Box 15">
          <a:extLst>
            <a:ext uri="{FF2B5EF4-FFF2-40B4-BE49-F238E27FC236}">
              <a16:creationId xmlns:a16="http://schemas.microsoft.com/office/drawing/2014/main" id="{8CE1A18A-9302-4120-A1C2-D8748607826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700" name="Text Box 15">
          <a:extLst>
            <a:ext uri="{FF2B5EF4-FFF2-40B4-BE49-F238E27FC236}">
              <a16:creationId xmlns:a16="http://schemas.microsoft.com/office/drawing/2014/main" id="{DCAE4239-134A-4077-843E-6DE00E15F1C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701" name="Text Box 15">
          <a:extLst>
            <a:ext uri="{FF2B5EF4-FFF2-40B4-BE49-F238E27FC236}">
              <a16:creationId xmlns:a16="http://schemas.microsoft.com/office/drawing/2014/main" id="{27B5EC6A-5C8E-494A-BDDC-798591D7721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702" name="Text Box 15">
          <a:extLst>
            <a:ext uri="{FF2B5EF4-FFF2-40B4-BE49-F238E27FC236}">
              <a16:creationId xmlns:a16="http://schemas.microsoft.com/office/drawing/2014/main" id="{C45C39DB-EEEB-46AD-979C-1D70DFBED8B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703" name="Text Box 15">
          <a:extLst>
            <a:ext uri="{FF2B5EF4-FFF2-40B4-BE49-F238E27FC236}">
              <a16:creationId xmlns:a16="http://schemas.microsoft.com/office/drawing/2014/main" id="{A5C88496-0B25-409A-A278-6D3BC70F3CB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704" name="Text Box 15">
          <a:extLst>
            <a:ext uri="{FF2B5EF4-FFF2-40B4-BE49-F238E27FC236}">
              <a16:creationId xmlns:a16="http://schemas.microsoft.com/office/drawing/2014/main" id="{D17AC249-2A74-43ED-A306-20FA84676E5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705" name="Text Box 15">
          <a:extLst>
            <a:ext uri="{FF2B5EF4-FFF2-40B4-BE49-F238E27FC236}">
              <a16:creationId xmlns:a16="http://schemas.microsoft.com/office/drawing/2014/main" id="{337295A0-DB8F-484D-AB2D-133A14DE1AF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706" name="Text Box 15">
          <a:extLst>
            <a:ext uri="{FF2B5EF4-FFF2-40B4-BE49-F238E27FC236}">
              <a16:creationId xmlns:a16="http://schemas.microsoft.com/office/drawing/2014/main" id="{76CEDB1B-7823-4C46-AF7F-3B99882F2D4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707" name="Text Box 15">
          <a:extLst>
            <a:ext uri="{FF2B5EF4-FFF2-40B4-BE49-F238E27FC236}">
              <a16:creationId xmlns:a16="http://schemas.microsoft.com/office/drawing/2014/main" id="{9313A028-B003-486F-A71C-19F5DDACF5B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708" name="Text Box 15">
          <a:extLst>
            <a:ext uri="{FF2B5EF4-FFF2-40B4-BE49-F238E27FC236}">
              <a16:creationId xmlns:a16="http://schemas.microsoft.com/office/drawing/2014/main" id="{08076FDC-0B95-4A8E-9242-192E658BCF8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709" name="Text Box 15">
          <a:extLst>
            <a:ext uri="{FF2B5EF4-FFF2-40B4-BE49-F238E27FC236}">
              <a16:creationId xmlns:a16="http://schemas.microsoft.com/office/drawing/2014/main" id="{FF08B1CA-3F7E-4537-BB40-B7FDBD699A7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710" name="Text Box 15">
          <a:extLst>
            <a:ext uri="{FF2B5EF4-FFF2-40B4-BE49-F238E27FC236}">
              <a16:creationId xmlns:a16="http://schemas.microsoft.com/office/drawing/2014/main" id="{02CB118E-9AE1-4A46-953C-5B22098E163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711" name="Text Box 15">
          <a:extLst>
            <a:ext uri="{FF2B5EF4-FFF2-40B4-BE49-F238E27FC236}">
              <a16:creationId xmlns:a16="http://schemas.microsoft.com/office/drawing/2014/main" id="{CE8793EF-FA1F-4C1E-92D6-1A51651E956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712" name="Text Box 15">
          <a:extLst>
            <a:ext uri="{FF2B5EF4-FFF2-40B4-BE49-F238E27FC236}">
              <a16:creationId xmlns:a16="http://schemas.microsoft.com/office/drawing/2014/main" id="{D5EA691E-4805-4BA2-99D3-6CB2A47FD3D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713" name="Text Box 15">
          <a:extLst>
            <a:ext uri="{FF2B5EF4-FFF2-40B4-BE49-F238E27FC236}">
              <a16:creationId xmlns:a16="http://schemas.microsoft.com/office/drawing/2014/main" id="{A17B4CC7-D130-4FE5-A754-BBB9BB1F7D8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714" name="Text Box 15">
          <a:extLst>
            <a:ext uri="{FF2B5EF4-FFF2-40B4-BE49-F238E27FC236}">
              <a16:creationId xmlns:a16="http://schemas.microsoft.com/office/drawing/2014/main" id="{A3C6BB25-6E2B-495A-AADD-56DF52E3A4A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715" name="Text Box 15">
          <a:extLst>
            <a:ext uri="{FF2B5EF4-FFF2-40B4-BE49-F238E27FC236}">
              <a16:creationId xmlns:a16="http://schemas.microsoft.com/office/drawing/2014/main" id="{B913D13F-94D0-47FC-A025-F94EF74E167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716" name="Text Box 15">
          <a:extLst>
            <a:ext uri="{FF2B5EF4-FFF2-40B4-BE49-F238E27FC236}">
              <a16:creationId xmlns:a16="http://schemas.microsoft.com/office/drawing/2014/main" id="{0BEDFA18-D0CF-4820-910E-4C327DBBCCB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717" name="Text Box 15">
          <a:extLst>
            <a:ext uri="{FF2B5EF4-FFF2-40B4-BE49-F238E27FC236}">
              <a16:creationId xmlns:a16="http://schemas.microsoft.com/office/drawing/2014/main" id="{7439F3F6-A979-46B7-B4F7-B6F4FD3ADE2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718" name="Text Box 15">
          <a:extLst>
            <a:ext uri="{FF2B5EF4-FFF2-40B4-BE49-F238E27FC236}">
              <a16:creationId xmlns:a16="http://schemas.microsoft.com/office/drawing/2014/main" id="{F6E16DFC-6169-484D-BFBA-75FDF9A4F9C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719" name="Text Box 15">
          <a:extLst>
            <a:ext uri="{FF2B5EF4-FFF2-40B4-BE49-F238E27FC236}">
              <a16:creationId xmlns:a16="http://schemas.microsoft.com/office/drawing/2014/main" id="{2BDF59CC-D00A-49B5-858E-AF6882E2A76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14300"/>
    <xdr:sp macro="" textlink="">
      <xdr:nvSpPr>
        <xdr:cNvPr id="8720" name="Text Box 15">
          <a:extLst>
            <a:ext uri="{FF2B5EF4-FFF2-40B4-BE49-F238E27FC236}">
              <a16:creationId xmlns:a16="http://schemas.microsoft.com/office/drawing/2014/main" id="{54CDCAAA-58FF-45D8-9BC5-45606A604C7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8721" name="Text Box 15">
          <a:extLst>
            <a:ext uri="{FF2B5EF4-FFF2-40B4-BE49-F238E27FC236}">
              <a16:creationId xmlns:a16="http://schemas.microsoft.com/office/drawing/2014/main" id="{E1F36628-83AB-4B68-8FF5-2A123D284DEB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22" name="Text Box 8">
          <a:extLst>
            <a:ext uri="{FF2B5EF4-FFF2-40B4-BE49-F238E27FC236}">
              <a16:creationId xmlns:a16="http://schemas.microsoft.com/office/drawing/2014/main" id="{AC3D7505-669F-4B41-A6F1-0256A03B3E4F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23" name="Text Box 9">
          <a:extLst>
            <a:ext uri="{FF2B5EF4-FFF2-40B4-BE49-F238E27FC236}">
              <a16:creationId xmlns:a16="http://schemas.microsoft.com/office/drawing/2014/main" id="{0D700417-F493-45A3-859D-79DE0AF8CDB3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24" name="Text Box 8">
          <a:extLst>
            <a:ext uri="{FF2B5EF4-FFF2-40B4-BE49-F238E27FC236}">
              <a16:creationId xmlns:a16="http://schemas.microsoft.com/office/drawing/2014/main" id="{9E4323DC-8281-4881-B193-AFCC3D2096C8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25" name="Text Box 9">
          <a:extLst>
            <a:ext uri="{FF2B5EF4-FFF2-40B4-BE49-F238E27FC236}">
              <a16:creationId xmlns:a16="http://schemas.microsoft.com/office/drawing/2014/main" id="{BB6816A7-B95B-4675-8ED9-4B9AE52B17F9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26" name="Text Box 8">
          <a:extLst>
            <a:ext uri="{FF2B5EF4-FFF2-40B4-BE49-F238E27FC236}">
              <a16:creationId xmlns:a16="http://schemas.microsoft.com/office/drawing/2014/main" id="{21785346-8E4E-4B50-A148-4FA95325866A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27" name="Text Box 9">
          <a:extLst>
            <a:ext uri="{FF2B5EF4-FFF2-40B4-BE49-F238E27FC236}">
              <a16:creationId xmlns:a16="http://schemas.microsoft.com/office/drawing/2014/main" id="{BF346E83-A236-4AB8-8F64-40519A8D6223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28" name="Text Box 8">
          <a:extLst>
            <a:ext uri="{FF2B5EF4-FFF2-40B4-BE49-F238E27FC236}">
              <a16:creationId xmlns:a16="http://schemas.microsoft.com/office/drawing/2014/main" id="{E6F481BF-8B81-452F-93B9-70B4FB8ADD5B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29" name="Text Box 9">
          <a:extLst>
            <a:ext uri="{FF2B5EF4-FFF2-40B4-BE49-F238E27FC236}">
              <a16:creationId xmlns:a16="http://schemas.microsoft.com/office/drawing/2014/main" id="{0791E6A9-987A-4D45-AA04-AC25D0A16687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30" name="Text Box 8">
          <a:extLst>
            <a:ext uri="{FF2B5EF4-FFF2-40B4-BE49-F238E27FC236}">
              <a16:creationId xmlns:a16="http://schemas.microsoft.com/office/drawing/2014/main" id="{154772E5-D6C3-4F23-AD91-B5CD987E8EBF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31" name="Text Box 9">
          <a:extLst>
            <a:ext uri="{FF2B5EF4-FFF2-40B4-BE49-F238E27FC236}">
              <a16:creationId xmlns:a16="http://schemas.microsoft.com/office/drawing/2014/main" id="{EFBC12B1-311B-467F-8D77-54B9522AF440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32" name="Text Box 8">
          <a:extLst>
            <a:ext uri="{FF2B5EF4-FFF2-40B4-BE49-F238E27FC236}">
              <a16:creationId xmlns:a16="http://schemas.microsoft.com/office/drawing/2014/main" id="{E29CFAD7-0BD3-4EDF-B362-10EDB993DF29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33" name="Text Box 9">
          <a:extLst>
            <a:ext uri="{FF2B5EF4-FFF2-40B4-BE49-F238E27FC236}">
              <a16:creationId xmlns:a16="http://schemas.microsoft.com/office/drawing/2014/main" id="{8A88DEE9-8F6A-4085-B6B4-6D94886E9971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34" name="Text Box 8">
          <a:extLst>
            <a:ext uri="{FF2B5EF4-FFF2-40B4-BE49-F238E27FC236}">
              <a16:creationId xmlns:a16="http://schemas.microsoft.com/office/drawing/2014/main" id="{2C5F7F9D-0105-46BB-B4BD-FD6F921B1781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35" name="Text Box 9">
          <a:extLst>
            <a:ext uri="{FF2B5EF4-FFF2-40B4-BE49-F238E27FC236}">
              <a16:creationId xmlns:a16="http://schemas.microsoft.com/office/drawing/2014/main" id="{6B32BA18-9FDC-4FF5-9A34-ED06ECCE796D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36" name="Text Box 8">
          <a:extLst>
            <a:ext uri="{FF2B5EF4-FFF2-40B4-BE49-F238E27FC236}">
              <a16:creationId xmlns:a16="http://schemas.microsoft.com/office/drawing/2014/main" id="{8A3B019B-59D5-4783-BBAD-010191527817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37" name="Text Box 9">
          <a:extLst>
            <a:ext uri="{FF2B5EF4-FFF2-40B4-BE49-F238E27FC236}">
              <a16:creationId xmlns:a16="http://schemas.microsoft.com/office/drawing/2014/main" id="{59FF209D-55A2-4C8C-96EE-A4201BDF373D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38" name="Text Box 8">
          <a:extLst>
            <a:ext uri="{FF2B5EF4-FFF2-40B4-BE49-F238E27FC236}">
              <a16:creationId xmlns:a16="http://schemas.microsoft.com/office/drawing/2014/main" id="{56A181D4-360C-445D-A567-C300B6F12971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39" name="Text Box 9">
          <a:extLst>
            <a:ext uri="{FF2B5EF4-FFF2-40B4-BE49-F238E27FC236}">
              <a16:creationId xmlns:a16="http://schemas.microsoft.com/office/drawing/2014/main" id="{ACAE7F7E-D702-429D-AEA8-3E8C3DF0550B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40" name="Text Box 8">
          <a:extLst>
            <a:ext uri="{FF2B5EF4-FFF2-40B4-BE49-F238E27FC236}">
              <a16:creationId xmlns:a16="http://schemas.microsoft.com/office/drawing/2014/main" id="{E4E63F68-00DA-4059-8652-3B10A9724C2B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41" name="Text Box 9">
          <a:extLst>
            <a:ext uri="{FF2B5EF4-FFF2-40B4-BE49-F238E27FC236}">
              <a16:creationId xmlns:a16="http://schemas.microsoft.com/office/drawing/2014/main" id="{78C165E4-BCBC-4FC0-A62D-A30FE4974D85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42" name="Text Box 8">
          <a:extLst>
            <a:ext uri="{FF2B5EF4-FFF2-40B4-BE49-F238E27FC236}">
              <a16:creationId xmlns:a16="http://schemas.microsoft.com/office/drawing/2014/main" id="{3BF205FC-8033-4DDE-A9D4-F7DFB2615347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43" name="Text Box 9">
          <a:extLst>
            <a:ext uri="{FF2B5EF4-FFF2-40B4-BE49-F238E27FC236}">
              <a16:creationId xmlns:a16="http://schemas.microsoft.com/office/drawing/2014/main" id="{D34DEEDA-6010-4023-B40E-682D292AAC4F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44" name="Text Box 8">
          <a:extLst>
            <a:ext uri="{FF2B5EF4-FFF2-40B4-BE49-F238E27FC236}">
              <a16:creationId xmlns:a16="http://schemas.microsoft.com/office/drawing/2014/main" id="{3228B1A6-DAB6-4ABD-A7F7-BD0522D32E74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45" name="Text Box 9">
          <a:extLst>
            <a:ext uri="{FF2B5EF4-FFF2-40B4-BE49-F238E27FC236}">
              <a16:creationId xmlns:a16="http://schemas.microsoft.com/office/drawing/2014/main" id="{EA4725C3-D0B2-4D09-83A3-D606FAAAE0D1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46" name="Text Box 8">
          <a:extLst>
            <a:ext uri="{FF2B5EF4-FFF2-40B4-BE49-F238E27FC236}">
              <a16:creationId xmlns:a16="http://schemas.microsoft.com/office/drawing/2014/main" id="{25AEB78B-3E60-4FD9-A6D6-3E45741EEE8D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47" name="Text Box 9">
          <a:extLst>
            <a:ext uri="{FF2B5EF4-FFF2-40B4-BE49-F238E27FC236}">
              <a16:creationId xmlns:a16="http://schemas.microsoft.com/office/drawing/2014/main" id="{4337B5D8-E86F-4690-AA4C-9A1BFB7DE2F1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48" name="Text Box 8">
          <a:extLst>
            <a:ext uri="{FF2B5EF4-FFF2-40B4-BE49-F238E27FC236}">
              <a16:creationId xmlns:a16="http://schemas.microsoft.com/office/drawing/2014/main" id="{7BFC36D9-A881-43A7-A644-D6F6E8F5F222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49" name="Text Box 9">
          <a:extLst>
            <a:ext uri="{FF2B5EF4-FFF2-40B4-BE49-F238E27FC236}">
              <a16:creationId xmlns:a16="http://schemas.microsoft.com/office/drawing/2014/main" id="{3FFBC324-03A1-4098-AF5E-3FF8248EB3A1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50" name="Text Box 8">
          <a:extLst>
            <a:ext uri="{FF2B5EF4-FFF2-40B4-BE49-F238E27FC236}">
              <a16:creationId xmlns:a16="http://schemas.microsoft.com/office/drawing/2014/main" id="{A277019D-E126-4569-BA7C-C6EBF1732A38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51" name="Text Box 9">
          <a:extLst>
            <a:ext uri="{FF2B5EF4-FFF2-40B4-BE49-F238E27FC236}">
              <a16:creationId xmlns:a16="http://schemas.microsoft.com/office/drawing/2014/main" id="{5681BC44-1019-4D7B-A2F8-A89B55469F7C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52" name="Text Box 8">
          <a:extLst>
            <a:ext uri="{FF2B5EF4-FFF2-40B4-BE49-F238E27FC236}">
              <a16:creationId xmlns:a16="http://schemas.microsoft.com/office/drawing/2014/main" id="{EFCF830E-C03B-4214-A959-1F0EABA45AD4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53" name="Text Box 9">
          <a:extLst>
            <a:ext uri="{FF2B5EF4-FFF2-40B4-BE49-F238E27FC236}">
              <a16:creationId xmlns:a16="http://schemas.microsoft.com/office/drawing/2014/main" id="{BDC2227E-53E7-444C-B62E-3D580DAADCE9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54" name="Text Box 8">
          <a:extLst>
            <a:ext uri="{FF2B5EF4-FFF2-40B4-BE49-F238E27FC236}">
              <a16:creationId xmlns:a16="http://schemas.microsoft.com/office/drawing/2014/main" id="{761D8DAC-DDF2-40C3-9F2E-A25FEDB9C256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55" name="Text Box 9">
          <a:extLst>
            <a:ext uri="{FF2B5EF4-FFF2-40B4-BE49-F238E27FC236}">
              <a16:creationId xmlns:a16="http://schemas.microsoft.com/office/drawing/2014/main" id="{C1D87F2F-F75B-4948-8520-C5205D9F3285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56" name="Text Box 8">
          <a:extLst>
            <a:ext uri="{FF2B5EF4-FFF2-40B4-BE49-F238E27FC236}">
              <a16:creationId xmlns:a16="http://schemas.microsoft.com/office/drawing/2014/main" id="{DB603E16-7BB8-41CB-A6F9-32CB0C4F3581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57" name="Text Box 9">
          <a:extLst>
            <a:ext uri="{FF2B5EF4-FFF2-40B4-BE49-F238E27FC236}">
              <a16:creationId xmlns:a16="http://schemas.microsoft.com/office/drawing/2014/main" id="{6796D203-3AC4-447C-8275-B7C7D68B4EAA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58" name="Text Box 8">
          <a:extLst>
            <a:ext uri="{FF2B5EF4-FFF2-40B4-BE49-F238E27FC236}">
              <a16:creationId xmlns:a16="http://schemas.microsoft.com/office/drawing/2014/main" id="{2B6A2AB8-84CF-4FE0-9147-E3E68F2343EE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59" name="Text Box 9">
          <a:extLst>
            <a:ext uri="{FF2B5EF4-FFF2-40B4-BE49-F238E27FC236}">
              <a16:creationId xmlns:a16="http://schemas.microsoft.com/office/drawing/2014/main" id="{6442805C-C467-46E3-A272-DE0A023CC87E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60" name="Text Box 8">
          <a:extLst>
            <a:ext uri="{FF2B5EF4-FFF2-40B4-BE49-F238E27FC236}">
              <a16:creationId xmlns:a16="http://schemas.microsoft.com/office/drawing/2014/main" id="{6067BA45-B548-46C6-984F-720501828C77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61" name="Text Box 9">
          <a:extLst>
            <a:ext uri="{FF2B5EF4-FFF2-40B4-BE49-F238E27FC236}">
              <a16:creationId xmlns:a16="http://schemas.microsoft.com/office/drawing/2014/main" id="{623E7494-3108-4A92-A46B-47E64056581F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62" name="Text Box 8">
          <a:extLst>
            <a:ext uri="{FF2B5EF4-FFF2-40B4-BE49-F238E27FC236}">
              <a16:creationId xmlns:a16="http://schemas.microsoft.com/office/drawing/2014/main" id="{C584AA3A-9A85-412E-9F32-A36362C028B7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63" name="Text Box 9">
          <a:extLst>
            <a:ext uri="{FF2B5EF4-FFF2-40B4-BE49-F238E27FC236}">
              <a16:creationId xmlns:a16="http://schemas.microsoft.com/office/drawing/2014/main" id="{04E3AD49-8635-4B32-8910-37E82C9FB6DF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64" name="Text Box 8">
          <a:extLst>
            <a:ext uri="{FF2B5EF4-FFF2-40B4-BE49-F238E27FC236}">
              <a16:creationId xmlns:a16="http://schemas.microsoft.com/office/drawing/2014/main" id="{40FCFBA6-E3C4-4B69-8C6F-B6A9A3D43429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65" name="Text Box 9">
          <a:extLst>
            <a:ext uri="{FF2B5EF4-FFF2-40B4-BE49-F238E27FC236}">
              <a16:creationId xmlns:a16="http://schemas.microsoft.com/office/drawing/2014/main" id="{2B2CE361-0437-4BBA-AD0C-FD9B21B0EEC0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66" name="Text Box 8">
          <a:extLst>
            <a:ext uri="{FF2B5EF4-FFF2-40B4-BE49-F238E27FC236}">
              <a16:creationId xmlns:a16="http://schemas.microsoft.com/office/drawing/2014/main" id="{24F381D9-3E3B-4260-9E43-F0262A67591D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67" name="Text Box 9">
          <a:extLst>
            <a:ext uri="{FF2B5EF4-FFF2-40B4-BE49-F238E27FC236}">
              <a16:creationId xmlns:a16="http://schemas.microsoft.com/office/drawing/2014/main" id="{88DA1B32-6140-4AFB-A518-03722260FCC0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68" name="Text Box 8">
          <a:extLst>
            <a:ext uri="{FF2B5EF4-FFF2-40B4-BE49-F238E27FC236}">
              <a16:creationId xmlns:a16="http://schemas.microsoft.com/office/drawing/2014/main" id="{9659EDFA-D35A-457E-833A-26F8C7E217A0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69" name="Text Box 9">
          <a:extLst>
            <a:ext uri="{FF2B5EF4-FFF2-40B4-BE49-F238E27FC236}">
              <a16:creationId xmlns:a16="http://schemas.microsoft.com/office/drawing/2014/main" id="{13ED9E03-E2D6-4F19-9633-F68A83D87245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70" name="Text Box 8">
          <a:extLst>
            <a:ext uri="{FF2B5EF4-FFF2-40B4-BE49-F238E27FC236}">
              <a16:creationId xmlns:a16="http://schemas.microsoft.com/office/drawing/2014/main" id="{3F7595F3-8417-459D-8C24-087779BBEE44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71" name="Text Box 9">
          <a:extLst>
            <a:ext uri="{FF2B5EF4-FFF2-40B4-BE49-F238E27FC236}">
              <a16:creationId xmlns:a16="http://schemas.microsoft.com/office/drawing/2014/main" id="{5FD54773-CAC4-4166-B3E6-1281C19E5EAD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72" name="Text Box 8">
          <a:extLst>
            <a:ext uri="{FF2B5EF4-FFF2-40B4-BE49-F238E27FC236}">
              <a16:creationId xmlns:a16="http://schemas.microsoft.com/office/drawing/2014/main" id="{0BC86D4E-FBC4-4D1B-8A21-44F3F1784AFF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73" name="Text Box 9">
          <a:extLst>
            <a:ext uri="{FF2B5EF4-FFF2-40B4-BE49-F238E27FC236}">
              <a16:creationId xmlns:a16="http://schemas.microsoft.com/office/drawing/2014/main" id="{CA8B5311-CD39-41BE-BC3B-54A034C75C70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74" name="Text Box 8">
          <a:extLst>
            <a:ext uri="{FF2B5EF4-FFF2-40B4-BE49-F238E27FC236}">
              <a16:creationId xmlns:a16="http://schemas.microsoft.com/office/drawing/2014/main" id="{F7BE5F09-FC2E-4764-8519-F63FABCFA979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75" name="Text Box 9">
          <a:extLst>
            <a:ext uri="{FF2B5EF4-FFF2-40B4-BE49-F238E27FC236}">
              <a16:creationId xmlns:a16="http://schemas.microsoft.com/office/drawing/2014/main" id="{161A4B00-5813-448A-AF79-D1F0D3A0CF10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76" name="Text Box 8">
          <a:extLst>
            <a:ext uri="{FF2B5EF4-FFF2-40B4-BE49-F238E27FC236}">
              <a16:creationId xmlns:a16="http://schemas.microsoft.com/office/drawing/2014/main" id="{D6146AE6-4820-48F7-BA5B-2D20AF6342AA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77" name="Text Box 9">
          <a:extLst>
            <a:ext uri="{FF2B5EF4-FFF2-40B4-BE49-F238E27FC236}">
              <a16:creationId xmlns:a16="http://schemas.microsoft.com/office/drawing/2014/main" id="{259D7500-333C-461A-9886-27E49022D50A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78" name="Text Box 8">
          <a:extLst>
            <a:ext uri="{FF2B5EF4-FFF2-40B4-BE49-F238E27FC236}">
              <a16:creationId xmlns:a16="http://schemas.microsoft.com/office/drawing/2014/main" id="{6E73A665-50A3-4986-B2E7-F14B4F916982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79" name="Text Box 9">
          <a:extLst>
            <a:ext uri="{FF2B5EF4-FFF2-40B4-BE49-F238E27FC236}">
              <a16:creationId xmlns:a16="http://schemas.microsoft.com/office/drawing/2014/main" id="{1E402C35-DEBD-46BD-9C23-091D3D178905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80" name="Text Box 8">
          <a:extLst>
            <a:ext uri="{FF2B5EF4-FFF2-40B4-BE49-F238E27FC236}">
              <a16:creationId xmlns:a16="http://schemas.microsoft.com/office/drawing/2014/main" id="{4951CE35-02DB-4983-8DDD-C296464A4BBB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81" name="Text Box 9">
          <a:extLst>
            <a:ext uri="{FF2B5EF4-FFF2-40B4-BE49-F238E27FC236}">
              <a16:creationId xmlns:a16="http://schemas.microsoft.com/office/drawing/2014/main" id="{6BF1E829-27D4-4C3F-B0B9-D0A11491F867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82" name="Text Box 8">
          <a:extLst>
            <a:ext uri="{FF2B5EF4-FFF2-40B4-BE49-F238E27FC236}">
              <a16:creationId xmlns:a16="http://schemas.microsoft.com/office/drawing/2014/main" id="{AA889A7A-DF11-48FA-804A-EA2D6864FB16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83" name="Text Box 9">
          <a:extLst>
            <a:ext uri="{FF2B5EF4-FFF2-40B4-BE49-F238E27FC236}">
              <a16:creationId xmlns:a16="http://schemas.microsoft.com/office/drawing/2014/main" id="{98F4CE87-4DEA-4295-9AD1-CE957A241DB4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84" name="Text Box 8">
          <a:extLst>
            <a:ext uri="{FF2B5EF4-FFF2-40B4-BE49-F238E27FC236}">
              <a16:creationId xmlns:a16="http://schemas.microsoft.com/office/drawing/2014/main" id="{5B790A30-E5E9-4313-9295-79D60AC78AF8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85" name="Text Box 9">
          <a:extLst>
            <a:ext uri="{FF2B5EF4-FFF2-40B4-BE49-F238E27FC236}">
              <a16:creationId xmlns:a16="http://schemas.microsoft.com/office/drawing/2014/main" id="{FF71EB14-1DCE-4179-AD60-DAB7E7FBC2B1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86" name="Text Box 8">
          <a:extLst>
            <a:ext uri="{FF2B5EF4-FFF2-40B4-BE49-F238E27FC236}">
              <a16:creationId xmlns:a16="http://schemas.microsoft.com/office/drawing/2014/main" id="{F8FB933D-1A0B-40A7-A316-615FFA8EC784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87" name="Text Box 9">
          <a:extLst>
            <a:ext uri="{FF2B5EF4-FFF2-40B4-BE49-F238E27FC236}">
              <a16:creationId xmlns:a16="http://schemas.microsoft.com/office/drawing/2014/main" id="{043EACCB-AE7E-48AF-8B11-B97B1619CAE7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88" name="Text Box 8">
          <a:extLst>
            <a:ext uri="{FF2B5EF4-FFF2-40B4-BE49-F238E27FC236}">
              <a16:creationId xmlns:a16="http://schemas.microsoft.com/office/drawing/2014/main" id="{A9B814A0-36EB-4783-97F4-61B6EBFAA9E9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89" name="Text Box 9">
          <a:extLst>
            <a:ext uri="{FF2B5EF4-FFF2-40B4-BE49-F238E27FC236}">
              <a16:creationId xmlns:a16="http://schemas.microsoft.com/office/drawing/2014/main" id="{8BC3EE23-E507-4663-B5B6-93AE39CAC545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90" name="Text Box 8">
          <a:extLst>
            <a:ext uri="{FF2B5EF4-FFF2-40B4-BE49-F238E27FC236}">
              <a16:creationId xmlns:a16="http://schemas.microsoft.com/office/drawing/2014/main" id="{3530A562-F7EC-463F-A8B5-5C3CBC60CD0C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91" name="Text Box 9">
          <a:extLst>
            <a:ext uri="{FF2B5EF4-FFF2-40B4-BE49-F238E27FC236}">
              <a16:creationId xmlns:a16="http://schemas.microsoft.com/office/drawing/2014/main" id="{2838F6AE-2EBA-4723-9EF8-5F6BE0330298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92" name="Text Box 8">
          <a:extLst>
            <a:ext uri="{FF2B5EF4-FFF2-40B4-BE49-F238E27FC236}">
              <a16:creationId xmlns:a16="http://schemas.microsoft.com/office/drawing/2014/main" id="{F8E25809-29E0-4582-A688-1AABD0FABB17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197</xdr:row>
      <xdr:rowOff>0</xdr:rowOff>
    </xdr:from>
    <xdr:ext cx="0" cy="161925"/>
    <xdr:sp macro="" textlink="">
      <xdr:nvSpPr>
        <xdr:cNvPr id="8793" name="Text Box 9">
          <a:extLst>
            <a:ext uri="{FF2B5EF4-FFF2-40B4-BE49-F238E27FC236}">
              <a16:creationId xmlns:a16="http://schemas.microsoft.com/office/drawing/2014/main" id="{5165477C-D593-4620-968E-159461394F0E}"/>
            </a:ext>
          </a:extLst>
        </xdr:cNvPr>
        <xdr:cNvSpPr txBox="1">
          <a:spLocks noChangeArrowheads="1"/>
        </xdr:cNvSpPr>
      </xdr:nvSpPr>
      <xdr:spPr bwMode="auto">
        <a:xfrm>
          <a:off x="1800225" y="413670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794" name="Text Box 15">
          <a:extLst>
            <a:ext uri="{FF2B5EF4-FFF2-40B4-BE49-F238E27FC236}">
              <a16:creationId xmlns:a16="http://schemas.microsoft.com/office/drawing/2014/main" id="{1B94A376-BBCE-4E24-AF33-97BF17500949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795" name="Text Box 15">
          <a:extLst>
            <a:ext uri="{FF2B5EF4-FFF2-40B4-BE49-F238E27FC236}">
              <a16:creationId xmlns:a16="http://schemas.microsoft.com/office/drawing/2014/main" id="{5FD52899-6CCE-4F41-B1A8-B78F4BB3787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796" name="Text Box 15">
          <a:extLst>
            <a:ext uri="{FF2B5EF4-FFF2-40B4-BE49-F238E27FC236}">
              <a16:creationId xmlns:a16="http://schemas.microsoft.com/office/drawing/2014/main" id="{AE3928C4-DB03-4B85-ACC7-F68FAFB7AB5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797" name="Text Box 15">
          <a:extLst>
            <a:ext uri="{FF2B5EF4-FFF2-40B4-BE49-F238E27FC236}">
              <a16:creationId xmlns:a16="http://schemas.microsoft.com/office/drawing/2014/main" id="{0F290298-5F6F-4459-AEA9-641C257A113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798" name="Text Box 15">
          <a:extLst>
            <a:ext uri="{FF2B5EF4-FFF2-40B4-BE49-F238E27FC236}">
              <a16:creationId xmlns:a16="http://schemas.microsoft.com/office/drawing/2014/main" id="{61EE5FB2-FE32-4F9A-A00C-58482140A46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8799" name="Text Box 15">
          <a:extLst>
            <a:ext uri="{FF2B5EF4-FFF2-40B4-BE49-F238E27FC236}">
              <a16:creationId xmlns:a16="http://schemas.microsoft.com/office/drawing/2014/main" id="{DF0569AD-DFF6-401C-997A-A79F1706BA1E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00" name="Text Box 15">
          <a:extLst>
            <a:ext uri="{FF2B5EF4-FFF2-40B4-BE49-F238E27FC236}">
              <a16:creationId xmlns:a16="http://schemas.microsoft.com/office/drawing/2014/main" id="{22CC533E-11C6-4070-BF08-589B3BB3E54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01" name="Text Box 15">
          <a:extLst>
            <a:ext uri="{FF2B5EF4-FFF2-40B4-BE49-F238E27FC236}">
              <a16:creationId xmlns:a16="http://schemas.microsoft.com/office/drawing/2014/main" id="{A52D9A9A-D6CD-45B1-9D4A-ADA607B16CF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02" name="Text Box 15">
          <a:extLst>
            <a:ext uri="{FF2B5EF4-FFF2-40B4-BE49-F238E27FC236}">
              <a16:creationId xmlns:a16="http://schemas.microsoft.com/office/drawing/2014/main" id="{DE846D7A-C3DA-47D9-8A18-D497FC586FF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03" name="Text Box 15">
          <a:extLst>
            <a:ext uri="{FF2B5EF4-FFF2-40B4-BE49-F238E27FC236}">
              <a16:creationId xmlns:a16="http://schemas.microsoft.com/office/drawing/2014/main" id="{06708CCF-19BA-4015-8432-C31D4F132E2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804" name="Text Box 15">
          <a:extLst>
            <a:ext uri="{FF2B5EF4-FFF2-40B4-BE49-F238E27FC236}">
              <a16:creationId xmlns:a16="http://schemas.microsoft.com/office/drawing/2014/main" id="{7774E0B0-8B05-4FA7-9DC1-52B2CBF1310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05" name="Text Box 15">
          <a:extLst>
            <a:ext uri="{FF2B5EF4-FFF2-40B4-BE49-F238E27FC236}">
              <a16:creationId xmlns:a16="http://schemas.microsoft.com/office/drawing/2014/main" id="{1D0FD92F-4D70-47A0-9204-73423A157FA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806" name="Text Box 15">
          <a:extLst>
            <a:ext uri="{FF2B5EF4-FFF2-40B4-BE49-F238E27FC236}">
              <a16:creationId xmlns:a16="http://schemas.microsoft.com/office/drawing/2014/main" id="{457D97DF-9D77-4D65-97AF-E0DE17AF033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807" name="Text Box 15">
          <a:extLst>
            <a:ext uri="{FF2B5EF4-FFF2-40B4-BE49-F238E27FC236}">
              <a16:creationId xmlns:a16="http://schemas.microsoft.com/office/drawing/2014/main" id="{2FE1C5B7-A8EC-474C-9CAC-ADB3CF810CF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08" name="Text Box 15">
          <a:extLst>
            <a:ext uri="{FF2B5EF4-FFF2-40B4-BE49-F238E27FC236}">
              <a16:creationId xmlns:a16="http://schemas.microsoft.com/office/drawing/2014/main" id="{06170BE5-8E3D-4276-A1D8-5FE00FBB3F9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09" name="Text Box 15">
          <a:extLst>
            <a:ext uri="{FF2B5EF4-FFF2-40B4-BE49-F238E27FC236}">
              <a16:creationId xmlns:a16="http://schemas.microsoft.com/office/drawing/2014/main" id="{EC3D6CF8-7D7E-47E3-A63A-71DD0CC9A72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10" name="Text Box 15">
          <a:extLst>
            <a:ext uri="{FF2B5EF4-FFF2-40B4-BE49-F238E27FC236}">
              <a16:creationId xmlns:a16="http://schemas.microsoft.com/office/drawing/2014/main" id="{83F01AA5-8C27-4AFF-9EB0-9EA1FA7BF14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11" name="Text Box 15">
          <a:extLst>
            <a:ext uri="{FF2B5EF4-FFF2-40B4-BE49-F238E27FC236}">
              <a16:creationId xmlns:a16="http://schemas.microsoft.com/office/drawing/2014/main" id="{47DACB11-9556-48A6-8C05-0033BE85A71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8812" name="Text Box 15">
          <a:extLst>
            <a:ext uri="{FF2B5EF4-FFF2-40B4-BE49-F238E27FC236}">
              <a16:creationId xmlns:a16="http://schemas.microsoft.com/office/drawing/2014/main" id="{03EBEC38-B358-4A21-B104-1B37CA8822F9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13" name="Text Box 15">
          <a:extLst>
            <a:ext uri="{FF2B5EF4-FFF2-40B4-BE49-F238E27FC236}">
              <a16:creationId xmlns:a16="http://schemas.microsoft.com/office/drawing/2014/main" id="{DF8728EF-A222-48D1-A6D0-C02B780E4B5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14" name="Text Box 15">
          <a:extLst>
            <a:ext uri="{FF2B5EF4-FFF2-40B4-BE49-F238E27FC236}">
              <a16:creationId xmlns:a16="http://schemas.microsoft.com/office/drawing/2014/main" id="{2671FC05-80B4-45FB-9E29-0D071C58EA2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15" name="Text Box 15">
          <a:extLst>
            <a:ext uri="{FF2B5EF4-FFF2-40B4-BE49-F238E27FC236}">
              <a16:creationId xmlns:a16="http://schemas.microsoft.com/office/drawing/2014/main" id="{3E4B4DFA-0AC5-4838-9DE4-2061A09FF79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16" name="Text Box 15">
          <a:extLst>
            <a:ext uri="{FF2B5EF4-FFF2-40B4-BE49-F238E27FC236}">
              <a16:creationId xmlns:a16="http://schemas.microsoft.com/office/drawing/2014/main" id="{CFC7919D-BBAF-4C37-91E3-32303A2A08E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817" name="Text Box 15">
          <a:extLst>
            <a:ext uri="{FF2B5EF4-FFF2-40B4-BE49-F238E27FC236}">
              <a16:creationId xmlns:a16="http://schemas.microsoft.com/office/drawing/2014/main" id="{48819B7C-4AAF-4071-A946-9577ECA4AB38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18" name="Text Box 15">
          <a:extLst>
            <a:ext uri="{FF2B5EF4-FFF2-40B4-BE49-F238E27FC236}">
              <a16:creationId xmlns:a16="http://schemas.microsoft.com/office/drawing/2014/main" id="{E1CCC349-305F-461F-8BC8-CE5CD5B9463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819" name="Text Box 15">
          <a:extLst>
            <a:ext uri="{FF2B5EF4-FFF2-40B4-BE49-F238E27FC236}">
              <a16:creationId xmlns:a16="http://schemas.microsoft.com/office/drawing/2014/main" id="{3AD2242B-AA6E-48D9-9AEA-B90B72CEF03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8820" name="Text Box 15">
          <a:extLst>
            <a:ext uri="{FF2B5EF4-FFF2-40B4-BE49-F238E27FC236}">
              <a16:creationId xmlns:a16="http://schemas.microsoft.com/office/drawing/2014/main" id="{AA540413-0545-4832-B3BC-6A984F2BBD3A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8821" name="Text Box 15">
          <a:extLst>
            <a:ext uri="{FF2B5EF4-FFF2-40B4-BE49-F238E27FC236}">
              <a16:creationId xmlns:a16="http://schemas.microsoft.com/office/drawing/2014/main" id="{A9F9CC88-8F3F-441F-868B-FEEEB8E1C7CA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822" name="Text Box 15">
          <a:extLst>
            <a:ext uri="{FF2B5EF4-FFF2-40B4-BE49-F238E27FC236}">
              <a16:creationId xmlns:a16="http://schemas.microsoft.com/office/drawing/2014/main" id="{CACD4EBF-3512-4BFD-BEC8-5154268949D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23" name="Text Box 15">
          <a:extLst>
            <a:ext uri="{FF2B5EF4-FFF2-40B4-BE49-F238E27FC236}">
              <a16:creationId xmlns:a16="http://schemas.microsoft.com/office/drawing/2014/main" id="{A3F34E63-8EFA-4A82-8ACB-892C42C1C7C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24" name="Text Box 15">
          <a:extLst>
            <a:ext uri="{FF2B5EF4-FFF2-40B4-BE49-F238E27FC236}">
              <a16:creationId xmlns:a16="http://schemas.microsoft.com/office/drawing/2014/main" id="{22BA50F6-A792-4315-9DD6-A1EE61CEA1B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25" name="Text Box 15">
          <a:extLst>
            <a:ext uri="{FF2B5EF4-FFF2-40B4-BE49-F238E27FC236}">
              <a16:creationId xmlns:a16="http://schemas.microsoft.com/office/drawing/2014/main" id="{732D5F9C-71DD-4F46-B1AD-276196BB0DF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26" name="Text Box 15">
          <a:extLst>
            <a:ext uri="{FF2B5EF4-FFF2-40B4-BE49-F238E27FC236}">
              <a16:creationId xmlns:a16="http://schemas.microsoft.com/office/drawing/2014/main" id="{BAAE5B34-B698-4658-A81C-849E0524856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8827" name="Text Box 15">
          <a:extLst>
            <a:ext uri="{FF2B5EF4-FFF2-40B4-BE49-F238E27FC236}">
              <a16:creationId xmlns:a16="http://schemas.microsoft.com/office/drawing/2014/main" id="{952EFF53-C93E-44EE-8EC9-A579707FC083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28" name="Text Box 15">
          <a:extLst>
            <a:ext uri="{FF2B5EF4-FFF2-40B4-BE49-F238E27FC236}">
              <a16:creationId xmlns:a16="http://schemas.microsoft.com/office/drawing/2014/main" id="{2E18ACCE-466D-4476-ADB9-135776F7EF4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29" name="Text Box 15">
          <a:extLst>
            <a:ext uri="{FF2B5EF4-FFF2-40B4-BE49-F238E27FC236}">
              <a16:creationId xmlns:a16="http://schemas.microsoft.com/office/drawing/2014/main" id="{0F9CFD5E-CA31-4E98-94A1-93A2CB02535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30" name="Text Box 15">
          <a:extLst>
            <a:ext uri="{FF2B5EF4-FFF2-40B4-BE49-F238E27FC236}">
              <a16:creationId xmlns:a16="http://schemas.microsoft.com/office/drawing/2014/main" id="{A3222026-F124-487B-BF8D-32C0825534E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31" name="Text Box 15">
          <a:extLst>
            <a:ext uri="{FF2B5EF4-FFF2-40B4-BE49-F238E27FC236}">
              <a16:creationId xmlns:a16="http://schemas.microsoft.com/office/drawing/2014/main" id="{DF11FF0E-A453-468E-8E9F-34A18019CAA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832" name="Text Box 15">
          <a:extLst>
            <a:ext uri="{FF2B5EF4-FFF2-40B4-BE49-F238E27FC236}">
              <a16:creationId xmlns:a16="http://schemas.microsoft.com/office/drawing/2014/main" id="{B165E4A8-8D94-4FB2-9A17-2BC5F1BAAD9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33" name="Text Box 15">
          <a:extLst>
            <a:ext uri="{FF2B5EF4-FFF2-40B4-BE49-F238E27FC236}">
              <a16:creationId xmlns:a16="http://schemas.microsoft.com/office/drawing/2014/main" id="{7FA98154-469C-451C-B445-4044C875890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834" name="Text Box 15">
          <a:extLst>
            <a:ext uri="{FF2B5EF4-FFF2-40B4-BE49-F238E27FC236}">
              <a16:creationId xmlns:a16="http://schemas.microsoft.com/office/drawing/2014/main" id="{AEF9AE1F-665E-4EFD-9EB6-09336B8F7EB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835" name="Text Box 15">
          <a:extLst>
            <a:ext uri="{FF2B5EF4-FFF2-40B4-BE49-F238E27FC236}">
              <a16:creationId xmlns:a16="http://schemas.microsoft.com/office/drawing/2014/main" id="{00B9E345-DB27-4130-9A22-BE57BEA18AF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36" name="Text Box 15">
          <a:extLst>
            <a:ext uri="{FF2B5EF4-FFF2-40B4-BE49-F238E27FC236}">
              <a16:creationId xmlns:a16="http://schemas.microsoft.com/office/drawing/2014/main" id="{1311312C-8A4F-403D-BAE2-75F0F18AD8D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37" name="Text Box 15">
          <a:extLst>
            <a:ext uri="{FF2B5EF4-FFF2-40B4-BE49-F238E27FC236}">
              <a16:creationId xmlns:a16="http://schemas.microsoft.com/office/drawing/2014/main" id="{B67787A1-46CA-4B98-97AD-2405BD841A8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38" name="Text Box 15">
          <a:extLst>
            <a:ext uri="{FF2B5EF4-FFF2-40B4-BE49-F238E27FC236}">
              <a16:creationId xmlns:a16="http://schemas.microsoft.com/office/drawing/2014/main" id="{181AEDA5-F019-4D00-BDE7-D24CD85713A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39" name="Text Box 15">
          <a:extLst>
            <a:ext uri="{FF2B5EF4-FFF2-40B4-BE49-F238E27FC236}">
              <a16:creationId xmlns:a16="http://schemas.microsoft.com/office/drawing/2014/main" id="{A94033A8-55EC-489E-9C6E-F5B5346CFE8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8840" name="Text Box 15">
          <a:extLst>
            <a:ext uri="{FF2B5EF4-FFF2-40B4-BE49-F238E27FC236}">
              <a16:creationId xmlns:a16="http://schemas.microsoft.com/office/drawing/2014/main" id="{25C37B6E-4A13-4B6C-83BE-C04C56C20938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41" name="Text Box 15">
          <a:extLst>
            <a:ext uri="{FF2B5EF4-FFF2-40B4-BE49-F238E27FC236}">
              <a16:creationId xmlns:a16="http://schemas.microsoft.com/office/drawing/2014/main" id="{85496DD8-E878-4798-A15E-69CA92D426A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42" name="Text Box 15">
          <a:extLst>
            <a:ext uri="{FF2B5EF4-FFF2-40B4-BE49-F238E27FC236}">
              <a16:creationId xmlns:a16="http://schemas.microsoft.com/office/drawing/2014/main" id="{824E195A-624E-4AD9-9B0F-E46E25EB140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43" name="Text Box 15">
          <a:extLst>
            <a:ext uri="{FF2B5EF4-FFF2-40B4-BE49-F238E27FC236}">
              <a16:creationId xmlns:a16="http://schemas.microsoft.com/office/drawing/2014/main" id="{E4FE6A23-112F-4999-AC74-2B52E1992C7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44" name="Text Box 15">
          <a:extLst>
            <a:ext uri="{FF2B5EF4-FFF2-40B4-BE49-F238E27FC236}">
              <a16:creationId xmlns:a16="http://schemas.microsoft.com/office/drawing/2014/main" id="{0710E2FE-1B17-4F96-BB1C-C7D854F41FA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845" name="Text Box 15">
          <a:extLst>
            <a:ext uri="{FF2B5EF4-FFF2-40B4-BE49-F238E27FC236}">
              <a16:creationId xmlns:a16="http://schemas.microsoft.com/office/drawing/2014/main" id="{26F6E3A7-31BD-4D08-8763-C5F3C6954F57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46" name="Text Box 15">
          <a:extLst>
            <a:ext uri="{FF2B5EF4-FFF2-40B4-BE49-F238E27FC236}">
              <a16:creationId xmlns:a16="http://schemas.microsoft.com/office/drawing/2014/main" id="{3E090CEB-A6AB-4D41-AAD7-CEDA9F94DE3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847" name="Text Box 15">
          <a:extLst>
            <a:ext uri="{FF2B5EF4-FFF2-40B4-BE49-F238E27FC236}">
              <a16:creationId xmlns:a16="http://schemas.microsoft.com/office/drawing/2014/main" id="{F9B608A7-24D1-4612-BFA3-AB8553C6E66E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8848" name="Text Box 15">
          <a:extLst>
            <a:ext uri="{FF2B5EF4-FFF2-40B4-BE49-F238E27FC236}">
              <a16:creationId xmlns:a16="http://schemas.microsoft.com/office/drawing/2014/main" id="{0CC53DBF-943C-4246-9166-8D773A192B6C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8849" name="Text Box 15">
          <a:extLst>
            <a:ext uri="{FF2B5EF4-FFF2-40B4-BE49-F238E27FC236}">
              <a16:creationId xmlns:a16="http://schemas.microsoft.com/office/drawing/2014/main" id="{F107B939-280C-4A9F-892D-BFDC2255D0D4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850" name="Text Box 15">
          <a:extLst>
            <a:ext uri="{FF2B5EF4-FFF2-40B4-BE49-F238E27FC236}">
              <a16:creationId xmlns:a16="http://schemas.microsoft.com/office/drawing/2014/main" id="{540B8829-6AAC-4680-BCD8-29ABDC36578C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51" name="Text Box 15">
          <a:extLst>
            <a:ext uri="{FF2B5EF4-FFF2-40B4-BE49-F238E27FC236}">
              <a16:creationId xmlns:a16="http://schemas.microsoft.com/office/drawing/2014/main" id="{0BD8AA61-5F6C-47A6-AE35-96EB890C26F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52" name="Text Box 15">
          <a:extLst>
            <a:ext uri="{FF2B5EF4-FFF2-40B4-BE49-F238E27FC236}">
              <a16:creationId xmlns:a16="http://schemas.microsoft.com/office/drawing/2014/main" id="{D1F494F5-972C-441D-AA6A-69B8DDC5354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53" name="Text Box 15">
          <a:extLst>
            <a:ext uri="{FF2B5EF4-FFF2-40B4-BE49-F238E27FC236}">
              <a16:creationId xmlns:a16="http://schemas.microsoft.com/office/drawing/2014/main" id="{95D7B1C1-3FDB-4FD8-AC25-7D1E8A1A8B9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54" name="Text Box 15">
          <a:extLst>
            <a:ext uri="{FF2B5EF4-FFF2-40B4-BE49-F238E27FC236}">
              <a16:creationId xmlns:a16="http://schemas.microsoft.com/office/drawing/2014/main" id="{79031592-0D4E-4C59-9A3C-A827CDD3D26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8855" name="Text Box 15">
          <a:extLst>
            <a:ext uri="{FF2B5EF4-FFF2-40B4-BE49-F238E27FC236}">
              <a16:creationId xmlns:a16="http://schemas.microsoft.com/office/drawing/2014/main" id="{162D56CF-2671-49B9-B368-464AF853A794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56" name="Text Box 15">
          <a:extLst>
            <a:ext uri="{FF2B5EF4-FFF2-40B4-BE49-F238E27FC236}">
              <a16:creationId xmlns:a16="http://schemas.microsoft.com/office/drawing/2014/main" id="{E83C637C-BED5-40F1-8BF2-AA2FB0E96D1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57" name="Text Box 15">
          <a:extLst>
            <a:ext uri="{FF2B5EF4-FFF2-40B4-BE49-F238E27FC236}">
              <a16:creationId xmlns:a16="http://schemas.microsoft.com/office/drawing/2014/main" id="{8706A5FE-0AF2-4DE3-A3E7-BBC9865F5B5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58" name="Text Box 15">
          <a:extLst>
            <a:ext uri="{FF2B5EF4-FFF2-40B4-BE49-F238E27FC236}">
              <a16:creationId xmlns:a16="http://schemas.microsoft.com/office/drawing/2014/main" id="{7D81DBD7-3CEC-4DA8-BEB4-DFE5DF60453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59" name="Text Box 15">
          <a:extLst>
            <a:ext uri="{FF2B5EF4-FFF2-40B4-BE49-F238E27FC236}">
              <a16:creationId xmlns:a16="http://schemas.microsoft.com/office/drawing/2014/main" id="{55BB7B57-0929-49FA-8E64-AA9DED29691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860" name="Text Box 15">
          <a:extLst>
            <a:ext uri="{FF2B5EF4-FFF2-40B4-BE49-F238E27FC236}">
              <a16:creationId xmlns:a16="http://schemas.microsoft.com/office/drawing/2014/main" id="{BEF36560-DB6C-4464-A8C3-B0C7CBBBEF8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61" name="Text Box 15">
          <a:extLst>
            <a:ext uri="{FF2B5EF4-FFF2-40B4-BE49-F238E27FC236}">
              <a16:creationId xmlns:a16="http://schemas.microsoft.com/office/drawing/2014/main" id="{CA8054CB-D125-4F6C-A642-66DBD703759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862" name="Text Box 15">
          <a:extLst>
            <a:ext uri="{FF2B5EF4-FFF2-40B4-BE49-F238E27FC236}">
              <a16:creationId xmlns:a16="http://schemas.microsoft.com/office/drawing/2014/main" id="{84C4C375-3F07-46CF-BF63-914818A98CB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863" name="Text Box 15">
          <a:extLst>
            <a:ext uri="{FF2B5EF4-FFF2-40B4-BE49-F238E27FC236}">
              <a16:creationId xmlns:a16="http://schemas.microsoft.com/office/drawing/2014/main" id="{7AF73679-BD12-4721-9039-CF2AE5E50BB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64" name="Text Box 15">
          <a:extLst>
            <a:ext uri="{FF2B5EF4-FFF2-40B4-BE49-F238E27FC236}">
              <a16:creationId xmlns:a16="http://schemas.microsoft.com/office/drawing/2014/main" id="{89EB8A8E-8AED-41BB-B5ED-327DE7BADCC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65" name="Text Box 15">
          <a:extLst>
            <a:ext uri="{FF2B5EF4-FFF2-40B4-BE49-F238E27FC236}">
              <a16:creationId xmlns:a16="http://schemas.microsoft.com/office/drawing/2014/main" id="{601F4237-47FB-489A-A202-04B0AC2AF6C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66" name="Text Box 15">
          <a:extLst>
            <a:ext uri="{FF2B5EF4-FFF2-40B4-BE49-F238E27FC236}">
              <a16:creationId xmlns:a16="http://schemas.microsoft.com/office/drawing/2014/main" id="{0E11CC1F-E867-473B-99AA-3892A5F151D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67" name="Text Box 15">
          <a:extLst>
            <a:ext uri="{FF2B5EF4-FFF2-40B4-BE49-F238E27FC236}">
              <a16:creationId xmlns:a16="http://schemas.microsoft.com/office/drawing/2014/main" id="{C1B0CC38-84B3-4376-A43C-503F711437F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8868" name="Text Box 15">
          <a:extLst>
            <a:ext uri="{FF2B5EF4-FFF2-40B4-BE49-F238E27FC236}">
              <a16:creationId xmlns:a16="http://schemas.microsoft.com/office/drawing/2014/main" id="{3551DC4C-6D39-4A76-9FA0-847E2E6DF89E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69" name="Text Box 15">
          <a:extLst>
            <a:ext uri="{FF2B5EF4-FFF2-40B4-BE49-F238E27FC236}">
              <a16:creationId xmlns:a16="http://schemas.microsoft.com/office/drawing/2014/main" id="{B93227E3-9F06-45A8-BF8B-445F3E1DB89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70" name="Text Box 15">
          <a:extLst>
            <a:ext uri="{FF2B5EF4-FFF2-40B4-BE49-F238E27FC236}">
              <a16:creationId xmlns:a16="http://schemas.microsoft.com/office/drawing/2014/main" id="{534B8598-EC7B-4571-A673-E3E5BA1CC16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71" name="Text Box 15">
          <a:extLst>
            <a:ext uri="{FF2B5EF4-FFF2-40B4-BE49-F238E27FC236}">
              <a16:creationId xmlns:a16="http://schemas.microsoft.com/office/drawing/2014/main" id="{FD5A0FEB-AD9D-400D-A4A5-3C78175F886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72" name="Text Box 15">
          <a:extLst>
            <a:ext uri="{FF2B5EF4-FFF2-40B4-BE49-F238E27FC236}">
              <a16:creationId xmlns:a16="http://schemas.microsoft.com/office/drawing/2014/main" id="{B1F6EA8C-9C77-4FD7-B626-46B875915B8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873" name="Text Box 15">
          <a:extLst>
            <a:ext uri="{FF2B5EF4-FFF2-40B4-BE49-F238E27FC236}">
              <a16:creationId xmlns:a16="http://schemas.microsoft.com/office/drawing/2014/main" id="{FCEA4DE5-2C6E-4AD2-8FFA-ABF072B28E0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74" name="Text Box 15">
          <a:extLst>
            <a:ext uri="{FF2B5EF4-FFF2-40B4-BE49-F238E27FC236}">
              <a16:creationId xmlns:a16="http://schemas.microsoft.com/office/drawing/2014/main" id="{D94B17E7-02AC-4AB4-B5FE-851DB5CA46E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875" name="Text Box 15">
          <a:extLst>
            <a:ext uri="{FF2B5EF4-FFF2-40B4-BE49-F238E27FC236}">
              <a16:creationId xmlns:a16="http://schemas.microsoft.com/office/drawing/2014/main" id="{5DE8725C-B7C8-43C2-8C30-28E82B09AB0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8876" name="Text Box 15">
          <a:extLst>
            <a:ext uri="{FF2B5EF4-FFF2-40B4-BE49-F238E27FC236}">
              <a16:creationId xmlns:a16="http://schemas.microsoft.com/office/drawing/2014/main" id="{20E3B93F-92A5-400D-84F0-319043A56E56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8877" name="Text Box 15">
          <a:extLst>
            <a:ext uri="{FF2B5EF4-FFF2-40B4-BE49-F238E27FC236}">
              <a16:creationId xmlns:a16="http://schemas.microsoft.com/office/drawing/2014/main" id="{D4CEA35B-0656-4621-B787-0224C0061BA1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878" name="Text Box 15">
          <a:extLst>
            <a:ext uri="{FF2B5EF4-FFF2-40B4-BE49-F238E27FC236}">
              <a16:creationId xmlns:a16="http://schemas.microsoft.com/office/drawing/2014/main" id="{AAD7B7CD-3C96-4613-8D82-DBD78727EB87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79" name="Text Box 15">
          <a:extLst>
            <a:ext uri="{FF2B5EF4-FFF2-40B4-BE49-F238E27FC236}">
              <a16:creationId xmlns:a16="http://schemas.microsoft.com/office/drawing/2014/main" id="{4D2B737B-A406-4BA9-B927-AA0E961259A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80" name="Text Box 15">
          <a:extLst>
            <a:ext uri="{FF2B5EF4-FFF2-40B4-BE49-F238E27FC236}">
              <a16:creationId xmlns:a16="http://schemas.microsoft.com/office/drawing/2014/main" id="{F25EF4BD-EF75-4EA5-BC62-332691283BE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81" name="Text Box 15">
          <a:extLst>
            <a:ext uri="{FF2B5EF4-FFF2-40B4-BE49-F238E27FC236}">
              <a16:creationId xmlns:a16="http://schemas.microsoft.com/office/drawing/2014/main" id="{067BD8D9-9ADC-4401-A758-051D17F14C1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82" name="Text Box 15">
          <a:extLst>
            <a:ext uri="{FF2B5EF4-FFF2-40B4-BE49-F238E27FC236}">
              <a16:creationId xmlns:a16="http://schemas.microsoft.com/office/drawing/2014/main" id="{EE3184BF-0A43-4BB9-AD7F-60133A1209B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8883" name="Text Box 15">
          <a:extLst>
            <a:ext uri="{FF2B5EF4-FFF2-40B4-BE49-F238E27FC236}">
              <a16:creationId xmlns:a16="http://schemas.microsoft.com/office/drawing/2014/main" id="{6CCA90F5-D2EF-4BFF-A74F-A4B82A938F52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84" name="Text Box 15">
          <a:extLst>
            <a:ext uri="{FF2B5EF4-FFF2-40B4-BE49-F238E27FC236}">
              <a16:creationId xmlns:a16="http://schemas.microsoft.com/office/drawing/2014/main" id="{65857A3B-1B9A-47BD-A841-61075E4FB8A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85" name="Text Box 15">
          <a:extLst>
            <a:ext uri="{FF2B5EF4-FFF2-40B4-BE49-F238E27FC236}">
              <a16:creationId xmlns:a16="http://schemas.microsoft.com/office/drawing/2014/main" id="{7AF3B196-0110-4AC5-8373-214847D9305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86" name="Text Box 15">
          <a:extLst>
            <a:ext uri="{FF2B5EF4-FFF2-40B4-BE49-F238E27FC236}">
              <a16:creationId xmlns:a16="http://schemas.microsoft.com/office/drawing/2014/main" id="{55C3C506-DE45-4286-8D50-E9291D74AFD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87" name="Text Box 15">
          <a:extLst>
            <a:ext uri="{FF2B5EF4-FFF2-40B4-BE49-F238E27FC236}">
              <a16:creationId xmlns:a16="http://schemas.microsoft.com/office/drawing/2014/main" id="{07FA73DA-0534-400A-8379-2BBEA829B42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888" name="Text Box 15">
          <a:extLst>
            <a:ext uri="{FF2B5EF4-FFF2-40B4-BE49-F238E27FC236}">
              <a16:creationId xmlns:a16="http://schemas.microsoft.com/office/drawing/2014/main" id="{166F2013-FCF3-4BBD-809F-B4E8B0FBD7E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89" name="Text Box 15">
          <a:extLst>
            <a:ext uri="{FF2B5EF4-FFF2-40B4-BE49-F238E27FC236}">
              <a16:creationId xmlns:a16="http://schemas.microsoft.com/office/drawing/2014/main" id="{9F56C10C-BDEC-4056-A81B-485B0354D48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890" name="Text Box 15">
          <a:extLst>
            <a:ext uri="{FF2B5EF4-FFF2-40B4-BE49-F238E27FC236}">
              <a16:creationId xmlns:a16="http://schemas.microsoft.com/office/drawing/2014/main" id="{9F20F7D0-E852-481C-8F97-2B2BC997AD66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891" name="Text Box 15">
          <a:extLst>
            <a:ext uri="{FF2B5EF4-FFF2-40B4-BE49-F238E27FC236}">
              <a16:creationId xmlns:a16="http://schemas.microsoft.com/office/drawing/2014/main" id="{09E76E8E-9FE6-4C0E-B091-8BD61EAB48A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92" name="Text Box 15">
          <a:extLst>
            <a:ext uri="{FF2B5EF4-FFF2-40B4-BE49-F238E27FC236}">
              <a16:creationId xmlns:a16="http://schemas.microsoft.com/office/drawing/2014/main" id="{C5DB4CA4-3FD7-47FA-B4E6-83FBFD32A70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93" name="Text Box 15">
          <a:extLst>
            <a:ext uri="{FF2B5EF4-FFF2-40B4-BE49-F238E27FC236}">
              <a16:creationId xmlns:a16="http://schemas.microsoft.com/office/drawing/2014/main" id="{1B64BF7D-3CBD-4FD3-AD8E-F5C206E90F8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94" name="Text Box 15">
          <a:extLst>
            <a:ext uri="{FF2B5EF4-FFF2-40B4-BE49-F238E27FC236}">
              <a16:creationId xmlns:a16="http://schemas.microsoft.com/office/drawing/2014/main" id="{858134A5-E1C6-4A42-B911-8BC8D14E999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95" name="Text Box 15">
          <a:extLst>
            <a:ext uri="{FF2B5EF4-FFF2-40B4-BE49-F238E27FC236}">
              <a16:creationId xmlns:a16="http://schemas.microsoft.com/office/drawing/2014/main" id="{EA39E6B3-3864-4392-BE52-3F6B7D9DB15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8896" name="Text Box 15">
          <a:extLst>
            <a:ext uri="{FF2B5EF4-FFF2-40B4-BE49-F238E27FC236}">
              <a16:creationId xmlns:a16="http://schemas.microsoft.com/office/drawing/2014/main" id="{DCA59C8E-8470-4977-B45A-BC3B1F635C24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97" name="Text Box 15">
          <a:extLst>
            <a:ext uri="{FF2B5EF4-FFF2-40B4-BE49-F238E27FC236}">
              <a16:creationId xmlns:a16="http://schemas.microsoft.com/office/drawing/2014/main" id="{0971CB14-62DA-4C57-B978-DDB725ABA32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98" name="Text Box 15">
          <a:extLst>
            <a:ext uri="{FF2B5EF4-FFF2-40B4-BE49-F238E27FC236}">
              <a16:creationId xmlns:a16="http://schemas.microsoft.com/office/drawing/2014/main" id="{6031EAD1-A1F4-4BCE-BC0F-B8620BBEC39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899" name="Text Box 15">
          <a:extLst>
            <a:ext uri="{FF2B5EF4-FFF2-40B4-BE49-F238E27FC236}">
              <a16:creationId xmlns:a16="http://schemas.microsoft.com/office/drawing/2014/main" id="{D8B88D01-7EA1-4C00-91C7-21E6F784317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00" name="Text Box 15">
          <a:extLst>
            <a:ext uri="{FF2B5EF4-FFF2-40B4-BE49-F238E27FC236}">
              <a16:creationId xmlns:a16="http://schemas.microsoft.com/office/drawing/2014/main" id="{9FAA4286-8814-450A-BE31-E5EAB843FF7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901" name="Text Box 15">
          <a:extLst>
            <a:ext uri="{FF2B5EF4-FFF2-40B4-BE49-F238E27FC236}">
              <a16:creationId xmlns:a16="http://schemas.microsoft.com/office/drawing/2014/main" id="{53606F6A-36A8-40B3-8CFD-CAC2D1D3B3D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02" name="Text Box 15">
          <a:extLst>
            <a:ext uri="{FF2B5EF4-FFF2-40B4-BE49-F238E27FC236}">
              <a16:creationId xmlns:a16="http://schemas.microsoft.com/office/drawing/2014/main" id="{4057A489-1DFA-4179-831D-ABCACA3D4BD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903" name="Text Box 15">
          <a:extLst>
            <a:ext uri="{FF2B5EF4-FFF2-40B4-BE49-F238E27FC236}">
              <a16:creationId xmlns:a16="http://schemas.microsoft.com/office/drawing/2014/main" id="{F547A5FD-08EE-4E3C-9454-C1D6B33399BC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8904" name="Text Box 15">
          <a:extLst>
            <a:ext uri="{FF2B5EF4-FFF2-40B4-BE49-F238E27FC236}">
              <a16:creationId xmlns:a16="http://schemas.microsoft.com/office/drawing/2014/main" id="{A547F506-1CD7-4446-A165-CA735A18AE2C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8905" name="Text Box 15">
          <a:extLst>
            <a:ext uri="{FF2B5EF4-FFF2-40B4-BE49-F238E27FC236}">
              <a16:creationId xmlns:a16="http://schemas.microsoft.com/office/drawing/2014/main" id="{88C33C11-F31F-44E1-B4D5-F8E547819B78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906" name="Text Box 15">
          <a:extLst>
            <a:ext uri="{FF2B5EF4-FFF2-40B4-BE49-F238E27FC236}">
              <a16:creationId xmlns:a16="http://schemas.microsoft.com/office/drawing/2014/main" id="{3DD03BF2-0B63-4DEB-9F2C-75A2CA15B6C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07" name="Text Box 15">
          <a:extLst>
            <a:ext uri="{FF2B5EF4-FFF2-40B4-BE49-F238E27FC236}">
              <a16:creationId xmlns:a16="http://schemas.microsoft.com/office/drawing/2014/main" id="{00CB3CD8-2A7B-4A81-86CB-412244AD2C2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08" name="Text Box 15">
          <a:extLst>
            <a:ext uri="{FF2B5EF4-FFF2-40B4-BE49-F238E27FC236}">
              <a16:creationId xmlns:a16="http://schemas.microsoft.com/office/drawing/2014/main" id="{A73D72A9-677C-4BDD-988C-5052E3BCF27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09" name="Text Box 15">
          <a:extLst>
            <a:ext uri="{FF2B5EF4-FFF2-40B4-BE49-F238E27FC236}">
              <a16:creationId xmlns:a16="http://schemas.microsoft.com/office/drawing/2014/main" id="{9B7D6133-05CF-41AC-8313-8AC46B48D4D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10" name="Text Box 15">
          <a:extLst>
            <a:ext uri="{FF2B5EF4-FFF2-40B4-BE49-F238E27FC236}">
              <a16:creationId xmlns:a16="http://schemas.microsoft.com/office/drawing/2014/main" id="{DD1F03FD-F832-4825-8A23-F68EC325F39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8911" name="Text Box 15">
          <a:extLst>
            <a:ext uri="{FF2B5EF4-FFF2-40B4-BE49-F238E27FC236}">
              <a16:creationId xmlns:a16="http://schemas.microsoft.com/office/drawing/2014/main" id="{2E46093B-3511-4DC5-9C8F-C0CE7F33D227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12" name="Text Box 15">
          <a:extLst>
            <a:ext uri="{FF2B5EF4-FFF2-40B4-BE49-F238E27FC236}">
              <a16:creationId xmlns:a16="http://schemas.microsoft.com/office/drawing/2014/main" id="{5C084F58-1266-4141-92D0-D590521D6FF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13" name="Text Box 15">
          <a:extLst>
            <a:ext uri="{FF2B5EF4-FFF2-40B4-BE49-F238E27FC236}">
              <a16:creationId xmlns:a16="http://schemas.microsoft.com/office/drawing/2014/main" id="{28A2A291-2219-409B-8BBC-192860AD0D5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14" name="Text Box 15">
          <a:extLst>
            <a:ext uri="{FF2B5EF4-FFF2-40B4-BE49-F238E27FC236}">
              <a16:creationId xmlns:a16="http://schemas.microsoft.com/office/drawing/2014/main" id="{DF5D53AD-65E7-4889-9418-0141BCD977C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15" name="Text Box 15">
          <a:extLst>
            <a:ext uri="{FF2B5EF4-FFF2-40B4-BE49-F238E27FC236}">
              <a16:creationId xmlns:a16="http://schemas.microsoft.com/office/drawing/2014/main" id="{547240F7-C5AF-4848-9B06-EF0A99353B2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916" name="Text Box 15">
          <a:extLst>
            <a:ext uri="{FF2B5EF4-FFF2-40B4-BE49-F238E27FC236}">
              <a16:creationId xmlns:a16="http://schemas.microsoft.com/office/drawing/2014/main" id="{CE339FD3-BFE0-437E-912E-FA107A0FC79C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17" name="Text Box 15">
          <a:extLst>
            <a:ext uri="{FF2B5EF4-FFF2-40B4-BE49-F238E27FC236}">
              <a16:creationId xmlns:a16="http://schemas.microsoft.com/office/drawing/2014/main" id="{BAA81FA7-2142-43C3-BF1A-6FD3BB78BA1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918" name="Text Box 15">
          <a:extLst>
            <a:ext uri="{FF2B5EF4-FFF2-40B4-BE49-F238E27FC236}">
              <a16:creationId xmlns:a16="http://schemas.microsoft.com/office/drawing/2014/main" id="{B2F1DD43-0B21-4EBC-A122-60C0C3F4593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919" name="Text Box 15">
          <a:extLst>
            <a:ext uri="{FF2B5EF4-FFF2-40B4-BE49-F238E27FC236}">
              <a16:creationId xmlns:a16="http://schemas.microsoft.com/office/drawing/2014/main" id="{66BCB977-30B7-40F5-AFEE-7B54EB125D78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20" name="Text Box 15">
          <a:extLst>
            <a:ext uri="{FF2B5EF4-FFF2-40B4-BE49-F238E27FC236}">
              <a16:creationId xmlns:a16="http://schemas.microsoft.com/office/drawing/2014/main" id="{1276D0F9-46E0-42D1-83DC-6CD79D2B9A1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21" name="Text Box 15">
          <a:extLst>
            <a:ext uri="{FF2B5EF4-FFF2-40B4-BE49-F238E27FC236}">
              <a16:creationId xmlns:a16="http://schemas.microsoft.com/office/drawing/2014/main" id="{D1C24CEF-1CFE-4B89-ABC5-972C64DE0B3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22" name="Text Box 15">
          <a:extLst>
            <a:ext uri="{FF2B5EF4-FFF2-40B4-BE49-F238E27FC236}">
              <a16:creationId xmlns:a16="http://schemas.microsoft.com/office/drawing/2014/main" id="{43CCC6CC-21D2-4573-A7CC-62CEEDC693F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23" name="Text Box 15">
          <a:extLst>
            <a:ext uri="{FF2B5EF4-FFF2-40B4-BE49-F238E27FC236}">
              <a16:creationId xmlns:a16="http://schemas.microsoft.com/office/drawing/2014/main" id="{744EF58E-DC85-4BC6-9AF1-BEE8C2B5A82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8924" name="Text Box 15">
          <a:extLst>
            <a:ext uri="{FF2B5EF4-FFF2-40B4-BE49-F238E27FC236}">
              <a16:creationId xmlns:a16="http://schemas.microsoft.com/office/drawing/2014/main" id="{52FA0425-51B0-45C1-93EB-4FE5BAA131E1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25" name="Text Box 15">
          <a:extLst>
            <a:ext uri="{FF2B5EF4-FFF2-40B4-BE49-F238E27FC236}">
              <a16:creationId xmlns:a16="http://schemas.microsoft.com/office/drawing/2014/main" id="{C58C3598-E61F-4277-9EB2-125CB1CFDB6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26" name="Text Box 15">
          <a:extLst>
            <a:ext uri="{FF2B5EF4-FFF2-40B4-BE49-F238E27FC236}">
              <a16:creationId xmlns:a16="http://schemas.microsoft.com/office/drawing/2014/main" id="{EBEF1F5D-DEC7-4003-BBBE-05355CD6EE1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27" name="Text Box 15">
          <a:extLst>
            <a:ext uri="{FF2B5EF4-FFF2-40B4-BE49-F238E27FC236}">
              <a16:creationId xmlns:a16="http://schemas.microsoft.com/office/drawing/2014/main" id="{AB5D04DF-C7DE-483F-BF29-39DE07FFA9D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28" name="Text Box 15">
          <a:extLst>
            <a:ext uri="{FF2B5EF4-FFF2-40B4-BE49-F238E27FC236}">
              <a16:creationId xmlns:a16="http://schemas.microsoft.com/office/drawing/2014/main" id="{C4232E9E-B44D-4922-AD9D-E6BECD5F932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929" name="Text Box 15">
          <a:extLst>
            <a:ext uri="{FF2B5EF4-FFF2-40B4-BE49-F238E27FC236}">
              <a16:creationId xmlns:a16="http://schemas.microsoft.com/office/drawing/2014/main" id="{259B608F-137A-4E9F-AB36-E8280194345E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30" name="Text Box 15">
          <a:extLst>
            <a:ext uri="{FF2B5EF4-FFF2-40B4-BE49-F238E27FC236}">
              <a16:creationId xmlns:a16="http://schemas.microsoft.com/office/drawing/2014/main" id="{4DD4AC6B-BBEF-437E-B3BA-328BB0DF746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931" name="Text Box 15">
          <a:extLst>
            <a:ext uri="{FF2B5EF4-FFF2-40B4-BE49-F238E27FC236}">
              <a16:creationId xmlns:a16="http://schemas.microsoft.com/office/drawing/2014/main" id="{651E03A7-6BDD-4C5A-8B4C-C0C7A28FB306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8932" name="Text Box 15">
          <a:extLst>
            <a:ext uri="{FF2B5EF4-FFF2-40B4-BE49-F238E27FC236}">
              <a16:creationId xmlns:a16="http://schemas.microsoft.com/office/drawing/2014/main" id="{8CA8D81A-F2FE-4BBB-BF26-0291E3BFFBFA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8933" name="Text Box 15">
          <a:extLst>
            <a:ext uri="{FF2B5EF4-FFF2-40B4-BE49-F238E27FC236}">
              <a16:creationId xmlns:a16="http://schemas.microsoft.com/office/drawing/2014/main" id="{D032AC33-816E-47EC-9E37-C0EEC26229A9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934" name="Text Box 15">
          <a:extLst>
            <a:ext uri="{FF2B5EF4-FFF2-40B4-BE49-F238E27FC236}">
              <a16:creationId xmlns:a16="http://schemas.microsoft.com/office/drawing/2014/main" id="{C8C9D27F-DFA1-4C5B-A4F1-0CBF03FB8BF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35" name="Text Box 15">
          <a:extLst>
            <a:ext uri="{FF2B5EF4-FFF2-40B4-BE49-F238E27FC236}">
              <a16:creationId xmlns:a16="http://schemas.microsoft.com/office/drawing/2014/main" id="{F9DAACD5-C535-47DB-8BA5-B7006664D94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36" name="Text Box 15">
          <a:extLst>
            <a:ext uri="{FF2B5EF4-FFF2-40B4-BE49-F238E27FC236}">
              <a16:creationId xmlns:a16="http://schemas.microsoft.com/office/drawing/2014/main" id="{55432810-8D18-4C80-8F94-093EEE047A9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37" name="Text Box 15">
          <a:extLst>
            <a:ext uri="{FF2B5EF4-FFF2-40B4-BE49-F238E27FC236}">
              <a16:creationId xmlns:a16="http://schemas.microsoft.com/office/drawing/2014/main" id="{A5001408-F32B-4138-A37B-077B0602E79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38" name="Text Box 15">
          <a:extLst>
            <a:ext uri="{FF2B5EF4-FFF2-40B4-BE49-F238E27FC236}">
              <a16:creationId xmlns:a16="http://schemas.microsoft.com/office/drawing/2014/main" id="{9340F3D6-21A0-48EA-B91A-364E4938674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8939" name="Text Box 15">
          <a:extLst>
            <a:ext uri="{FF2B5EF4-FFF2-40B4-BE49-F238E27FC236}">
              <a16:creationId xmlns:a16="http://schemas.microsoft.com/office/drawing/2014/main" id="{F740992F-F38B-445C-A2EB-F29DBE340628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40" name="Text Box 15">
          <a:extLst>
            <a:ext uri="{FF2B5EF4-FFF2-40B4-BE49-F238E27FC236}">
              <a16:creationId xmlns:a16="http://schemas.microsoft.com/office/drawing/2014/main" id="{99E4036A-2BE3-4039-ABD0-1A3F87B8F7B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41" name="Text Box 15">
          <a:extLst>
            <a:ext uri="{FF2B5EF4-FFF2-40B4-BE49-F238E27FC236}">
              <a16:creationId xmlns:a16="http://schemas.microsoft.com/office/drawing/2014/main" id="{74669492-2728-430A-8ECB-59FB49539C7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42" name="Text Box 15">
          <a:extLst>
            <a:ext uri="{FF2B5EF4-FFF2-40B4-BE49-F238E27FC236}">
              <a16:creationId xmlns:a16="http://schemas.microsoft.com/office/drawing/2014/main" id="{AA5B6CFA-978E-4B74-96E7-F03D0870C05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43" name="Text Box 15">
          <a:extLst>
            <a:ext uri="{FF2B5EF4-FFF2-40B4-BE49-F238E27FC236}">
              <a16:creationId xmlns:a16="http://schemas.microsoft.com/office/drawing/2014/main" id="{40E92D84-570F-4754-AB8F-33B9395B24F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944" name="Text Box 15">
          <a:extLst>
            <a:ext uri="{FF2B5EF4-FFF2-40B4-BE49-F238E27FC236}">
              <a16:creationId xmlns:a16="http://schemas.microsoft.com/office/drawing/2014/main" id="{9036FA3E-F2D1-49FA-8841-5AE66ECF55A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45" name="Text Box 15">
          <a:extLst>
            <a:ext uri="{FF2B5EF4-FFF2-40B4-BE49-F238E27FC236}">
              <a16:creationId xmlns:a16="http://schemas.microsoft.com/office/drawing/2014/main" id="{58373725-B78D-4FD0-A3A4-FCCF12C644B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946" name="Text Box 15">
          <a:extLst>
            <a:ext uri="{FF2B5EF4-FFF2-40B4-BE49-F238E27FC236}">
              <a16:creationId xmlns:a16="http://schemas.microsoft.com/office/drawing/2014/main" id="{A1424921-A2D4-49CA-8E28-C256A4B3705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947" name="Text Box 15">
          <a:extLst>
            <a:ext uri="{FF2B5EF4-FFF2-40B4-BE49-F238E27FC236}">
              <a16:creationId xmlns:a16="http://schemas.microsoft.com/office/drawing/2014/main" id="{D2DA5C87-0B4A-4749-8739-B320B4188BB8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48" name="Text Box 15">
          <a:extLst>
            <a:ext uri="{FF2B5EF4-FFF2-40B4-BE49-F238E27FC236}">
              <a16:creationId xmlns:a16="http://schemas.microsoft.com/office/drawing/2014/main" id="{D3CE053A-C1DE-4279-8192-5ADBFBEDF9D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49" name="Text Box 15">
          <a:extLst>
            <a:ext uri="{FF2B5EF4-FFF2-40B4-BE49-F238E27FC236}">
              <a16:creationId xmlns:a16="http://schemas.microsoft.com/office/drawing/2014/main" id="{CDDD86BB-D5D8-49B8-8C41-D644135644E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50" name="Text Box 15">
          <a:extLst>
            <a:ext uri="{FF2B5EF4-FFF2-40B4-BE49-F238E27FC236}">
              <a16:creationId xmlns:a16="http://schemas.microsoft.com/office/drawing/2014/main" id="{F7C75720-23D3-428C-94B0-73EEFFA8047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51" name="Text Box 15">
          <a:extLst>
            <a:ext uri="{FF2B5EF4-FFF2-40B4-BE49-F238E27FC236}">
              <a16:creationId xmlns:a16="http://schemas.microsoft.com/office/drawing/2014/main" id="{E61D426D-DC3C-45E7-B959-37D76487BBB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8952" name="Text Box 15">
          <a:extLst>
            <a:ext uri="{FF2B5EF4-FFF2-40B4-BE49-F238E27FC236}">
              <a16:creationId xmlns:a16="http://schemas.microsoft.com/office/drawing/2014/main" id="{48EED3C5-4B1B-4148-9CF0-F13EC9F41B61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53" name="Text Box 15">
          <a:extLst>
            <a:ext uri="{FF2B5EF4-FFF2-40B4-BE49-F238E27FC236}">
              <a16:creationId xmlns:a16="http://schemas.microsoft.com/office/drawing/2014/main" id="{464B97DB-57E5-40FE-9AD1-BC52A4EE79C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54" name="Text Box 15">
          <a:extLst>
            <a:ext uri="{FF2B5EF4-FFF2-40B4-BE49-F238E27FC236}">
              <a16:creationId xmlns:a16="http://schemas.microsoft.com/office/drawing/2014/main" id="{1E60103B-B369-4FEA-9123-46D35311A83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55" name="Text Box 15">
          <a:extLst>
            <a:ext uri="{FF2B5EF4-FFF2-40B4-BE49-F238E27FC236}">
              <a16:creationId xmlns:a16="http://schemas.microsoft.com/office/drawing/2014/main" id="{C3EE0893-F4C1-49D8-92E2-09953B5DC01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56" name="Text Box 15">
          <a:extLst>
            <a:ext uri="{FF2B5EF4-FFF2-40B4-BE49-F238E27FC236}">
              <a16:creationId xmlns:a16="http://schemas.microsoft.com/office/drawing/2014/main" id="{AEC5864F-55F8-46BC-843C-FEEC0890FCA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957" name="Text Box 15">
          <a:extLst>
            <a:ext uri="{FF2B5EF4-FFF2-40B4-BE49-F238E27FC236}">
              <a16:creationId xmlns:a16="http://schemas.microsoft.com/office/drawing/2014/main" id="{50CB33BA-84D9-4D7E-BA9F-9611514B355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58" name="Text Box 15">
          <a:extLst>
            <a:ext uri="{FF2B5EF4-FFF2-40B4-BE49-F238E27FC236}">
              <a16:creationId xmlns:a16="http://schemas.microsoft.com/office/drawing/2014/main" id="{A3614951-D080-4A46-93CB-A0DED33F5B6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959" name="Text Box 15">
          <a:extLst>
            <a:ext uri="{FF2B5EF4-FFF2-40B4-BE49-F238E27FC236}">
              <a16:creationId xmlns:a16="http://schemas.microsoft.com/office/drawing/2014/main" id="{25B9E84C-23CC-4183-A20C-20CD9516AA9C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8960" name="Text Box 15">
          <a:extLst>
            <a:ext uri="{FF2B5EF4-FFF2-40B4-BE49-F238E27FC236}">
              <a16:creationId xmlns:a16="http://schemas.microsoft.com/office/drawing/2014/main" id="{FF7D4B10-0417-429F-AD86-E498863E0C10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8961" name="Text Box 15">
          <a:extLst>
            <a:ext uri="{FF2B5EF4-FFF2-40B4-BE49-F238E27FC236}">
              <a16:creationId xmlns:a16="http://schemas.microsoft.com/office/drawing/2014/main" id="{74E838E2-D797-48FD-94C1-52E5013E0313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962" name="Text Box 15">
          <a:extLst>
            <a:ext uri="{FF2B5EF4-FFF2-40B4-BE49-F238E27FC236}">
              <a16:creationId xmlns:a16="http://schemas.microsoft.com/office/drawing/2014/main" id="{56BE0B7C-35E2-4EE0-94F8-8157AA0B067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63" name="Text Box 15">
          <a:extLst>
            <a:ext uri="{FF2B5EF4-FFF2-40B4-BE49-F238E27FC236}">
              <a16:creationId xmlns:a16="http://schemas.microsoft.com/office/drawing/2014/main" id="{32F5E505-E6F2-4A06-BDFD-69635187B3D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64" name="Text Box 15">
          <a:extLst>
            <a:ext uri="{FF2B5EF4-FFF2-40B4-BE49-F238E27FC236}">
              <a16:creationId xmlns:a16="http://schemas.microsoft.com/office/drawing/2014/main" id="{95698061-1275-4CC7-BC14-08BF18C9DA8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65" name="Text Box 15">
          <a:extLst>
            <a:ext uri="{FF2B5EF4-FFF2-40B4-BE49-F238E27FC236}">
              <a16:creationId xmlns:a16="http://schemas.microsoft.com/office/drawing/2014/main" id="{AFF31C6F-FF7D-4C24-AC68-D4756826F5C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66" name="Text Box 15">
          <a:extLst>
            <a:ext uri="{FF2B5EF4-FFF2-40B4-BE49-F238E27FC236}">
              <a16:creationId xmlns:a16="http://schemas.microsoft.com/office/drawing/2014/main" id="{BD5EFF06-89AC-428B-BBF3-3C725412710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8967" name="Text Box 15">
          <a:extLst>
            <a:ext uri="{FF2B5EF4-FFF2-40B4-BE49-F238E27FC236}">
              <a16:creationId xmlns:a16="http://schemas.microsoft.com/office/drawing/2014/main" id="{24C5BFE6-9D64-4B26-AD97-F01CAEEA0C59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68" name="Text Box 15">
          <a:extLst>
            <a:ext uri="{FF2B5EF4-FFF2-40B4-BE49-F238E27FC236}">
              <a16:creationId xmlns:a16="http://schemas.microsoft.com/office/drawing/2014/main" id="{B0C9C3CA-5FB0-4226-A6BC-1562E673D55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69" name="Text Box 15">
          <a:extLst>
            <a:ext uri="{FF2B5EF4-FFF2-40B4-BE49-F238E27FC236}">
              <a16:creationId xmlns:a16="http://schemas.microsoft.com/office/drawing/2014/main" id="{359656ED-73BB-489B-A9DB-7ECF2A00C5E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70" name="Text Box 15">
          <a:extLst>
            <a:ext uri="{FF2B5EF4-FFF2-40B4-BE49-F238E27FC236}">
              <a16:creationId xmlns:a16="http://schemas.microsoft.com/office/drawing/2014/main" id="{AD56FC91-7CF4-4C7B-96D3-CB79D68F1C9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71" name="Text Box 15">
          <a:extLst>
            <a:ext uri="{FF2B5EF4-FFF2-40B4-BE49-F238E27FC236}">
              <a16:creationId xmlns:a16="http://schemas.microsoft.com/office/drawing/2014/main" id="{2EE8FF60-1E02-4FC2-8A10-73ECE92E263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972" name="Text Box 15">
          <a:extLst>
            <a:ext uri="{FF2B5EF4-FFF2-40B4-BE49-F238E27FC236}">
              <a16:creationId xmlns:a16="http://schemas.microsoft.com/office/drawing/2014/main" id="{BF4BD975-010C-425D-B15F-7D18AE2067C6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73" name="Text Box 15">
          <a:extLst>
            <a:ext uri="{FF2B5EF4-FFF2-40B4-BE49-F238E27FC236}">
              <a16:creationId xmlns:a16="http://schemas.microsoft.com/office/drawing/2014/main" id="{E336C146-A921-49A9-B649-889EDCBB82E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974" name="Text Box 15">
          <a:extLst>
            <a:ext uri="{FF2B5EF4-FFF2-40B4-BE49-F238E27FC236}">
              <a16:creationId xmlns:a16="http://schemas.microsoft.com/office/drawing/2014/main" id="{E6664808-DDA7-408D-BF92-5C2A9AEB1E85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975" name="Text Box 15">
          <a:extLst>
            <a:ext uri="{FF2B5EF4-FFF2-40B4-BE49-F238E27FC236}">
              <a16:creationId xmlns:a16="http://schemas.microsoft.com/office/drawing/2014/main" id="{0DE01764-C460-4903-9BDC-49EA5792D1F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76" name="Text Box 15">
          <a:extLst>
            <a:ext uri="{FF2B5EF4-FFF2-40B4-BE49-F238E27FC236}">
              <a16:creationId xmlns:a16="http://schemas.microsoft.com/office/drawing/2014/main" id="{BC55FCB7-B022-47C2-90E4-CE6EA6C3FE0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77" name="Text Box 15">
          <a:extLst>
            <a:ext uri="{FF2B5EF4-FFF2-40B4-BE49-F238E27FC236}">
              <a16:creationId xmlns:a16="http://schemas.microsoft.com/office/drawing/2014/main" id="{8051A6B6-7FC1-403A-AE03-6C5194314EA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78" name="Text Box 15">
          <a:extLst>
            <a:ext uri="{FF2B5EF4-FFF2-40B4-BE49-F238E27FC236}">
              <a16:creationId xmlns:a16="http://schemas.microsoft.com/office/drawing/2014/main" id="{30736B91-8C22-457A-99BF-1498F965EB5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79" name="Text Box 15">
          <a:extLst>
            <a:ext uri="{FF2B5EF4-FFF2-40B4-BE49-F238E27FC236}">
              <a16:creationId xmlns:a16="http://schemas.microsoft.com/office/drawing/2014/main" id="{101C0BBD-E9CF-407C-829B-EDAEADBACE9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8980" name="Text Box 15">
          <a:extLst>
            <a:ext uri="{FF2B5EF4-FFF2-40B4-BE49-F238E27FC236}">
              <a16:creationId xmlns:a16="http://schemas.microsoft.com/office/drawing/2014/main" id="{C3FAEDF0-23E9-4D25-890E-8D86E7B86FE2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81" name="Text Box 15">
          <a:extLst>
            <a:ext uri="{FF2B5EF4-FFF2-40B4-BE49-F238E27FC236}">
              <a16:creationId xmlns:a16="http://schemas.microsoft.com/office/drawing/2014/main" id="{DFCE5D51-16D6-422F-BC47-11219AC770C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82" name="Text Box 15">
          <a:extLst>
            <a:ext uri="{FF2B5EF4-FFF2-40B4-BE49-F238E27FC236}">
              <a16:creationId xmlns:a16="http://schemas.microsoft.com/office/drawing/2014/main" id="{563BE30E-3A2A-4550-B808-2DB1503D2C7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83" name="Text Box 15">
          <a:extLst>
            <a:ext uri="{FF2B5EF4-FFF2-40B4-BE49-F238E27FC236}">
              <a16:creationId xmlns:a16="http://schemas.microsoft.com/office/drawing/2014/main" id="{5AE0F936-6549-4B08-8546-2C9D0A3BAF2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84" name="Text Box 15">
          <a:extLst>
            <a:ext uri="{FF2B5EF4-FFF2-40B4-BE49-F238E27FC236}">
              <a16:creationId xmlns:a16="http://schemas.microsoft.com/office/drawing/2014/main" id="{072FB653-5DD4-4E28-B4E4-004C0882F17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985" name="Text Box 15">
          <a:extLst>
            <a:ext uri="{FF2B5EF4-FFF2-40B4-BE49-F238E27FC236}">
              <a16:creationId xmlns:a16="http://schemas.microsoft.com/office/drawing/2014/main" id="{6DE480F6-ADA0-4DDF-AB26-7DE5A84E9D8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86" name="Text Box 15">
          <a:extLst>
            <a:ext uri="{FF2B5EF4-FFF2-40B4-BE49-F238E27FC236}">
              <a16:creationId xmlns:a16="http://schemas.microsoft.com/office/drawing/2014/main" id="{A0C68A6E-0DF7-41AD-BED1-CAE01AED81D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987" name="Text Box 15">
          <a:extLst>
            <a:ext uri="{FF2B5EF4-FFF2-40B4-BE49-F238E27FC236}">
              <a16:creationId xmlns:a16="http://schemas.microsoft.com/office/drawing/2014/main" id="{E6D6964F-275A-41DC-902C-A1CF9B20D058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8988" name="Text Box 15">
          <a:extLst>
            <a:ext uri="{FF2B5EF4-FFF2-40B4-BE49-F238E27FC236}">
              <a16:creationId xmlns:a16="http://schemas.microsoft.com/office/drawing/2014/main" id="{EB4C3588-1713-4459-897F-EA755A8C3B37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8989" name="Text Box 15">
          <a:extLst>
            <a:ext uri="{FF2B5EF4-FFF2-40B4-BE49-F238E27FC236}">
              <a16:creationId xmlns:a16="http://schemas.microsoft.com/office/drawing/2014/main" id="{B25CCBC8-EE28-400F-A41D-3BCF32966E0F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8990" name="Text Box 15">
          <a:extLst>
            <a:ext uri="{FF2B5EF4-FFF2-40B4-BE49-F238E27FC236}">
              <a16:creationId xmlns:a16="http://schemas.microsoft.com/office/drawing/2014/main" id="{84040A73-782D-4CEB-AC2E-F9F276A314C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91" name="Text Box 15">
          <a:extLst>
            <a:ext uri="{FF2B5EF4-FFF2-40B4-BE49-F238E27FC236}">
              <a16:creationId xmlns:a16="http://schemas.microsoft.com/office/drawing/2014/main" id="{AE8BD4D8-D6D9-4BB4-9B45-BD22F5DE8E7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92" name="Text Box 15">
          <a:extLst>
            <a:ext uri="{FF2B5EF4-FFF2-40B4-BE49-F238E27FC236}">
              <a16:creationId xmlns:a16="http://schemas.microsoft.com/office/drawing/2014/main" id="{5AFDC475-FBF4-4D4B-98A8-A52C07B9A8A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93" name="Text Box 15">
          <a:extLst>
            <a:ext uri="{FF2B5EF4-FFF2-40B4-BE49-F238E27FC236}">
              <a16:creationId xmlns:a16="http://schemas.microsoft.com/office/drawing/2014/main" id="{BC053623-FF56-4960-AF09-0A0CAE9DCB2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94" name="Text Box 15">
          <a:extLst>
            <a:ext uri="{FF2B5EF4-FFF2-40B4-BE49-F238E27FC236}">
              <a16:creationId xmlns:a16="http://schemas.microsoft.com/office/drawing/2014/main" id="{77E66BA0-68C9-462E-ACF6-65B555F03BD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8995" name="Text Box 15">
          <a:extLst>
            <a:ext uri="{FF2B5EF4-FFF2-40B4-BE49-F238E27FC236}">
              <a16:creationId xmlns:a16="http://schemas.microsoft.com/office/drawing/2014/main" id="{33F5DE2D-9AAF-4600-BA03-EC3CE701CDA7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96" name="Text Box 15">
          <a:extLst>
            <a:ext uri="{FF2B5EF4-FFF2-40B4-BE49-F238E27FC236}">
              <a16:creationId xmlns:a16="http://schemas.microsoft.com/office/drawing/2014/main" id="{F353CE67-766F-4BFC-AB70-F0A0B689E46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97" name="Text Box 15">
          <a:extLst>
            <a:ext uri="{FF2B5EF4-FFF2-40B4-BE49-F238E27FC236}">
              <a16:creationId xmlns:a16="http://schemas.microsoft.com/office/drawing/2014/main" id="{7A8D7765-5397-4CC4-9F12-FD5438FC9A4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98" name="Text Box 15">
          <a:extLst>
            <a:ext uri="{FF2B5EF4-FFF2-40B4-BE49-F238E27FC236}">
              <a16:creationId xmlns:a16="http://schemas.microsoft.com/office/drawing/2014/main" id="{57A1AD25-0424-4A7F-97C0-81D91CCC064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8999" name="Text Box 15">
          <a:extLst>
            <a:ext uri="{FF2B5EF4-FFF2-40B4-BE49-F238E27FC236}">
              <a16:creationId xmlns:a16="http://schemas.microsoft.com/office/drawing/2014/main" id="{DCA164B9-DDB1-405B-B0F9-C3005F50D5D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9000" name="Text Box 15">
          <a:extLst>
            <a:ext uri="{FF2B5EF4-FFF2-40B4-BE49-F238E27FC236}">
              <a16:creationId xmlns:a16="http://schemas.microsoft.com/office/drawing/2014/main" id="{617EEB81-A061-4884-9391-B73077F6304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9001" name="Text Box 15">
          <a:extLst>
            <a:ext uri="{FF2B5EF4-FFF2-40B4-BE49-F238E27FC236}">
              <a16:creationId xmlns:a16="http://schemas.microsoft.com/office/drawing/2014/main" id="{5088374C-273E-45A0-9D70-CE4A04B5590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9002" name="Text Box 15">
          <a:extLst>
            <a:ext uri="{FF2B5EF4-FFF2-40B4-BE49-F238E27FC236}">
              <a16:creationId xmlns:a16="http://schemas.microsoft.com/office/drawing/2014/main" id="{222372D0-878F-4F4D-8A3D-C42166CA6077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9003" name="Text Box 15">
          <a:extLst>
            <a:ext uri="{FF2B5EF4-FFF2-40B4-BE49-F238E27FC236}">
              <a16:creationId xmlns:a16="http://schemas.microsoft.com/office/drawing/2014/main" id="{E04FC077-97F6-47CF-8371-5D7B6D2B857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9004" name="Text Box 15">
          <a:extLst>
            <a:ext uri="{FF2B5EF4-FFF2-40B4-BE49-F238E27FC236}">
              <a16:creationId xmlns:a16="http://schemas.microsoft.com/office/drawing/2014/main" id="{E4FD5A1D-75F7-4BF0-8E76-20FFD994967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9005" name="Text Box 15">
          <a:extLst>
            <a:ext uri="{FF2B5EF4-FFF2-40B4-BE49-F238E27FC236}">
              <a16:creationId xmlns:a16="http://schemas.microsoft.com/office/drawing/2014/main" id="{47B714B7-913B-4CCA-82F6-155459A3875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9006" name="Text Box 15">
          <a:extLst>
            <a:ext uri="{FF2B5EF4-FFF2-40B4-BE49-F238E27FC236}">
              <a16:creationId xmlns:a16="http://schemas.microsoft.com/office/drawing/2014/main" id="{9597CB34-E47B-4AE0-ADCB-5EC4991FED9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9007" name="Text Box 15">
          <a:extLst>
            <a:ext uri="{FF2B5EF4-FFF2-40B4-BE49-F238E27FC236}">
              <a16:creationId xmlns:a16="http://schemas.microsoft.com/office/drawing/2014/main" id="{51EB449E-AA1D-4EC9-927E-387B9A2CFF0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94</xdr:row>
      <xdr:rowOff>0</xdr:rowOff>
    </xdr:from>
    <xdr:ext cx="95250" cy="164523"/>
    <xdr:sp macro="" textlink="">
      <xdr:nvSpPr>
        <xdr:cNvPr id="9008" name="Text Box 15">
          <a:extLst>
            <a:ext uri="{FF2B5EF4-FFF2-40B4-BE49-F238E27FC236}">
              <a16:creationId xmlns:a16="http://schemas.microsoft.com/office/drawing/2014/main" id="{6454C0F2-55A2-46DF-B76C-53C40AEA4F32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9009" name="Text Box 15">
          <a:extLst>
            <a:ext uri="{FF2B5EF4-FFF2-40B4-BE49-F238E27FC236}">
              <a16:creationId xmlns:a16="http://schemas.microsoft.com/office/drawing/2014/main" id="{D9952498-7984-44A2-9808-AC6D90D0FAE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9010" name="Text Box 15">
          <a:extLst>
            <a:ext uri="{FF2B5EF4-FFF2-40B4-BE49-F238E27FC236}">
              <a16:creationId xmlns:a16="http://schemas.microsoft.com/office/drawing/2014/main" id="{FED74DF7-579C-48FC-88E7-8DE4CACBF9E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9011" name="Text Box 15">
          <a:extLst>
            <a:ext uri="{FF2B5EF4-FFF2-40B4-BE49-F238E27FC236}">
              <a16:creationId xmlns:a16="http://schemas.microsoft.com/office/drawing/2014/main" id="{F3598407-3838-4C0B-8C7B-8C8C650C0F4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9012" name="Text Box 15">
          <a:extLst>
            <a:ext uri="{FF2B5EF4-FFF2-40B4-BE49-F238E27FC236}">
              <a16:creationId xmlns:a16="http://schemas.microsoft.com/office/drawing/2014/main" id="{C85A6F53-0849-4723-B7DA-6E5A1ECE189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9013" name="Text Box 15">
          <a:extLst>
            <a:ext uri="{FF2B5EF4-FFF2-40B4-BE49-F238E27FC236}">
              <a16:creationId xmlns:a16="http://schemas.microsoft.com/office/drawing/2014/main" id="{BD3FD80C-2C06-4687-AE22-81E83BD2AC9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94</xdr:row>
      <xdr:rowOff>0</xdr:rowOff>
    </xdr:from>
    <xdr:ext cx="95250" cy="164523"/>
    <xdr:sp macro="" textlink="">
      <xdr:nvSpPr>
        <xdr:cNvPr id="9014" name="Text Box 15">
          <a:extLst>
            <a:ext uri="{FF2B5EF4-FFF2-40B4-BE49-F238E27FC236}">
              <a16:creationId xmlns:a16="http://schemas.microsoft.com/office/drawing/2014/main" id="{8866AE93-50D3-4EEE-848E-E7D9B8ABC02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94</xdr:row>
      <xdr:rowOff>0</xdr:rowOff>
    </xdr:from>
    <xdr:ext cx="95250" cy="164523"/>
    <xdr:sp macro="" textlink="">
      <xdr:nvSpPr>
        <xdr:cNvPr id="9015" name="Text Box 15">
          <a:extLst>
            <a:ext uri="{FF2B5EF4-FFF2-40B4-BE49-F238E27FC236}">
              <a16:creationId xmlns:a16="http://schemas.microsoft.com/office/drawing/2014/main" id="{8970BDC0-FA19-472C-B074-F78C7403923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94</xdr:row>
      <xdr:rowOff>0</xdr:rowOff>
    </xdr:from>
    <xdr:ext cx="95250" cy="316923"/>
    <xdr:sp macro="" textlink="">
      <xdr:nvSpPr>
        <xdr:cNvPr id="9016" name="Text Box 15">
          <a:extLst>
            <a:ext uri="{FF2B5EF4-FFF2-40B4-BE49-F238E27FC236}">
              <a16:creationId xmlns:a16="http://schemas.microsoft.com/office/drawing/2014/main" id="{0B76CC76-7AF2-4A0E-AB35-E0536A32A8D7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169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17" name="Cuadro de texto 6">
          <a:extLst>
            <a:ext uri="{FF2B5EF4-FFF2-40B4-BE49-F238E27FC236}">
              <a16:creationId xmlns:a16="http://schemas.microsoft.com/office/drawing/2014/main" id="{604B54D5-0244-4566-9C3F-9DE2767347B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18" name="Cuadro de texto 7">
          <a:extLst>
            <a:ext uri="{FF2B5EF4-FFF2-40B4-BE49-F238E27FC236}">
              <a16:creationId xmlns:a16="http://schemas.microsoft.com/office/drawing/2014/main" id="{61D40C97-98A3-47E2-B35A-0857FF8D2CF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19" name="Cuadro de texto 8">
          <a:extLst>
            <a:ext uri="{FF2B5EF4-FFF2-40B4-BE49-F238E27FC236}">
              <a16:creationId xmlns:a16="http://schemas.microsoft.com/office/drawing/2014/main" id="{B024B8BC-9BC7-4A84-940B-E0401920C06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20" name="Cuadro de texto 9">
          <a:extLst>
            <a:ext uri="{FF2B5EF4-FFF2-40B4-BE49-F238E27FC236}">
              <a16:creationId xmlns:a16="http://schemas.microsoft.com/office/drawing/2014/main" id="{D14E15D5-C83B-4BC4-B04F-5A8D84BB82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21" name="Cuadro de texto 10">
          <a:extLst>
            <a:ext uri="{FF2B5EF4-FFF2-40B4-BE49-F238E27FC236}">
              <a16:creationId xmlns:a16="http://schemas.microsoft.com/office/drawing/2014/main" id="{410E0CFD-A9EF-4F7F-847D-685D8EB7F20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22" name="Cuadro de texto 11">
          <a:extLst>
            <a:ext uri="{FF2B5EF4-FFF2-40B4-BE49-F238E27FC236}">
              <a16:creationId xmlns:a16="http://schemas.microsoft.com/office/drawing/2014/main" id="{1382D32D-62F3-4F93-9E2D-6A0EF36F50D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23" name="Cuadro de texto 12">
          <a:extLst>
            <a:ext uri="{FF2B5EF4-FFF2-40B4-BE49-F238E27FC236}">
              <a16:creationId xmlns:a16="http://schemas.microsoft.com/office/drawing/2014/main" id="{5553D844-11D5-44FF-B2CE-22930014B40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24" name="Cuadro de texto 13">
          <a:extLst>
            <a:ext uri="{FF2B5EF4-FFF2-40B4-BE49-F238E27FC236}">
              <a16:creationId xmlns:a16="http://schemas.microsoft.com/office/drawing/2014/main" id="{484617FB-1AEF-4132-8C3C-92CCEA1441B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25" name="Cuadro de texto 14">
          <a:extLst>
            <a:ext uri="{FF2B5EF4-FFF2-40B4-BE49-F238E27FC236}">
              <a16:creationId xmlns:a16="http://schemas.microsoft.com/office/drawing/2014/main" id="{A55AE85C-0A7B-44CD-BC68-C8974AD1173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26" name="Cuadro de texto 15">
          <a:extLst>
            <a:ext uri="{FF2B5EF4-FFF2-40B4-BE49-F238E27FC236}">
              <a16:creationId xmlns:a16="http://schemas.microsoft.com/office/drawing/2014/main" id="{F29014BE-4587-49E4-9E39-396218BE39E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27" name="Cuadro de texto 16">
          <a:extLst>
            <a:ext uri="{FF2B5EF4-FFF2-40B4-BE49-F238E27FC236}">
              <a16:creationId xmlns:a16="http://schemas.microsoft.com/office/drawing/2014/main" id="{1962A164-A154-4BB0-8B64-A6CCE169779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28" name="Cuadro de texto 17">
          <a:extLst>
            <a:ext uri="{FF2B5EF4-FFF2-40B4-BE49-F238E27FC236}">
              <a16:creationId xmlns:a16="http://schemas.microsoft.com/office/drawing/2014/main" id="{6C1573DA-68DE-428B-821F-51C34BD9E6E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29" name="Cuadro de texto 18">
          <a:extLst>
            <a:ext uri="{FF2B5EF4-FFF2-40B4-BE49-F238E27FC236}">
              <a16:creationId xmlns:a16="http://schemas.microsoft.com/office/drawing/2014/main" id="{1060643C-792B-47C5-9F77-E3D7A180604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30" name="Cuadro de texto 19">
          <a:extLst>
            <a:ext uri="{FF2B5EF4-FFF2-40B4-BE49-F238E27FC236}">
              <a16:creationId xmlns:a16="http://schemas.microsoft.com/office/drawing/2014/main" id="{032A836E-8C58-4F25-848A-651D9BE52C0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31" name="Cuadro de texto 20">
          <a:extLst>
            <a:ext uri="{FF2B5EF4-FFF2-40B4-BE49-F238E27FC236}">
              <a16:creationId xmlns:a16="http://schemas.microsoft.com/office/drawing/2014/main" id="{4B701BFE-3017-403E-B8C7-D102526A594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32" name="Cuadro de texto 21">
          <a:extLst>
            <a:ext uri="{FF2B5EF4-FFF2-40B4-BE49-F238E27FC236}">
              <a16:creationId xmlns:a16="http://schemas.microsoft.com/office/drawing/2014/main" id="{EDA99DF7-C531-4B23-8A9D-87565DA124A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33" name="Cuadro de texto 22">
          <a:extLst>
            <a:ext uri="{FF2B5EF4-FFF2-40B4-BE49-F238E27FC236}">
              <a16:creationId xmlns:a16="http://schemas.microsoft.com/office/drawing/2014/main" id="{AF205F2C-C1FB-4401-8446-E030DDD2799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34" name="Cuadro de texto 23">
          <a:extLst>
            <a:ext uri="{FF2B5EF4-FFF2-40B4-BE49-F238E27FC236}">
              <a16:creationId xmlns:a16="http://schemas.microsoft.com/office/drawing/2014/main" id="{8E5420C4-5793-4D0A-AEBA-82F402A2B77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35" name="Cuadro de texto 24">
          <a:extLst>
            <a:ext uri="{FF2B5EF4-FFF2-40B4-BE49-F238E27FC236}">
              <a16:creationId xmlns:a16="http://schemas.microsoft.com/office/drawing/2014/main" id="{96DBFF4A-BAE0-40CF-957E-3B7A75418CC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36" name="Cuadro de texto 25">
          <a:extLst>
            <a:ext uri="{FF2B5EF4-FFF2-40B4-BE49-F238E27FC236}">
              <a16:creationId xmlns:a16="http://schemas.microsoft.com/office/drawing/2014/main" id="{1AA7A282-B572-4748-B6B7-3940D161786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37" name="Cuadro de texto 26">
          <a:extLst>
            <a:ext uri="{FF2B5EF4-FFF2-40B4-BE49-F238E27FC236}">
              <a16:creationId xmlns:a16="http://schemas.microsoft.com/office/drawing/2014/main" id="{E36013AE-751F-4F2D-93CB-6FD9116D731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38" name="Cuadro de texto 27">
          <a:extLst>
            <a:ext uri="{FF2B5EF4-FFF2-40B4-BE49-F238E27FC236}">
              <a16:creationId xmlns:a16="http://schemas.microsoft.com/office/drawing/2014/main" id="{8259589D-4121-4D33-98E6-F2C3F2E51DE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39" name="Cuadro de texto 28">
          <a:extLst>
            <a:ext uri="{FF2B5EF4-FFF2-40B4-BE49-F238E27FC236}">
              <a16:creationId xmlns:a16="http://schemas.microsoft.com/office/drawing/2014/main" id="{40F2A1CA-97D6-4469-BB3E-22053B13241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40" name="Cuadro de texto 29">
          <a:extLst>
            <a:ext uri="{FF2B5EF4-FFF2-40B4-BE49-F238E27FC236}">
              <a16:creationId xmlns:a16="http://schemas.microsoft.com/office/drawing/2014/main" id="{CD121407-70B5-4371-AA4E-0B4D6863D34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41" name="Cuadro de texto 30">
          <a:extLst>
            <a:ext uri="{FF2B5EF4-FFF2-40B4-BE49-F238E27FC236}">
              <a16:creationId xmlns:a16="http://schemas.microsoft.com/office/drawing/2014/main" id="{36637EFF-75D8-48EA-96BD-1E8E9654AF1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42" name="Cuadro de texto 31">
          <a:extLst>
            <a:ext uri="{FF2B5EF4-FFF2-40B4-BE49-F238E27FC236}">
              <a16:creationId xmlns:a16="http://schemas.microsoft.com/office/drawing/2014/main" id="{61D717B8-E0B0-4ADB-9BA4-8265131EACD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43" name="Cuadro de texto 32">
          <a:extLst>
            <a:ext uri="{FF2B5EF4-FFF2-40B4-BE49-F238E27FC236}">
              <a16:creationId xmlns:a16="http://schemas.microsoft.com/office/drawing/2014/main" id="{D0FDBD29-A0A3-4620-BD29-D8FFE116A5E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44" name="Cuadro de texto 33">
          <a:extLst>
            <a:ext uri="{FF2B5EF4-FFF2-40B4-BE49-F238E27FC236}">
              <a16:creationId xmlns:a16="http://schemas.microsoft.com/office/drawing/2014/main" id="{0FDAC803-C62E-49CF-AE85-355F1AAAE34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45" name="Cuadro de texto 34">
          <a:extLst>
            <a:ext uri="{FF2B5EF4-FFF2-40B4-BE49-F238E27FC236}">
              <a16:creationId xmlns:a16="http://schemas.microsoft.com/office/drawing/2014/main" id="{215D81F0-C8F8-4556-BB57-2572E690023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46" name="Cuadro de texto 35">
          <a:extLst>
            <a:ext uri="{FF2B5EF4-FFF2-40B4-BE49-F238E27FC236}">
              <a16:creationId xmlns:a16="http://schemas.microsoft.com/office/drawing/2014/main" id="{1DB33CC8-A05D-4959-8FA8-996D43E583D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47" name="Cuadro de texto 36">
          <a:extLst>
            <a:ext uri="{FF2B5EF4-FFF2-40B4-BE49-F238E27FC236}">
              <a16:creationId xmlns:a16="http://schemas.microsoft.com/office/drawing/2014/main" id="{FB9CAB5D-7525-4E10-AE74-0CD75E66D58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48" name="Cuadro de texto 37">
          <a:extLst>
            <a:ext uri="{FF2B5EF4-FFF2-40B4-BE49-F238E27FC236}">
              <a16:creationId xmlns:a16="http://schemas.microsoft.com/office/drawing/2014/main" id="{3544D733-6A0A-403F-8541-643DCB5701F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49" name="Cuadro de texto 38">
          <a:extLst>
            <a:ext uri="{FF2B5EF4-FFF2-40B4-BE49-F238E27FC236}">
              <a16:creationId xmlns:a16="http://schemas.microsoft.com/office/drawing/2014/main" id="{2A014E50-933E-48F7-8031-F9D3E6D9402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50" name="Cuadro de texto 39">
          <a:extLst>
            <a:ext uri="{FF2B5EF4-FFF2-40B4-BE49-F238E27FC236}">
              <a16:creationId xmlns:a16="http://schemas.microsoft.com/office/drawing/2014/main" id="{9D21551D-E760-433C-94DA-66908F8CA9D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51" name="Cuadro de texto 40">
          <a:extLst>
            <a:ext uri="{FF2B5EF4-FFF2-40B4-BE49-F238E27FC236}">
              <a16:creationId xmlns:a16="http://schemas.microsoft.com/office/drawing/2014/main" id="{88493118-2223-4FB2-A024-4CFFF50DECE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52" name="Cuadro de texto 41">
          <a:extLst>
            <a:ext uri="{FF2B5EF4-FFF2-40B4-BE49-F238E27FC236}">
              <a16:creationId xmlns:a16="http://schemas.microsoft.com/office/drawing/2014/main" id="{97F3670E-CAF4-4698-B2DF-1E9B17F5AC9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53" name="Cuadro de texto 42">
          <a:extLst>
            <a:ext uri="{FF2B5EF4-FFF2-40B4-BE49-F238E27FC236}">
              <a16:creationId xmlns:a16="http://schemas.microsoft.com/office/drawing/2014/main" id="{B5DD1C0A-5FC1-4C9B-8651-6568F4AFF41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54" name="Cuadro de texto 43">
          <a:extLst>
            <a:ext uri="{FF2B5EF4-FFF2-40B4-BE49-F238E27FC236}">
              <a16:creationId xmlns:a16="http://schemas.microsoft.com/office/drawing/2014/main" id="{87FED80C-0127-479B-B0D3-AC30826ADFE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55" name="Cuadro de texto 44">
          <a:extLst>
            <a:ext uri="{FF2B5EF4-FFF2-40B4-BE49-F238E27FC236}">
              <a16:creationId xmlns:a16="http://schemas.microsoft.com/office/drawing/2014/main" id="{EC8509FF-D171-42F4-B39E-F87DC49211F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56" name="Cuadro de texto 45">
          <a:extLst>
            <a:ext uri="{FF2B5EF4-FFF2-40B4-BE49-F238E27FC236}">
              <a16:creationId xmlns:a16="http://schemas.microsoft.com/office/drawing/2014/main" id="{622E464C-6968-4F54-A8AD-0A1C95CE2D3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57" name="Cuadro de texto 46">
          <a:extLst>
            <a:ext uri="{FF2B5EF4-FFF2-40B4-BE49-F238E27FC236}">
              <a16:creationId xmlns:a16="http://schemas.microsoft.com/office/drawing/2014/main" id="{2B62B016-0CAB-4102-A022-53E43D4F558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58" name="Cuadro de texto 47">
          <a:extLst>
            <a:ext uri="{FF2B5EF4-FFF2-40B4-BE49-F238E27FC236}">
              <a16:creationId xmlns:a16="http://schemas.microsoft.com/office/drawing/2014/main" id="{FC543664-186E-495B-886D-12E40F1388F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59" name="Cuadro de texto 48">
          <a:extLst>
            <a:ext uri="{FF2B5EF4-FFF2-40B4-BE49-F238E27FC236}">
              <a16:creationId xmlns:a16="http://schemas.microsoft.com/office/drawing/2014/main" id="{B970223D-5261-45AD-9484-62571AAFDD7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60" name="Cuadro de texto 49">
          <a:extLst>
            <a:ext uri="{FF2B5EF4-FFF2-40B4-BE49-F238E27FC236}">
              <a16:creationId xmlns:a16="http://schemas.microsoft.com/office/drawing/2014/main" id="{45B7811C-BFC0-48F8-A9E4-7A1C060B1ED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61" name="Cuadro de texto 50">
          <a:extLst>
            <a:ext uri="{FF2B5EF4-FFF2-40B4-BE49-F238E27FC236}">
              <a16:creationId xmlns:a16="http://schemas.microsoft.com/office/drawing/2014/main" id="{81A6F3E7-D1C5-4BD7-82DB-CC6851C6B48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62" name="Cuadro de texto 51">
          <a:extLst>
            <a:ext uri="{FF2B5EF4-FFF2-40B4-BE49-F238E27FC236}">
              <a16:creationId xmlns:a16="http://schemas.microsoft.com/office/drawing/2014/main" id="{DC5048BE-4B15-4CA0-B513-13CE6DBE79D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63" name="Cuadro de texto 52">
          <a:extLst>
            <a:ext uri="{FF2B5EF4-FFF2-40B4-BE49-F238E27FC236}">
              <a16:creationId xmlns:a16="http://schemas.microsoft.com/office/drawing/2014/main" id="{D0DFB306-8746-4D6A-A6E0-A5A332CE774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64" name="Cuadro de texto 53">
          <a:extLst>
            <a:ext uri="{FF2B5EF4-FFF2-40B4-BE49-F238E27FC236}">
              <a16:creationId xmlns:a16="http://schemas.microsoft.com/office/drawing/2014/main" id="{2D2C4FFA-E2B4-47E0-9335-BD7B0C122B6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65" name="Cuadro de texto 54">
          <a:extLst>
            <a:ext uri="{FF2B5EF4-FFF2-40B4-BE49-F238E27FC236}">
              <a16:creationId xmlns:a16="http://schemas.microsoft.com/office/drawing/2014/main" id="{5A3C1900-F1CD-4746-91F3-7AACF9D138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66" name="Cuadro de texto 55">
          <a:extLst>
            <a:ext uri="{FF2B5EF4-FFF2-40B4-BE49-F238E27FC236}">
              <a16:creationId xmlns:a16="http://schemas.microsoft.com/office/drawing/2014/main" id="{7D8E3E6C-10E5-401F-A385-0D9AB38D547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67" name="Cuadro de texto 56">
          <a:extLst>
            <a:ext uri="{FF2B5EF4-FFF2-40B4-BE49-F238E27FC236}">
              <a16:creationId xmlns:a16="http://schemas.microsoft.com/office/drawing/2014/main" id="{FB89AABD-FA83-4D23-AB56-A61CE2AA082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68" name="Cuadro de texto 57">
          <a:extLst>
            <a:ext uri="{FF2B5EF4-FFF2-40B4-BE49-F238E27FC236}">
              <a16:creationId xmlns:a16="http://schemas.microsoft.com/office/drawing/2014/main" id="{D1DA307E-7E70-4653-8C81-B1E18E2456D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69" name="Cuadro de texto 58">
          <a:extLst>
            <a:ext uri="{FF2B5EF4-FFF2-40B4-BE49-F238E27FC236}">
              <a16:creationId xmlns:a16="http://schemas.microsoft.com/office/drawing/2014/main" id="{04A00C1F-68EE-472E-AACC-FD1B44FAFA6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70" name="Cuadro de texto 59">
          <a:extLst>
            <a:ext uri="{FF2B5EF4-FFF2-40B4-BE49-F238E27FC236}">
              <a16:creationId xmlns:a16="http://schemas.microsoft.com/office/drawing/2014/main" id="{6F546459-2959-4B6F-B7A9-A69DB6DEA83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71" name="Cuadro de texto 60">
          <a:extLst>
            <a:ext uri="{FF2B5EF4-FFF2-40B4-BE49-F238E27FC236}">
              <a16:creationId xmlns:a16="http://schemas.microsoft.com/office/drawing/2014/main" id="{64C2203B-E201-4373-A362-C786D6E1691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72" name="Cuadro de texto 61">
          <a:extLst>
            <a:ext uri="{FF2B5EF4-FFF2-40B4-BE49-F238E27FC236}">
              <a16:creationId xmlns:a16="http://schemas.microsoft.com/office/drawing/2014/main" id="{9A5CCCB0-EDF9-485F-8936-2F8DCB4FACC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73" name="Cuadro de texto 62">
          <a:extLst>
            <a:ext uri="{FF2B5EF4-FFF2-40B4-BE49-F238E27FC236}">
              <a16:creationId xmlns:a16="http://schemas.microsoft.com/office/drawing/2014/main" id="{1C86BDAB-3EFD-42E1-B8D7-6DD880F17EB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74" name="Cuadro de texto 63">
          <a:extLst>
            <a:ext uri="{FF2B5EF4-FFF2-40B4-BE49-F238E27FC236}">
              <a16:creationId xmlns:a16="http://schemas.microsoft.com/office/drawing/2014/main" id="{4CCEC5D4-4CCB-4275-BBBB-96A11856175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75" name="Cuadro de texto 64">
          <a:extLst>
            <a:ext uri="{FF2B5EF4-FFF2-40B4-BE49-F238E27FC236}">
              <a16:creationId xmlns:a16="http://schemas.microsoft.com/office/drawing/2014/main" id="{A8AA8041-D1B3-4480-92C0-8AD5207EC59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76" name="Cuadro de texto 65">
          <a:extLst>
            <a:ext uri="{FF2B5EF4-FFF2-40B4-BE49-F238E27FC236}">
              <a16:creationId xmlns:a16="http://schemas.microsoft.com/office/drawing/2014/main" id="{D0A8A7A1-CDF4-4E62-B461-9D867A5C76E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77" name="Cuadro de texto 66">
          <a:extLst>
            <a:ext uri="{FF2B5EF4-FFF2-40B4-BE49-F238E27FC236}">
              <a16:creationId xmlns:a16="http://schemas.microsoft.com/office/drawing/2014/main" id="{27CF36A2-D71E-49C0-80BD-FC59516D45B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78" name="Cuadro de texto 67">
          <a:extLst>
            <a:ext uri="{FF2B5EF4-FFF2-40B4-BE49-F238E27FC236}">
              <a16:creationId xmlns:a16="http://schemas.microsoft.com/office/drawing/2014/main" id="{22B0140E-9407-494C-AC04-E6ACD005E28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79" name="Cuadro de texto 68">
          <a:extLst>
            <a:ext uri="{FF2B5EF4-FFF2-40B4-BE49-F238E27FC236}">
              <a16:creationId xmlns:a16="http://schemas.microsoft.com/office/drawing/2014/main" id="{616C6D0D-60E9-4348-B51B-E66E40DC1E9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80" name="Cuadro de texto 69">
          <a:extLst>
            <a:ext uri="{FF2B5EF4-FFF2-40B4-BE49-F238E27FC236}">
              <a16:creationId xmlns:a16="http://schemas.microsoft.com/office/drawing/2014/main" id="{7E082FA9-C37D-45AC-8165-844FF6AB2B0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81" name="Cuadro de texto 70">
          <a:extLst>
            <a:ext uri="{FF2B5EF4-FFF2-40B4-BE49-F238E27FC236}">
              <a16:creationId xmlns:a16="http://schemas.microsoft.com/office/drawing/2014/main" id="{A7546163-BDDE-4BA3-B626-4829F32F682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82" name="Cuadro de texto 71">
          <a:extLst>
            <a:ext uri="{FF2B5EF4-FFF2-40B4-BE49-F238E27FC236}">
              <a16:creationId xmlns:a16="http://schemas.microsoft.com/office/drawing/2014/main" id="{6C2F5DB5-3B63-4EEF-888F-8357091AED6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83" name="Cuadro de texto 72">
          <a:extLst>
            <a:ext uri="{FF2B5EF4-FFF2-40B4-BE49-F238E27FC236}">
              <a16:creationId xmlns:a16="http://schemas.microsoft.com/office/drawing/2014/main" id="{BBE006F0-773E-4735-B8AD-A2D5674B988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84" name="Cuadro de texto 73">
          <a:extLst>
            <a:ext uri="{FF2B5EF4-FFF2-40B4-BE49-F238E27FC236}">
              <a16:creationId xmlns:a16="http://schemas.microsoft.com/office/drawing/2014/main" id="{EC911AF5-13CD-4B79-B04D-E5891D25664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85" name="Cuadro de texto 74">
          <a:extLst>
            <a:ext uri="{FF2B5EF4-FFF2-40B4-BE49-F238E27FC236}">
              <a16:creationId xmlns:a16="http://schemas.microsoft.com/office/drawing/2014/main" id="{8D182E0F-2716-4F77-90A7-29A6834507B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86" name="Cuadro de texto 75">
          <a:extLst>
            <a:ext uri="{FF2B5EF4-FFF2-40B4-BE49-F238E27FC236}">
              <a16:creationId xmlns:a16="http://schemas.microsoft.com/office/drawing/2014/main" id="{F096B888-60A4-494A-A007-BEEC2F302FA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87" name="Cuadro de texto 76">
          <a:extLst>
            <a:ext uri="{FF2B5EF4-FFF2-40B4-BE49-F238E27FC236}">
              <a16:creationId xmlns:a16="http://schemas.microsoft.com/office/drawing/2014/main" id="{E932C4AF-7E8F-4DA5-B3CE-3413F78CE7C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088" name="Cuadro de texto 77">
          <a:extLst>
            <a:ext uri="{FF2B5EF4-FFF2-40B4-BE49-F238E27FC236}">
              <a16:creationId xmlns:a16="http://schemas.microsoft.com/office/drawing/2014/main" id="{7EAE95BA-556F-4D13-B1D3-A792F470DEA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089" name="Cuadro de texto 78">
          <a:extLst>
            <a:ext uri="{FF2B5EF4-FFF2-40B4-BE49-F238E27FC236}">
              <a16:creationId xmlns:a16="http://schemas.microsoft.com/office/drawing/2014/main" id="{F7A8834A-EAFA-4E05-943C-AADFD6D2656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090" name="Cuadro de texto 79">
          <a:extLst>
            <a:ext uri="{FF2B5EF4-FFF2-40B4-BE49-F238E27FC236}">
              <a16:creationId xmlns:a16="http://schemas.microsoft.com/office/drawing/2014/main" id="{29A6D884-DDB0-4616-A563-29E7BA36CAB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091" name="Cuadro de texto 80">
          <a:extLst>
            <a:ext uri="{FF2B5EF4-FFF2-40B4-BE49-F238E27FC236}">
              <a16:creationId xmlns:a16="http://schemas.microsoft.com/office/drawing/2014/main" id="{14063AA2-ADDA-4CE7-9427-2E3AF6F9C8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092" name="Cuadro de texto 81">
          <a:extLst>
            <a:ext uri="{FF2B5EF4-FFF2-40B4-BE49-F238E27FC236}">
              <a16:creationId xmlns:a16="http://schemas.microsoft.com/office/drawing/2014/main" id="{2EE22B41-891E-48D9-9E19-ED4DF9A767D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093" name="Cuadro de texto 82">
          <a:extLst>
            <a:ext uri="{FF2B5EF4-FFF2-40B4-BE49-F238E27FC236}">
              <a16:creationId xmlns:a16="http://schemas.microsoft.com/office/drawing/2014/main" id="{97623BB7-1552-4D3B-8748-F8970A1F43D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9094" name="Cuadro de texto 83">
          <a:extLst>
            <a:ext uri="{FF2B5EF4-FFF2-40B4-BE49-F238E27FC236}">
              <a16:creationId xmlns:a16="http://schemas.microsoft.com/office/drawing/2014/main" id="{E7568BE3-0D27-448B-884F-BFC355272959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095" name="Cuadro de texto 84">
          <a:extLst>
            <a:ext uri="{FF2B5EF4-FFF2-40B4-BE49-F238E27FC236}">
              <a16:creationId xmlns:a16="http://schemas.microsoft.com/office/drawing/2014/main" id="{570E3B95-A5E5-49C9-BA43-442649CCFEE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096" name="Cuadro de texto 85">
          <a:extLst>
            <a:ext uri="{FF2B5EF4-FFF2-40B4-BE49-F238E27FC236}">
              <a16:creationId xmlns:a16="http://schemas.microsoft.com/office/drawing/2014/main" id="{19BC5ED9-5367-46DF-A7A4-146EB3F459F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097" name="Cuadro de texto 86">
          <a:extLst>
            <a:ext uri="{FF2B5EF4-FFF2-40B4-BE49-F238E27FC236}">
              <a16:creationId xmlns:a16="http://schemas.microsoft.com/office/drawing/2014/main" id="{7FFF3D52-4C9E-41CA-AC72-6AB703A5B43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098" name="Cuadro de texto 87">
          <a:extLst>
            <a:ext uri="{FF2B5EF4-FFF2-40B4-BE49-F238E27FC236}">
              <a16:creationId xmlns:a16="http://schemas.microsoft.com/office/drawing/2014/main" id="{99897A98-9C72-4082-A3D4-F49EB399500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099" name="Cuadro de texto 88">
          <a:extLst>
            <a:ext uri="{FF2B5EF4-FFF2-40B4-BE49-F238E27FC236}">
              <a16:creationId xmlns:a16="http://schemas.microsoft.com/office/drawing/2014/main" id="{A09F5E09-8284-4CEA-A422-B57BA85F64B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100" name="Cuadro de texto 89">
          <a:extLst>
            <a:ext uri="{FF2B5EF4-FFF2-40B4-BE49-F238E27FC236}">
              <a16:creationId xmlns:a16="http://schemas.microsoft.com/office/drawing/2014/main" id="{AE713DB2-D5A6-4F2C-B577-2DF7195D314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101" name="Cuadro de texto 90">
          <a:extLst>
            <a:ext uri="{FF2B5EF4-FFF2-40B4-BE49-F238E27FC236}">
              <a16:creationId xmlns:a16="http://schemas.microsoft.com/office/drawing/2014/main" id="{D21439E8-B152-4357-BAA1-5282C62D32A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102" name="Cuadro de texto 91">
          <a:extLst>
            <a:ext uri="{FF2B5EF4-FFF2-40B4-BE49-F238E27FC236}">
              <a16:creationId xmlns:a16="http://schemas.microsoft.com/office/drawing/2014/main" id="{04F3B0F8-3286-4FDD-AE6C-835380BFC94E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103" name="Cuadro de texto 92">
          <a:extLst>
            <a:ext uri="{FF2B5EF4-FFF2-40B4-BE49-F238E27FC236}">
              <a16:creationId xmlns:a16="http://schemas.microsoft.com/office/drawing/2014/main" id="{D4233FAC-457C-4021-AA87-78BBB95B533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104" name="Cuadro de texto 93">
          <a:extLst>
            <a:ext uri="{FF2B5EF4-FFF2-40B4-BE49-F238E27FC236}">
              <a16:creationId xmlns:a16="http://schemas.microsoft.com/office/drawing/2014/main" id="{4A573CCD-020D-49B1-8FD4-F11A01550AE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105" name="Cuadro de texto 94">
          <a:extLst>
            <a:ext uri="{FF2B5EF4-FFF2-40B4-BE49-F238E27FC236}">
              <a16:creationId xmlns:a16="http://schemas.microsoft.com/office/drawing/2014/main" id="{CA92D294-CAC5-4118-8C4B-D933DD7B962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106" name="Cuadro de texto 95">
          <a:extLst>
            <a:ext uri="{FF2B5EF4-FFF2-40B4-BE49-F238E27FC236}">
              <a16:creationId xmlns:a16="http://schemas.microsoft.com/office/drawing/2014/main" id="{EAE52415-9029-4A64-851C-A3DFE299AF3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9107" name="Cuadro de texto 96">
          <a:extLst>
            <a:ext uri="{FF2B5EF4-FFF2-40B4-BE49-F238E27FC236}">
              <a16:creationId xmlns:a16="http://schemas.microsoft.com/office/drawing/2014/main" id="{44EC70CC-737D-4341-B786-E1B3B6871FB6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108" name="Cuadro de texto 97">
          <a:extLst>
            <a:ext uri="{FF2B5EF4-FFF2-40B4-BE49-F238E27FC236}">
              <a16:creationId xmlns:a16="http://schemas.microsoft.com/office/drawing/2014/main" id="{3100261C-3615-4BEA-BBE4-E8744A412F1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109" name="Cuadro de texto 98">
          <a:extLst>
            <a:ext uri="{FF2B5EF4-FFF2-40B4-BE49-F238E27FC236}">
              <a16:creationId xmlns:a16="http://schemas.microsoft.com/office/drawing/2014/main" id="{A9815473-A2A1-4F33-8F8A-EFEF19BB2C7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110" name="Cuadro de texto 99">
          <a:extLst>
            <a:ext uri="{FF2B5EF4-FFF2-40B4-BE49-F238E27FC236}">
              <a16:creationId xmlns:a16="http://schemas.microsoft.com/office/drawing/2014/main" id="{28D045B5-627F-453D-A126-A5DD171605A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111" name="Cuadro de texto 100">
          <a:extLst>
            <a:ext uri="{FF2B5EF4-FFF2-40B4-BE49-F238E27FC236}">
              <a16:creationId xmlns:a16="http://schemas.microsoft.com/office/drawing/2014/main" id="{002ED6DD-557D-4BA1-B144-BC8CBD4F7EC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112" name="Cuadro de texto 101">
          <a:extLst>
            <a:ext uri="{FF2B5EF4-FFF2-40B4-BE49-F238E27FC236}">
              <a16:creationId xmlns:a16="http://schemas.microsoft.com/office/drawing/2014/main" id="{1B0C98AA-D3CA-47D5-990E-FFE0C232298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113" name="Cuadro de texto 102">
          <a:extLst>
            <a:ext uri="{FF2B5EF4-FFF2-40B4-BE49-F238E27FC236}">
              <a16:creationId xmlns:a16="http://schemas.microsoft.com/office/drawing/2014/main" id="{DD8024C2-3D64-4D9A-B0B2-99310B41537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114" name="Cuadro de texto 103">
          <a:extLst>
            <a:ext uri="{FF2B5EF4-FFF2-40B4-BE49-F238E27FC236}">
              <a16:creationId xmlns:a16="http://schemas.microsoft.com/office/drawing/2014/main" id="{C09B7664-F4C0-42E1-9ED0-9254FA519D2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9115" name="Cuadro de texto 104">
          <a:extLst>
            <a:ext uri="{FF2B5EF4-FFF2-40B4-BE49-F238E27FC236}">
              <a16:creationId xmlns:a16="http://schemas.microsoft.com/office/drawing/2014/main" id="{39347334-8E2B-43DF-9DD2-D943DE9629AF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16" name="Cuadro de texto 105">
          <a:extLst>
            <a:ext uri="{FF2B5EF4-FFF2-40B4-BE49-F238E27FC236}">
              <a16:creationId xmlns:a16="http://schemas.microsoft.com/office/drawing/2014/main" id="{0A49CC81-5CB0-488C-9B83-66AF6777F20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17" name="Cuadro de texto 106">
          <a:extLst>
            <a:ext uri="{FF2B5EF4-FFF2-40B4-BE49-F238E27FC236}">
              <a16:creationId xmlns:a16="http://schemas.microsoft.com/office/drawing/2014/main" id="{EC6E0ACE-BEB6-4E81-B568-CC9B455AF1F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18" name="Cuadro de texto 107">
          <a:extLst>
            <a:ext uri="{FF2B5EF4-FFF2-40B4-BE49-F238E27FC236}">
              <a16:creationId xmlns:a16="http://schemas.microsoft.com/office/drawing/2014/main" id="{4206AB56-3609-4E48-94CA-7581AE1FB55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19" name="Cuadro de texto 108">
          <a:extLst>
            <a:ext uri="{FF2B5EF4-FFF2-40B4-BE49-F238E27FC236}">
              <a16:creationId xmlns:a16="http://schemas.microsoft.com/office/drawing/2014/main" id="{A15A6572-C239-4053-9375-977F23B6625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20" name="Cuadro de texto 109">
          <a:extLst>
            <a:ext uri="{FF2B5EF4-FFF2-40B4-BE49-F238E27FC236}">
              <a16:creationId xmlns:a16="http://schemas.microsoft.com/office/drawing/2014/main" id="{33F9BF87-EF59-4833-AA2E-CFAD3980DEF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21" name="Cuadro de texto 110">
          <a:extLst>
            <a:ext uri="{FF2B5EF4-FFF2-40B4-BE49-F238E27FC236}">
              <a16:creationId xmlns:a16="http://schemas.microsoft.com/office/drawing/2014/main" id="{2D25379C-C6DA-4589-9519-DD9AED7D919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22" name="Cuadro de texto 111">
          <a:extLst>
            <a:ext uri="{FF2B5EF4-FFF2-40B4-BE49-F238E27FC236}">
              <a16:creationId xmlns:a16="http://schemas.microsoft.com/office/drawing/2014/main" id="{B6A4A5FB-577E-4728-8D02-8B2485BA884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23" name="Cuadro de texto 112">
          <a:extLst>
            <a:ext uri="{FF2B5EF4-FFF2-40B4-BE49-F238E27FC236}">
              <a16:creationId xmlns:a16="http://schemas.microsoft.com/office/drawing/2014/main" id="{17EA8A1A-A453-4FE9-862F-40D92094CB7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24" name="Cuadro de texto 113">
          <a:extLst>
            <a:ext uri="{FF2B5EF4-FFF2-40B4-BE49-F238E27FC236}">
              <a16:creationId xmlns:a16="http://schemas.microsoft.com/office/drawing/2014/main" id="{5507E15D-E24A-4A57-AFC7-B1308B0165B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25" name="Cuadro de texto 114">
          <a:extLst>
            <a:ext uri="{FF2B5EF4-FFF2-40B4-BE49-F238E27FC236}">
              <a16:creationId xmlns:a16="http://schemas.microsoft.com/office/drawing/2014/main" id="{50268187-6A36-4DAE-AE07-79945C381ED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26" name="Cuadro de texto 115">
          <a:extLst>
            <a:ext uri="{FF2B5EF4-FFF2-40B4-BE49-F238E27FC236}">
              <a16:creationId xmlns:a16="http://schemas.microsoft.com/office/drawing/2014/main" id="{9282BCBE-05D1-4FDE-A7EB-5B073F7DD5D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27" name="Cuadro de texto 116">
          <a:extLst>
            <a:ext uri="{FF2B5EF4-FFF2-40B4-BE49-F238E27FC236}">
              <a16:creationId xmlns:a16="http://schemas.microsoft.com/office/drawing/2014/main" id="{4615868F-FBBB-40DC-8C4C-B5464A704ED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28" name="Cuadro de texto 117">
          <a:extLst>
            <a:ext uri="{FF2B5EF4-FFF2-40B4-BE49-F238E27FC236}">
              <a16:creationId xmlns:a16="http://schemas.microsoft.com/office/drawing/2014/main" id="{5A5DBF7D-1B6C-4ABA-8E0A-3F665B3590B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29" name="Cuadro de texto 118">
          <a:extLst>
            <a:ext uri="{FF2B5EF4-FFF2-40B4-BE49-F238E27FC236}">
              <a16:creationId xmlns:a16="http://schemas.microsoft.com/office/drawing/2014/main" id="{62B65810-601A-4D00-9761-FC839CC4CFC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30" name="Cuadro de texto 119">
          <a:extLst>
            <a:ext uri="{FF2B5EF4-FFF2-40B4-BE49-F238E27FC236}">
              <a16:creationId xmlns:a16="http://schemas.microsoft.com/office/drawing/2014/main" id="{D616CB54-D12D-4C09-A793-B38635D9891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31" name="Cuadro de texto 120">
          <a:extLst>
            <a:ext uri="{FF2B5EF4-FFF2-40B4-BE49-F238E27FC236}">
              <a16:creationId xmlns:a16="http://schemas.microsoft.com/office/drawing/2014/main" id="{BDF249CE-8248-4512-8505-E2B1B24A3A6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32" name="Cuadro de texto 121">
          <a:extLst>
            <a:ext uri="{FF2B5EF4-FFF2-40B4-BE49-F238E27FC236}">
              <a16:creationId xmlns:a16="http://schemas.microsoft.com/office/drawing/2014/main" id="{843644C3-0D11-4809-83F0-63B7596A0F3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33" name="Cuadro de texto 122">
          <a:extLst>
            <a:ext uri="{FF2B5EF4-FFF2-40B4-BE49-F238E27FC236}">
              <a16:creationId xmlns:a16="http://schemas.microsoft.com/office/drawing/2014/main" id="{EBBA63A7-275F-4B7E-A635-C8C498A3CA8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34" name="Cuadro de texto 123">
          <a:extLst>
            <a:ext uri="{FF2B5EF4-FFF2-40B4-BE49-F238E27FC236}">
              <a16:creationId xmlns:a16="http://schemas.microsoft.com/office/drawing/2014/main" id="{55AD0B89-D00B-4F2E-9511-4991918AC5E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35" name="Cuadro de texto 124">
          <a:extLst>
            <a:ext uri="{FF2B5EF4-FFF2-40B4-BE49-F238E27FC236}">
              <a16:creationId xmlns:a16="http://schemas.microsoft.com/office/drawing/2014/main" id="{168968C6-1CFD-4FCF-B789-CD22CE67EC5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36" name="Cuadro de texto 125">
          <a:extLst>
            <a:ext uri="{FF2B5EF4-FFF2-40B4-BE49-F238E27FC236}">
              <a16:creationId xmlns:a16="http://schemas.microsoft.com/office/drawing/2014/main" id="{F40D8EDF-8D32-4B54-ACC5-3BA3F3E94D4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37" name="Cuadro de texto 126">
          <a:extLst>
            <a:ext uri="{FF2B5EF4-FFF2-40B4-BE49-F238E27FC236}">
              <a16:creationId xmlns:a16="http://schemas.microsoft.com/office/drawing/2014/main" id="{0EE7D68C-8A82-429F-806B-5FBFA041701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38" name="Cuadro de texto 127">
          <a:extLst>
            <a:ext uri="{FF2B5EF4-FFF2-40B4-BE49-F238E27FC236}">
              <a16:creationId xmlns:a16="http://schemas.microsoft.com/office/drawing/2014/main" id="{E0352262-BF98-4405-B001-EEE1AD8E7E2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39" name="Cuadro de texto 128">
          <a:extLst>
            <a:ext uri="{FF2B5EF4-FFF2-40B4-BE49-F238E27FC236}">
              <a16:creationId xmlns:a16="http://schemas.microsoft.com/office/drawing/2014/main" id="{C565AFCB-7A6A-44D0-BAE5-2E79055BF1F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9140" name="Cuadro de texto 129">
          <a:extLst>
            <a:ext uri="{FF2B5EF4-FFF2-40B4-BE49-F238E27FC236}">
              <a16:creationId xmlns:a16="http://schemas.microsoft.com/office/drawing/2014/main" id="{19D1DC53-8D92-4D0C-9856-8F223FC79D40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41" name="Cuadro de texto 130">
          <a:extLst>
            <a:ext uri="{FF2B5EF4-FFF2-40B4-BE49-F238E27FC236}">
              <a16:creationId xmlns:a16="http://schemas.microsoft.com/office/drawing/2014/main" id="{D0522D01-39E2-4B3C-9E07-B893A3D025A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42" name="Cuadro de texto 131">
          <a:extLst>
            <a:ext uri="{FF2B5EF4-FFF2-40B4-BE49-F238E27FC236}">
              <a16:creationId xmlns:a16="http://schemas.microsoft.com/office/drawing/2014/main" id="{D9A12EC3-1061-44E9-87C7-2E5F1875694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43" name="Cuadro de texto 132">
          <a:extLst>
            <a:ext uri="{FF2B5EF4-FFF2-40B4-BE49-F238E27FC236}">
              <a16:creationId xmlns:a16="http://schemas.microsoft.com/office/drawing/2014/main" id="{BD3A6575-61EB-43A0-ADA0-0015709DC15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44" name="Cuadro de texto 133">
          <a:extLst>
            <a:ext uri="{FF2B5EF4-FFF2-40B4-BE49-F238E27FC236}">
              <a16:creationId xmlns:a16="http://schemas.microsoft.com/office/drawing/2014/main" id="{79706E69-F86B-4169-850B-22B2F43A957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45" name="Cuadro de texto 134">
          <a:extLst>
            <a:ext uri="{FF2B5EF4-FFF2-40B4-BE49-F238E27FC236}">
              <a16:creationId xmlns:a16="http://schemas.microsoft.com/office/drawing/2014/main" id="{D4DD4CEF-DA35-4787-B33F-47ABB075D10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46" name="Cuadro de texto 135">
          <a:extLst>
            <a:ext uri="{FF2B5EF4-FFF2-40B4-BE49-F238E27FC236}">
              <a16:creationId xmlns:a16="http://schemas.microsoft.com/office/drawing/2014/main" id="{B3FA26C8-EBBF-4F22-981C-7594BBF91F1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47" name="Cuadro de texto 136">
          <a:extLst>
            <a:ext uri="{FF2B5EF4-FFF2-40B4-BE49-F238E27FC236}">
              <a16:creationId xmlns:a16="http://schemas.microsoft.com/office/drawing/2014/main" id="{91E2C3AC-16D9-4E41-A273-6377FEA0A3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48" name="Cuadro de texto 137">
          <a:extLst>
            <a:ext uri="{FF2B5EF4-FFF2-40B4-BE49-F238E27FC236}">
              <a16:creationId xmlns:a16="http://schemas.microsoft.com/office/drawing/2014/main" id="{D67B26C8-D707-4DAF-988E-F75146CECE7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49" name="Cuadro de texto 138">
          <a:extLst>
            <a:ext uri="{FF2B5EF4-FFF2-40B4-BE49-F238E27FC236}">
              <a16:creationId xmlns:a16="http://schemas.microsoft.com/office/drawing/2014/main" id="{26DE556A-16BA-43C1-8468-5DF43C4AE97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50" name="Cuadro de texto 139">
          <a:extLst>
            <a:ext uri="{FF2B5EF4-FFF2-40B4-BE49-F238E27FC236}">
              <a16:creationId xmlns:a16="http://schemas.microsoft.com/office/drawing/2014/main" id="{2C1879DD-B154-44D3-AD9A-E4F7905F97D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51" name="Cuadro de texto 140">
          <a:extLst>
            <a:ext uri="{FF2B5EF4-FFF2-40B4-BE49-F238E27FC236}">
              <a16:creationId xmlns:a16="http://schemas.microsoft.com/office/drawing/2014/main" id="{2A6903D6-03F2-427F-ACF1-DA36FACAB2B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52" name="Cuadro de texto 141">
          <a:extLst>
            <a:ext uri="{FF2B5EF4-FFF2-40B4-BE49-F238E27FC236}">
              <a16:creationId xmlns:a16="http://schemas.microsoft.com/office/drawing/2014/main" id="{3E322CDD-A74A-4BB1-A4AB-6BD1288CD39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53" name="Cuadro de texto 142">
          <a:extLst>
            <a:ext uri="{FF2B5EF4-FFF2-40B4-BE49-F238E27FC236}">
              <a16:creationId xmlns:a16="http://schemas.microsoft.com/office/drawing/2014/main" id="{189D98AC-D2DE-422B-B33B-81DD3C78C08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54" name="Cuadro de texto 143">
          <a:extLst>
            <a:ext uri="{FF2B5EF4-FFF2-40B4-BE49-F238E27FC236}">
              <a16:creationId xmlns:a16="http://schemas.microsoft.com/office/drawing/2014/main" id="{D690A9ED-0DCE-4B23-BD8E-6B9A50B4989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55" name="Cuadro de texto 144">
          <a:extLst>
            <a:ext uri="{FF2B5EF4-FFF2-40B4-BE49-F238E27FC236}">
              <a16:creationId xmlns:a16="http://schemas.microsoft.com/office/drawing/2014/main" id="{D5A4CA98-5ACF-4C3C-B4B7-08BA4ABC7AD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56" name="Cuadro de texto 145">
          <a:extLst>
            <a:ext uri="{FF2B5EF4-FFF2-40B4-BE49-F238E27FC236}">
              <a16:creationId xmlns:a16="http://schemas.microsoft.com/office/drawing/2014/main" id="{9844C938-4E33-40E3-A7A3-8EF070D550A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57" name="Cuadro de texto 146">
          <a:extLst>
            <a:ext uri="{FF2B5EF4-FFF2-40B4-BE49-F238E27FC236}">
              <a16:creationId xmlns:a16="http://schemas.microsoft.com/office/drawing/2014/main" id="{AC3C8628-0951-4B77-9D72-6DD764E1784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58" name="Cuadro de texto 147">
          <a:extLst>
            <a:ext uri="{FF2B5EF4-FFF2-40B4-BE49-F238E27FC236}">
              <a16:creationId xmlns:a16="http://schemas.microsoft.com/office/drawing/2014/main" id="{2E98E441-D028-44B0-B6A9-CC78DD0B89A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59" name="Cuadro de texto 148">
          <a:extLst>
            <a:ext uri="{FF2B5EF4-FFF2-40B4-BE49-F238E27FC236}">
              <a16:creationId xmlns:a16="http://schemas.microsoft.com/office/drawing/2014/main" id="{F4A41703-9A62-4932-9069-78099430093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60" name="Cuadro de texto 149">
          <a:extLst>
            <a:ext uri="{FF2B5EF4-FFF2-40B4-BE49-F238E27FC236}">
              <a16:creationId xmlns:a16="http://schemas.microsoft.com/office/drawing/2014/main" id="{08645AAD-1E69-4B7C-975B-9984EBA4E72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61" name="Cuadro de texto 150">
          <a:extLst>
            <a:ext uri="{FF2B5EF4-FFF2-40B4-BE49-F238E27FC236}">
              <a16:creationId xmlns:a16="http://schemas.microsoft.com/office/drawing/2014/main" id="{AA85B55D-B22D-4832-93C6-969B976EAF2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62" name="Cuadro de texto 151">
          <a:extLst>
            <a:ext uri="{FF2B5EF4-FFF2-40B4-BE49-F238E27FC236}">
              <a16:creationId xmlns:a16="http://schemas.microsoft.com/office/drawing/2014/main" id="{DB3E8F1F-320C-4011-A60D-CE37C9343CE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63" name="Cuadro de texto 152">
          <a:extLst>
            <a:ext uri="{FF2B5EF4-FFF2-40B4-BE49-F238E27FC236}">
              <a16:creationId xmlns:a16="http://schemas.microsoft.com/office/drawing/2014/main" id="{074547C9-2F8B-4DC8-AB4D-E039447C7D8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64" name="Cuadro de texto 153">
          <a:extLst>
            <a:ext uri="{FF2B5EF4-FFF2-40B4-BE49-F238E27FC236}">
              <a16:creationId xmlns:a16="http://schemas.microsoft.com/office/drawing/2014/main" id="{F51CBEE6-4FDF-4E50-B025-4E86C049244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65" name="Cuadro de texto 154">
          <a:extLst>
            <a:ext uri="{FF2B5EF4-FFF2-40B4-BE49-F238E27FC236}">
              <a16:creationId xmlns:a16="http://schemas.microsoft.com/office/drawing/2014/main" id="{0A1DFFC5-C507-4ED2-905E-EDD650FF3D3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66" name="Cuadro de texto 155">
          <a:extLst>
            <a:ext uri="{FF2B5EF4-FFF2-40B4-BE49-F238E27FC236}">
              <a16:creationId xmlns:a16="http://schemas.microsoft.com/office/drawing/2014/main" id="{2B85A402-BCB1-4EC1-8216-B46A50290B4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67" name="Cuadro de texto 156">
          <a:extLst>
            <a:ext uri="{FF2B5EF4-FFF2-40B4-BE49-F238E27FC236}">
              <a16:creationId xmlns:a16="http://schemas.microsoft.com/office/drawing/2014/main" id="{A2A2D76D-62B6-4211-8B26-588F0230B63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68" name="Cuadro de texto 157">
          <a:extLst>
            <a:ext uri="{FF2B5EF4-FFF2-40B4-BE49-F238E27FC236}">
              <a16:creationId xmlns:a16="http://schemas.microsoft.com/office/drawing/2014/main" id="{D5A3E6E6-4C5C-409F-B4C4-B71E1F470A7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69" name="Cuadro de texto 158">
          <a:extLst>
            <a:ext uri="{FF2B5EF4-FFF2-40B4-BE49-F238E27FC236}">
              <a16:creationId xmlns:a16="http://schemas.microsoft.com/office/drawing/2014/main" id="{09E21F1B-98C5-4384-92F7-5348DA8FF6B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70" name="Cuadro de texto 159">
          <a:extLst>
            <a:ext uri="{FF2B5EF4-FFF2-40B4-BE49-F238E27FC236}">
              <a16:creationId xmlns:a16="http://schemas.microsoft.com/office/drawing/2014/main" id="{C415EA5A-5E2F-42A1-8BE5-594F220AF58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71" name="Cuadro de texto 160">
          <a:extLst>
            <a:ext uri="{FF2B5EF4-FFF2-40B4-BE49-F238E27FC236}">
              <a16:creationId xmlns:a16="http://schemas.microsoft.com/office/drawing/2014/main" id="{C6FE04B6-5154-4F2E-9080-033ACF7A52D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72" name="Cuadro de texto 161">
          <a:extLst>
            <a:ext uri="{FF2B5EF4-FFF2-40B4-BE49-F238E27FC236}">
              <a16:creationId xmlns:a16="http://schemas.microsoft.com/office/drawing/2014/main" id="{D552DF23-B07C-481D-BF63-489A462E43C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73" name="Cuadro de texto 162">
          <a:extLst>
            <a:ext uri="{FF2B5EF4-FFF2-40B4-BE49-F238E27FC236}">
              <a16:creationId xmlns:a16="http://schemas.microsoft.com/office/drawing/2014/main" id="{69189098-607F-4C2C-9677-46613E1E3D1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74" name="Cuadro de texto 163">
          <a:extLst>
            <a:ext uri="{FF2B5EF4-FFF2-40B4-BE49-F238E27FC236}">
              <a16:creationId xmlns:a16="http://schemas.microsoft.com/office/drawing/2014/main" id="{14321563-07B3-4005-A500-2D03B9CD265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75" name="Cuadro de texto 164">
          <a:extLst>
            <a:ext uri="{FF2B5EF4-FFF2-40B4-BE49-F238E27FC236}">
              <a16:creationId xmlns:a16="http://schemas.microsoft.com/office/drawing/2014/main" id="{FD78EB30-EFC0-4C63-AF1F-9D81B1200E5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76" name="Cuadro de texto 165">
          <a:extLst>
            <a:ext uri="{FF2B5EF4-FFF2-40B4-BE49-F238E27FC236}">
              <a16:creationId xmlns:a16="http://schemas.microsoft.com/office/drawing/2014/main" id="{C739D3C7-F9B4-48A0-B2EE-BFB23F5C0C0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77" name="Cuadro de texto 166">
          <a:extLst>
            <a:ext uri="{FF2B5EF4-FFF2-40B4-BE49-F238E27FC236}">
              <a16:creationId xmlns:a16="http://schemas.microsoft.com/office/drawing/2014/main" id="{0FC35031-D636-4AA1-B96B-3303CA04137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78" name="Cuadro de texto 167">
          <a:extLst>
            <a:ext uri="{FF2B5EF4-FFF2-40B4-BE49-F238E27FC236}">
              <a16:creationId xmlns:a16="http://schemas.microsoft.com/office/drawing/2014/main" id="{C014E77A-9A97-45FF-9D80-C17ADDE2B69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79" name="Cuadro de texto 168">
          <a:extLst>
            <a:ext uri="{FF2B5EF4-FFF2-40B4-BE49-F238E27FC236}">
              <a16:creationId xmlns:a16="http://schemas.microsoft.com/office/drawing/2014/main" id="{0DE18B17-E732-4F40-A417-85C635449F8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80" name="Cuadro de texto 169">
          <a:extLst>
            <a:ext uri="{FF2B5EF4-FFF2-40B4-BE49-F238E27FC236}">
              <a16:creationId xmlns:a16="http://schemas.microsoft.com/office/drawing/2014/main" id="{F0E261B4-4862-43D6-A692-8FA2331E132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81" name="Cuadro de texto 170">
          <a:extLst>
            <a:ext uri="{FF2B5EF4-FFF2-40B4-BE49-F238E27FC236}">
              <a16:creationId xmlns:a16="http://schemas.microsoft.com/office/drawing/2014/main" id="{BF45F870-9682-4545-8DCA-FBCC7B3AC7C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82" name="Cuadro de texto 171">
          <a:extLst>
            <a:ext uri="{FF2B5EF4-FFF2-40B4-BE49-F238E27FC236}">
              <a16:creationId xmlns:a16="http://schemas.microsoft.com/office/drawing/2014/main" id="{6FC13235-1CE9-47DF-BF3F-BD344D207D0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83" name="Cuadro de texto 172">
          <a:extLst>
            <a:ext uri="{FF2B5EF4-FFF2-40B4-BE49-F238E27FC236}">
              <a16:creationId xmlns:a16="http://schemas.microsoft.com/office/drawing/2014/main" id="{4EA31535-E417-4B19-9739-2AC48F98D52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84" name="Cuadro de texto 173">
          <a:extLst>
            <a:ext uri="{FF2B5EF4-FFF2-40B4-BE49-F238E27FC236}">
              <a16:creationId xmlns:a16="http://schemas.microsoft.com/office/drawing/2014/main" id="{994BB577-C391-4D76-819B-D81FA41A859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85" name="Cuadro de texto 174">
          <a:extLst>
            <a:ext uri="{FF2B5EF4-FFF2-40B4-BE49-F238E27FC236}">
              <a16:creationId xmlns:a16="http://schemas.microsoft.com/office/drawing/2014/main" id="{FC36563B-C66E-4B4A-A98A-8385B69497F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86" name="Cuadro de texto 175">
          <a:extLst>
            <a:ext uri="{FF2B5EF4-FFF2-40B4-BE49-F238E27FC236}">
              <a16:creationId xmlns:a16="http://schemas.microsoft.com/office/drawing/2014/main" id="{263405E4-46EA-420F-A1C7-76FB1F1F501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87" name="Cuadro de texto 176">
          <a:extLst>
            <a:ext uri="{FF2B5EF4-FFF2-40B4-BE49-F238E27FC236}">
              <a16:creationId xmlns:a16="http://schemas.microsoft.com/office/drawing/2014/main" id="{A68ACB2A-9AF6-42DF-827A-ABBF953B267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88" name="Cuadro de texto 177">
          <a:extLst>
            <a:ext uri="{FF2B5EF4-FFF2-40B4-BE49-F238E27FC236}">
              <a16:creationId xmlns:a16="http://schemas.microsoft.com/office/drawing/2014/main" id="{951089FF-7BEE-4AE5-8D9A-8B252ADACAC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89" name="Cuadro de texto 178">
          <a:extLst>
            <a:ext uri="{FF2B5EF4-FFF2-40B4-BE49-F238E27FC236}">
              <a16:creationId xmlns:a16="http://schemas.microsoft.com/office/drawing/2014/main" id="{AD534F7B-E5F4-4CDE-87E6-92B6126E351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90" name="Cuadro de texto 179">
          <a:extLst>
            <a:ext uri="{FF2B5EF4-FFF2-40B4-BE49-F238E27FC236}">
              <a16:creationId xmlns:a16="http://schemas.microsoft.com/office/drawing/2014/main" id="{3956F13A-44E4-485D-9E3F-DC285A9AB54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91" name="Cuadro de texto 180">
          <a:extLst>
            <a:ext uri="{FF2B5EF4-FFF2-40B4-BE49-F238E27FC236}">
              <a16:creationId xmlns:a16="http://schemas.microsoft.com/office/drawing/2014/main" id="{48CD4747-7A64-4951-860C-5EEAD4E27D4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92" name="Cuadro de texto 181">
          <a:extLst>
            <a:ext uri="{FF2B5EF4-FFF2-40B4-BE49-F238E27FC236}">
              <a16:creationId xmlns:a16="http://schemas.microsoft.com/office/drawing/2014/main" id="{27AD6556-F373-4487-8254-89808B9FC85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93" name="Cuadro de texto 182">
          <a:extLst>
            <a:ext uri="{FF2B5EF4-FFF2-40B4-BE49-F238E27FC236}">
              <a16:creationId xmlns:a16="http://schemas.microsoft.com/office/drawing/2014/main" id="{FFF880C0-45A2-4228-A281-7C4A04547D7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94" name="Cuadro de texto 183">
          <a:extLst>
            <a:ext uri="{FF2B5EF4-FFF2-40B4-BE49-F238E27FC236}">
              <a16:creationId xmlns:a16="http://schemas.microsoft.com/office/drawing/2014/main" id="{FAE1D912-FD8D-44DE-AE87-51FB0039EBF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95" name="Cuadro de texto 184">
          <a:extLst>
            <a:ext uri="{FF2B5EF4-FFF2-40B4-BE49-F238E27FC236}">
              <a16:creationId xmlns:a16="http://schemas.microsoft.com/office/drawing/2014/main" id="{2C5BD918-8BC5-4EA5-9995-6B3782B55A1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96" name="Cuadro de texto 185">
          <a:extLst>
            <a:ext uri="{FF2B5EF4-FFF2-40B4-BE49-F238E27FC236}">
              <a16:creationId xmlns:a16="http://schemas.microsoft.com/office/drawing/2014/main" id="{5B57D669-5E44-45B6-ACAE-4D34B7A6B55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97" name="Cuadro de texto 186">
          <a:extLst>
            <a:ext uri="{FF2B5EF4-FFF2-40B4-BE49-F238E27FC236}">
              <a16:creationId xmlns:a16="http://schemas.microsoft.com/office/drawing/2014/main" id="{D5D24B5F-E7E1-4C40-93CB-44B54DBF2A2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98" name="Cuadro de texto 187">
          <a:extLst>
            <a:ext uri="{FF2B5EF4-FFF2-40B4-BE49-F238E27FC236}">
              <a16:creationId xmlns:a16="http://schemas.microsoft.com/office/drawing/2014/main" id="{67C7B4B5-EB62-42D4-B528-3E480FD6392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199" name="Cuadro de texto 188">
          <a:extLst>
            <a:ext uri="{FF2B5EF4-FFF2-40B4-BE49-F238E27FC236}">
              <a16:creationId xmlns:a16="http://schemas.microsoft.com/office/drawing/2014/main" id="{14EBFFBE-8ED9-4D81-B687-76CC1614341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00" name="Cuadro de texto 189">
          <a:extLst>
            <a:ext uri="{FF2B5EF4-FFF2-40B4-BE49-F238E27FC236}">
              <a16:creationId xmlns:a16="http://schemas.microsoft.com/office/drawing/2014/main" id="{F6A5FA34-A57B-4A00-9ED6-59AADAC408C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01" name="Cuadro de texto 190">
          <a:extLst>
            <a:ext uri="{FF2B5EF4-FFF2-40B4-BE49-F238E27FC236}">
              <a16:creationId xmlns:a16="http://schemas.microsoft.com/office/drawing/2014/main" id="{F4B50FC6-154C-46E6-BFF5-76EE9190170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02" name="Cuadro de texto 191">
          <a:extLst>
            <a:ext uri="{FF2B5EF4-FFF2-40B4-BE49-F238E27FC236}">
              <a16:creationId xmlns:a16="http://schemas.microsoft.com/office/drawing/2014/main" id="{FA184062-35F6-43D6-8B3A-7635C3FBDBB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03" name="Cuadro de texto 192">
          <a:extLst>
            <a:ext uri="{FF2B5EF4-FFF2-40B4-BE49-F238E27FC236}">
              <a16:creationId xmlns:a16="http://schemas.microsoft.com/office/drawing/2014/main" id="{5316B948-B8EC-41AD-8E30-172BD636AFB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04" name="Cuadro de texto 193">
          <a:extLst>
            <a:ext uri="{FF2B5EF4-FFF2-40B4-BE49-F238E27FC236}">
              <a16:creationId xmlns:a16="http://schemas.microsoft.com/office/drawing/2014/main" id="{1AE45F3B-BD4C-43E6-BE8B-F51337E8380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05" name="Cuadro de texto 194">
          <a:extLst>
            <a:ext uri="{FF2B5EF4-FFF2-40B4-BE49-F238E27FC236}">
              <a16:creationId xmlns:a16="http://schemas.microsoft.com/office/drawing/2014/main" id="{A29BF976-0C27-405F-B694-BE11F781251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06" name="Cuadro de texto 195">
          <a:extLst>
            <a:ext uri="{FF2B5EF4-FFF2-40B4-BE49-F238E27FC236}">
              <a16:creationId xmlns:a16="http://schemas.microsoft.com/office/drawing/2014/main" id="{4FC3806C-2532-4599-BA20-2B2BC86D5F6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07" name="Cuadro de texto 196">
          <a:extLst>
            <a:ext uri="{FF2B5EF4-FFF2-40B4-BE49-F238E27FC236}">
              <a16:creationId xmlns:a16="http://schemas.microsoft.com/office/drawing/2014/main" id="{E71DA956-5EF6-4196-91A1-6F015C4E95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08" name="Cuadro de texto 197">
          <a:extLst>
            <a:ext uri="{FF2B5EF4-FFF2-40B4-BE49-F238E27FC236}">
              <a16:creationId xmlns:a16="http://schemas.microsoft.com/office/drawing/2014/main" id="{1A136789-CB84-493F-A39E-05A85EDD20C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09" name="Cuadro de texto 198">
          <a:extLst>
            <a:ext uri="{FF2B5EF4-FFF2-40B4-BE49-F238E27FC236}">
              <a16:creationId xmlns:a16="http://schemas.microsoft.com/office/drawing/2014/main" id="{BA89D259-A3D3-40E4-9864-9199CA1A90A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10" name="Cuadro de texto 199">
          <a:extLst>
            <a:ext uri="{FF2B5EF4-FFF2-40B4-BE49-F238E27FC236}">
              <a16:creationId xmlns:a16="http://schemas.microsoft.com/office/drawing/2014/main" id="{EE60B607-E009-44B6-B9BA-2D9184178AF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11" name="Cuadro de texto 200">
          <a:extLst>
            <a:ext uri="{FF2B5EF4-FFF2-40B4-BE49-F238E27FC236}">
              <a16:creationId xmlns:a16="http://schemas.microsoft.com/office/drawing/2014/main" id="{C978AE1A-46E8-4135-91A2-95CA20B31FD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12" name="Cuadro de texto 201">
          <a:extLst>
            <a:ext uri="{FF2B5EF4-FFF2-40B4-BE49-F238E27FC236}">
              <a16:creationId xmlns:a16="http://schemas.microsoft.com/office/drawing/2014/main" id="{355DE07B-C665-4433-86C5-F6D310FE945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213" name="Cuadro de texto 202">
          <a:extLst>
            <a:ext uri="{FF2B5EF4-FFF2-40B4-BE49-F238E27FC236}">
              <a16:creationId xmlns:a16="http://schemas.microsoft.com/office/drawing/2014/main" id="{FD6FBC3E-046A-4889-9EF5-6214376217F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214" name="Cuadro de texto 203">
          <a:extLst>
            <a:ext uri="{FF2B5EF4-FFF2-40B4-BE49-F238E27FC236}">
              <a16:creationId xmlns:a16="http://schemas.microsoft.com/office/drawing/2014/main" id="{696E68C4-1088-4C75-BF27-44B8029D8ED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215" name="Cuadro de texto 204">
          <a:extLst>
            <a:ext uri="{FF2B5EF4-FFF2-40B4-BE49-F238E27FC236}">
              <a16:creationId xmlns:a16="http://schemas.microsoft.com/office/drawing/2014/main" id="{61569531-191D-49E8-B4C1-390BE2B0AE1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216" name="Cuadro de texto 205">
          <a:extLst>
            <a:ext uri="{FF2B5EF4-FFF2-40B4-BE49-F238E27FC236}">
              <a16:creationId xmlns:a16="http://schemas.microsoft.com/office/drawing/2014/main" id="{83F42886-1B2E-445E-9313-4F589DC4CCB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217" name="Cuadro de texto 206">
          <a:extLst>
            <a:ext uri="{FF2B5EF4-FFF2-40B4-BE49-F238E27FC236}">
              <a16:creationId xmlns:a16="http://schemas.microsoft.com/office/drawing/2014/main" id="{5E15AF39-1B17-4982-AD51-0554AF80131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9218" name="Cuadro de texto 207">
          <a:extLst>
            <a:ext uri="{FF2B5EF4-FFF2-40B4-BE49-F238E27FC236}">
              <a16:creationId xmlns:a16="http://schemas.microsoft.com/office/drawing/2014/main" id="{647E396E-89D3-4315-8705-55839CD0AD65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219" name="Cuadro de texto 208">
          <a:extLst>
            <a:ext uri="{FF2B5EF4-FFF2-40B4-BE49-F238E27FC236}">
              <a16:creationId xmlns:a16="http://schemas.microsoft.com/office/drawing/2014/main" id="{FF7D7566-5E44-4FF3-ABEF-2A1C586949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220" name="Cuadro de texto 209">
          <a:extLst>
            <a:ext uri="{FF2B5EF4-FFF2-40B4-BE49-F238E27FC236}">
              <a16:creationId xmlns:a16="http://schemas.microsoft.com/office/drawing/2014/main" id="{B36F4B77-788F-4B0A-A536-54A78F655CB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221" name="Cuadro de texto 210">
          <a:extLst>
            <a:ext uri="{FF2B5EF4-FFF2-40B4-BE49-F238E27FC236}">
              <a16:creationId xmlns:a16="http://schemas.microsoft.com/office/drawing/2014/main" id="{C359B45A-806F-4BC2-93FE-3B65245AD78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222" name="Cuadro de texto 211">
          <a:extLst>
            <a:ext uri="{FF2B5EF4-FFF2-40B4-BE49-F238E27FC236}">
              <a16:creationId xmlns:a16="http://schemas.microsoft.com/office/drawing/2014/main" id="{4D92D112-9D0A-4093-80E8-082FBF69923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223" name="Cuadro de texto 212">
          <a:extLst>
            <a:ext uri="{FF2B5EF4-FFF2-40B4-BE49-F238E27FC236}">
              <a16:creationId xmlns:a16="http://schemas.microsoft.com/office/drawing/2014/main" id="{BDA77B2C-28B0-4D6A-889A-E85D1C1E0A45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224" name="Cuadro de texto 213">
          <a:extLst>
            <a:ext uri="{FF2B5EF4-FFF2-40B4-BE49-F238E27FC236}">
              <a16:creationId xmlns:a16="http://schemas.microsoft.com/office/drawing/2014/main" id="{291DC5AB-3623-4B86-B02C-D4C0C681F02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225" name="Cuadro de texto 214">
          <a:extLst>
            <a:ext uri="{FF2B5EF4-FFF2-40B4-BE49-F238E27FC236}">
              <a16:creationId xmlns:a16="http://schemas.microsoft.com/office/drawing/2014/main" id="{E727AE56-A72E-4603-B3A1-1934C08EE057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226" name="Cuadro de texto 215">
          <a:extLst>
            <a:ext uri="{FF2B5EF4-FFF2-40B4-BE49-F238E27FC236}">
              <a16:creationId xmlns:a16="http://schemas.microsoft.com/office/drawing/2014/main" id="{1A350535-47BD-4CD0-A528-F485B056473C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227" name="Cuadro de texto 216">
          <a:extLst>
            <a:ext uri="{FF2B5EF4-FFF2-40B4-BE49-F238E27FC236}">
              <a16:creationId xmlns:a16="http://schemas.microsoft.com/office/drawing/2014/main" id="{94AA86D8-D1C9-4A5B-8C38-763FB978D62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228" name="Cuadro de texto 217">
          <a:extLst>
            <a:ext uri="{FF2B5EF4-FFF2-40B4-BE49-F238E27FC236}">
              <a16:creationId xmlns:a16="http://schemas.microsoft.com/office/drawing/2014/main" id="{64F28052-FBC6-4021-BE93-9579C7C0B6B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229" name="Cuadro de texto 218">
          <a:extLst>
            <a:ext uri="{FF2B5EF4-FFF2-40B4-BE49-F238E27FC236}">
              <a16:creationId xmlns:a16="http://schemas.microsoft.com/office/drawing/2014/main" id="{EBB2BDA6-35D3-45DE-8203-F6BDEA10990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230" name="Cuadro de texto 219">
          <a:extLst>
            <a:ext uri="{FF2B5EF4-FFF2-40B4-BE49-F238E27FC236}">
              <a16:creationId xmlns:a16="http://schemas.microsoft.com/office/drawing/2014/main" id="{C35FF8C4-C8F1-49A6-9807-EF4A68EDC07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9231" name="Cuadro de texto 220">
          <a:extLst>
            <a:ext uri="{FF2B5EF4-FFF2-40B4-BE49-F238E27FC236}">
              <a16:creationId xmlns:a16="http://schemas.microsoft.com/office/drawing/2014/main" id="{5C8A408F-7515-44BD-8C85-68848D11359C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232" name="Cuadro de texto 221">
          <a:extLst>
            <a:ext uri="{FF2B5EF4-FFF2-40B4-BE49-F238E27FC236}">
              <a16:creationId xmlns:a16="http://schemas.microsoft.com/office/drawing/2014/main" id="{B5F0C945-3289-43C4-A50C-EE62E3528DE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233" name="Cuadro de texto 222">
          <a:extLst>
            <a:ext uri="{FF2B5EF4-FFF2-40B4-BE49-F238E27FC236}">
              <a16:creationId xmlns:a16="http://schemas.microsoft.com/office/drawing/2014/main" id="{93ABA6AF-C5EE-41AD-B0C0-0B0E1A8F754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234" name="Cuadro de texto 223">
          <a:extLst>
            <a:ext uri="{FF2B5EF4-FFF2-40B4-BE49-F238E27FC236}">
              <a16:creationId xmlns:a16="http://schemas.microsoft.com/office/drawing/2014/main" id="{E5D3E7B6-6459-49C7-92F8-5D4E004446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235" name="Cuadro de texto 224">
          <a:extLst>
            <a:ext uri="{FF2B5EF4-FFF2-40B4-BE49-F238E27FC236}">
              <a16:creationId xmlns:a16="http://schemas.microsoft.com/office/drawing/2014/main" id="{57317334-6CB5-43D1-AA07-3CC00C740BF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236" name="Cuadro de texto 225">
          <a:extLst>
            <a:ext uri="{FF2B5EF4-FFF2-40B4-BE49-F238E27FC236}">
              <a16:creationId xmlns:a16="http://schemas.microsoft.com/office/drawing/2014/main" id="{BD66E3DC-157B-4F0E-BBC6-706A8E12F88C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237" name="Cuadro de texto 226">
          <a:extLst>
            <a:ext uri="{FF2B5EF4-FFF2-40B4-BE49-F238E27FC236}">
              <a16:creationId xmlns:a16="http://schemas.microsoft.com/office/drawing/2014/main" id="{5061BBA0-4185-4D6C-8E44-1BF73AE6BF4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238" name="Cuadro de texto 227">
          <a:extLst>
            <a:ext uri="{FF2B5EF4-FFF2-40B4-BE49-F238E27FC236}">
              <a16:creationId xmlns:a16="http://schemas.microsoft.com/office/drawing/2014/main" id="{BCF2EAD8-7DA6-431D-B1A6-F862C9D2E5B7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9239" name="Cuadro de texto 228">
          <a:extLst>
            <a:ext uri="{FF2B5EF4-FFF2-40B4-BE49-F238E27FC236}">
              <a16:creationId xmlns:a16="http://schemas.microsoft.com/office/drawing/2014/main" id="{389DFB1D-12DF-404B-9E00-9B3047D17324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40" name="Cuadro de texto 229">
          <a:extLst>
            <a:ext uri="{FF2B5EF4-FFF2-40B4-BE49-F238E27FC236}">
              <a16:creationId xmlns:a16="http://schemas.microsoft.com/office/drawing/2014/main" id="{4F185C36-E0F6-4267-9ACB-396D2A72C6B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41" name="Cuadro de texto 230">
          <a:extLst>
            <a:ext uri="{FF2B5EF4-FFF2-40B4-BE49-F238E27FC236}">
              <a16:creationId xmlns:a16="http://schemas.microsoft.com/office/drawing/2014/main" id="{311258B2-E71C-481B-BADC-77A092B5029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42" name="Cuadro de texto 231">
          <a:extLst>
            <a:ext uri="{FF2B5EF4-FFF2-40B4-BE49-F238E27FC236}">
              <a16:creationId xmlns:a16="http://schemas.microsoft.com/office/drawing/2014/main" id="{333C671A-7154-49DA-8709-7DA18A4DC8D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43" name="Cuadro de texto 232">
          <a:extLst>
            <a:ext uri="{FF2B5EF4-FFF2-40B4-BE49-F238E27FC236}">
              <a16:creationId xmlns:a16="http://schemas.microsoft.com/office/drawing/2014/main" id="{CCC422B0-5051-4D42-8921-FBEC24A3581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44" name="Cuadro de texto 233">
          <a:extLst>
            <a:ext uri="{FF2B5EF4-FFF2-40B4-BE49-F238E27FC236}">
              <a16:creationId xmlns:a16="http://schemas.microsoft.com/office/drawing/2014/main" id="{1958E777-BB61-422A-A55F-4A554F13085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45" name="Cuadro de texto 234">
          <a:extLst>
            <a:ext uri="{FF2B5EF4-FFF2-40B4-BE49-F238E27FC236}">
              <a16:creationId xmlns:a16="http://schemas.microsoft.com/office/drawing/2014/main" id="{22DE2318-53AE-49C4-AD19-225A52CDE35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46" name="Cuadro de texto 235">
          <a:extLst>
            <a:ext uri="{FF2B5EF4-FFF2-40B4-BE49-F238E27FC236}">
              <a16:creationId xmlns:a16="http://schemas.microsoft.com/office/drawing/2014/main" id="{26A37B30-6F46-4C9F-A7C6-272F2EC8FBB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47" name="Cuadro de texto 236">
          <a:extLst>
            <a:ext uri="{FF2B5EF4-FFF2-40B4-BE49-F238E27FC236}">
              <a16:creationId xmlns:a16="http://schemas.microsoft.com/office/drawing/2014/main" id="{6A584135-D7F1-42D4-B21C-D2FB486EAEE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48" name="Cuadro de texto 237">
          <a:extLst>
            <a:ext uri="{FF2B5EF4-FFF2-40B4-BE49-F238E27FC236}">
              <a16:creationId xmlns:a16="http://schemas.microsoft.com/office/drawing/2014/main" id="{3FE758B8-6169-4111-9BBE-FAC0550CF13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49" name="Cuadro de texto 238">
          <a:extLst>
            <a:ext uri="{FF2B5EF4-FFF2-40B4-BE49-F238E27FC236}">
              <a16:creationId xmlns:a16="http://schemas.microsoft.com/office/drawing/2014/main" id="{B074E8A9-E181-4940-B2CD-A2F64238327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50" name="Cuadro de texto 239">
          <a:extLst>
            <a:ext uri="{FF2B5EF4-FFF2-40B4-BE49-F238E27FC236}">
              <a16:creationId xmlns:a16="http://schemas.microsoft.com/office/drawing/2014/main" id="{DC871963-2BD8-4DE8-A619-FCCC41A96DC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51" name="Cuadro de texto 240">
          <a:extLst>
            <a:ext uri="{FF2B5EF4-FFF2-40B4-BE49-F238E27FC236}">
              <a16:creationId xmlns:a16="http://schemas.microsoft.com/office/drawing/2014/main" id="{357413A9-F277-45EF-891C-320BE39A0BF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52" name="Cuadro de texto 241">
          <a:extLst>
            <a:ext uri="{FF2B5EF4-FFF2-40B4-BE49-F238E27FC236}">
              <a16:creationId xmlns:a16="http://schemas.microsoft.com/office/drawing/2014/main" id="{8221B4E3-96AD-4DCA-B993-B595B141884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53" name="Cuadro de texto 242">
          <a:extLst>
            <a:ext uri="{FF2B5EF4-FFF2-40B4-BE49-F238E27FC236}">
              <a16:creationId xmlns:a16="http://schemas.microsoft.com/office/drawing/2014/main" id="{BD85F591-CE1F-4492-9FDC-A266E8BC3F8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54" name="Cuadro de texto 243">
          <a:extLst>
            <a:ext uri="{FF2B5EF4-FFF2-40B4-BE49-F238E27FC236}">
              <a16:creationId xmlns:a16="http://schemas.microsoft.com/office/drawing/2014/main" id="{56EBC480-23EF-4487-AD86-FC8E52002DC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55" name="Cuadro de texto 244">
          <a:extLst>
            <a:ext uri="{FF2B5EF4-FFF2-40B4-BE49-F238E27FC236}">
              <a16:creationId xmlns:a16="http://schemas.microsoft.com/office/drawing/2014/main" id="{4E576E8A-1125-4E2B-8D93-4DD1F48F3DC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56" name="Cuadro de texto 245">
          <a:extLst>
            <a:ext uri="{FF2B5EF4-FFF2-40B4-BE49-F238E27FC236}">
              <a16:creationId xmlns:a16="http://schemas.microsoft.com/office/drawing/2014/main" id="{C60F6EEA-9553-4FDB-8D1C-E7B8146AE99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57" name="Cuadro de texto 246">
          <a:extLst>
            <a:ext uri="{FF2B5EF4-FFF2-40B4-BE49-F238E27FC236}">
              <a16:creationId xmlns:a16="http://schemas.microsoft.com/office/drawing/2014/main" id="{B84B565E-A1C3-410E-8EDE-741F5D5E290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58" name="Cuadro de texto 247">
          <a:extLst>
            <a:ext uri="{FF2B5EF4-FFF2-40B4-BE49-F238E27FC236}">
              <a16:creationId xmlns:a16="http://schemas.microsoft.com/office/drawing/2014/main" id="{DB3A9215-586B-44E6-A7C6-DC4260284AC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59" name="Cuadro de texto 248">
          <a:extLst>
            <a:ext uri="{FF2B5EF4-FFF2-40B4-BE49-F238E27FC236}">
              <a16:creationId xmlns:a16="http://schemas.microsoft.com/office/drawing/2014/main" id="{B68D6036-D9CC-478F-A28F-1887DFF0E2F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60" name="Cuadro de texto 249">
          <a:extLst>
            <a:ext uri="{FF2B5EF4-FFF2-40B4-BE49-F238E27FC236}">
              <a16:creationId xmlns:a16="http://schemas.microsoft.com/office/drawing/2014/main" id="{35516AC6-DAA5-4796-A2DC-E049872BAC7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61" name="Cuadro de texto 250">
          <a:extLst>
            <a:ext uri="{FF2B5EF4-FFF2-40B4-BE49-F238E27FC236}">
              <a16:creationId xmlns:a16="http://schemas.microsoft.com/office/drawing/2014/main" id="{01D7769D-3961-421E-81F0-E18668B2ED3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62" name="Cuadro de texto 251">
          <a:extLst>
            <a:ext uri="{FF2B5EF4-FFF2-40B4-BE49-F238E27FC236}">
              <a16:creationId xmlns:a16="http://schemas.microsoft.com/office/drawing/2014/main" id="{B4DEB113-8615-4EBA-A836-70599BA868B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63" name="Cuadro de texto 252">
          <a:extLst>
            <a:ext uri="{FF2B5EF4-FFF2-40B4-BE49-F238E27FC236}">
              <a16:creationId xmlns:a16="http://schemas.microsoft.com/office/drawing/2014/main" id="{DF974988-DF65-41A1-B51C-35B921486B2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9264" name="Cuadro de texto 253">
          <a:extLst>
            <a:ext uri="{FF2B5EF4-FFF2-40B4-BE49-F238E27FC236}">
              <a16:creationId xmlns:a16="http://schemas.microsoft.com/office/drawing/2014/main" id="{1FE8B4F5-F463-40F0-B560-FF535714A9A1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65" name="Cuadro de texto 254">
          <a:extLst>
            <a:ext uri="{FF2B5EF4-FFF2-40B4-BE49-F238E27FC236}">
              <a16:creationId xmlns:a16="http://schemas.microsoft.com/office/drawing/2014/main" id="{016C6CD9-2A0C-41A2-9F68-19029A4C0C9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66" name="Cuadro de texto 255">
          <a:extLst>
            <a:ext uri="{FF2B5EF4-FFF2-40B4-BE49-F238E27FC236}">
              <a16:creationId xmlns:a16="http://schemas.microsoft.com/office/drawing/2014/main" id="{F694ACA1-42B0-4700-94CD-67EBC1D83C6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67" name="Cuadro de texto 256">
          <a:extLst>
            <a:ext uri="{FF2B5EF4-FFF2-40B4-BE49-F238E27FC236}">
              <a16:creationId xmlns:a16="http://schemas.microsoft.com/office/drawing/2014/main" id="{9B7D2BA4-5D9A-46D1-AF6A-7226AF4A965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68" name="Cuadro de texto 257">
          <a:extLst>
            <a:ext uri="{FF2B5EF4-FFF2-40B4-BE49-F238E27FC236}">
              <a16:creationId xmlns:a16="http://schemas.microsoft.com/office/drawing/2014/main" id="{446D3B38-F3F4-48D1-819E-F3666C1DA54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69" name="Cuadro de texto 258">
          <a:extLst>
            <a:ext uri="{FF2B5EF4-FFF2-40B4-BE49-F238E27FC236}">
              <a16:creationId xmlns:a16="http://schemas.microsoft.com/office/drawing/2014/main" id="{E1643FB2-3E01-412F-880A-35EB0101C6C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70" name="Cuadro de texto 259">
          <a:extLst>
            <a:ext uri="{FF2B5EF4-FFF2-40B4-BE49-F238E27FC236}">
              <a16:creationId xmlns:a16="http://schemas.microsoft.com/office/drawing/2014/main" id="{5084B9E1-2BA7-4859-A03B-5889CA6F05D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71" name="Cuadro de texto 260">
          <a:extLst>
            <a:ext uri="{FF2B5EF4-FFF2-40B4-BE49-F238E27FC236}">
              <a16:creationId xmlns:a16="http://schemas.microsoft.com/office/drawing/2014/main" id="{BC7ADB2F-C369-4549-924E-83804E84B07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72" name="Cuadro de texto 261">
          <a:extLst>
            <a:ext uri="{FF2B5EF4-FFF2-40B4-BE49-F238E27FC236}">
              <a16:creationId xmlns:a16="http://schemas.microsoft.com/office/drawing/2014/main" id="{DC66E65D-589A-45C8-8A5D-5254D8DC627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73" name="Cuadro de texto 262">
          <a:extLst>
            <a:ext uri="{FF2B5EF4-FFF2-40B4-BE49-F238E27FC236}">
              <a16:creationId xmlns:a16="http://schemas.microsoft.com/office/drawing/2014/main" id="{E6A41293-00A1-4818-9104-6A969DD2B85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74" name="Cuadro de texto 263">
          <a:extLst>
            <a:ext uri="{FF2B5EF4-FFF2-40B4-BE49-F238E27FC236}">
              <a16:creationId xmlns:a16="http://schemas.microsoft.com/office/drawing/2014/main" id="{6E253C36-5A62-45A7-A755-6A257340E9B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75" name="Cuadro de texto 264">
          <a:extLst>
            <a:ext uri="{FF2B5EF4-FFF2-40B4-BE49-F238E27FC236}">
              <a16:creationId xmlns:a16="http://schemas.microsoft.com/office/drawing/2014/main" id="{736B3F9F-0173-4581-9306-F6CC67ED3D7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76" name="Cuadro de texto 265">
          <a:extLst>
            <a:ext uri="{FF2B5EF4-FFF2-40B4-BE49-F238E27FC236}">
              <a16:creationId xmlns:a16="http://schemas.microsoft.com/office/drawing/2014/main" id="{904D8A7B-48EA-4C18-9EDC-0C3571198A0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77" name="Cuadro de texto 266">
          <a:extLst>
            <a:ext uri="{FF2B5EF4-FFF2-40B4-BE49-F238E27FC236}">
              <a16:creationId xmlns:a16="http://schemas.microsoft.com/office/drawing/2014/main" id="{19B91186-E194-47CD-AB3E-D2922972F3B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78" name="Cuadro de texto 267">
          <a:extLst>
            <a:ext uri="{FF2B5EF4-FFF2-40B4-BE49-F238E27FC236}">
              <a16:creationId xmlns:a16="http://schemas.microsoft.com/office/drawing/2014/main" id="{DE070215-329D-446B-9A61-F0B68BA1712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79" name="Cuadro de texto 268">
          <a:extLst>
            <a:ext uri="{FF2B5EF4-FFF2-40B4-BE49-F238E27FC236}">
              <a16:creationId xmlns:a16="http://schemas.microsoft.com/office/drawing/2014/main" id="{E5AA27AD-E18D-4637-8334-91B985FAAB1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80" name="Cuadro de texto 269">
          <a:extLst>
            <a:ext uri="{FF2B5EF4-FFF2-40B4-BE49-F238E27FC236}">
              <a16:creationId xmlns:a16="http://schemas.microsoft.com/office/drawing/2014/main" id="{C3C932DE-9BFC-4B51-ADF8-D8CF15A0EA9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81" name="Cuadro de texto 270">
          <a:extLst>
            <a:ext uri="{FF2B5EF4-FFF2-40B4-BE49-F238E27FC236}">
              <a16:creationId xmlns:a16="http://schemas.microsoft.com/office/drawing/2014/main" id="{B8CD5A8D-BAC2-42D1-A30E-F5BF9E7002F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82" name="Cuadro de texto 271">
          <a:extLst>
            <a:ext uri="{FF2B5EF4-FFF2-40B4-BE49-F238E27FC236}">
              <a16:creationId xmlns:a16="http://schemas.microsoft.com/office/drawing/2014/main" id="{BD109486-EDCF-4563-9928-BCE43CC2486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83" name="Cuadro de texto 272">
          <a:extLst>
            <a:ext uri="{FF2B5EF4-FFF2-40B4-BE49-F238E27FC236}">
              <a16:creationId xmlns:a16="http://schemas.microsoft.com/office/drawing/2014/main" id="{4E477C50-B131-4339-BD4D-F28037343DC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84" name="Cuadro de texto 273">
          <a:extLst>
            <a:ext uri="{FF2B5EF4-FFF2-40B4-BE49-F238E27FC236}">
              <a16:creationId xmlns:a16="http://schemas.microsoft.com/office/drawing/2014/main" id="{BF9F6221-15D4-45CC-BED5-284213560EC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85" name="Cuadro de texto 274">
          <a:extLst>
            <a:ext uri="{FF2B5EF4-FFF2-40B4-BE49-F238E27FC236}">
              <a16:creationId xmlns:a16="http://schemas.microsoft.com/office/drawing/2014/main" id="{8A0384B0-5C9A-4360-BFE3-0BEEE532844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86" name="Cuadro de texto 275">
          <a:extLst>
            <a:ext uri="{FF2B5EF4-FFF2-40B4-BE49-F238E27FC236}">
              <a16:creationId xmlns:a16="http://schemas.microsoft.com/office/drawing/2014/main" id="{A1616C7D-526C-43F4-B3AC-7D5F76959C8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87" name="Cuadro de texto 276">
          <a:extLst>
            <a:ext uri="{FF2B5EF4-FFF2-40B4-BE49-F238E27FC236}">
              <a16:creationId xmlns:a16="http://schemas.microsoft.com/office/drawing/2014/main" id="{7B387382-BA38-4B0E-ABB5-4AD6454031F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88" name="Cuadro de texto 277">
          <a:extLst>
            <a:ext uri="{FF2B5EF4-FFF2-40B4-BE49-F238E27FC236}">
              <a16:creationId xmlns:a16="http://schemas.microsoft.com/office/drawing/2014/main" id="{888F5A12-668D-4E0A-AB25-A8ADA2FB383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89" name="Cuadro de texto 278">
          <a:extLst>
            <a:ext uri="{FF2B5EF4-FFF2-40B4-BE49-F238E27FC236}">
              <a16:creationId xmlns:a16="http://schemas.microsoft.com/office/drawing/2014/main" id="{C983BEBE-67AA-4799-9D1D-142583ED10B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90" name="Cuadro de texto 279">
          <a:extLst>
            <a:ext uri="{FF2B5EF4-FFF2-40B4-BE49-F238E27FC236}">
              <a16:creationId xmlns:a16="http://schemas.microsoft.com/office/drawing/2014/main" id="{C5F9DCA0-F58A-4FDB-8F22-920F44597F2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91" name="Cuadro de texto 280">
          <a:extLst>
            <a:ext uri="{FF2B5EF4-FFF2-40B4-BE49-F238E27FC236}">
              <a16:creationId xmlns:a16="http://schemas.microsoft.com/office/drawing/2014/main" id="{AE7AED24-72FB-4190-B240-4ACE6068540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92" name="Cuadro de texto 281">
          <a:extLst>
            <a:ext uri="{FF2B5EF4-FFF2-40B4-BE49-F238E27FC236}">
              <a16:creationId xmlns:a16="http://schemas.microsoft.com/office/drawing/2014/main" id="{4525B5C3-3F90-4F4D-B14E-4B0CED258E2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93" name="Cuadro de texto 282">
          <a:extLst>
            <a:ext uri="{FF2B5EF4-FFF2-40B4-BE49-F238E27FC236}">
              <a16:creationId xmlns:a16="http://schemas.microsoft.com/office/drawing/2014/main" id="{C11085CC-DA04-4755-81DA-28965660794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94" name="Cuadro de texto 283">
          <a:extLst>
            <a:ext uri="{FF2B5EF4-FFF2-40B4-BE49-F238E27FC236}">
              <a16:creationId xmlns:a16="http://schemas.microsoft.com/office/drawing/2014/main" id="{F2453CCF-A0C5-40FF-8622-AC53544A0DE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95" name="Cuadro de texto 284">
          <a:extLst>
            <a:ext uri="{FF2B5EF4-FFF2-40B4-BE49-F238E27FC236}">
              <a16:creationId xmlns:a16="http://schemas.microsoft.com/office/drawing/2014/main" id="{EC49B5BB-D027-4AB0-93CC-FE10ABAC8BB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96" name="Cuadro de texto 285">
          <a:extLst>
            <a:ext uri="{FF2B5EF4-FFF2-40B4-BE49-F238E27FC236}">
              <a16:creationId xmlns:a16="http://schemas.microsoft.com/office/drawing/2014/main" id="{B0EAA46F-74C0-41E6-B940-B9DD115379E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97" name="Cuadro de texto 286">
          <a:extLst>
            <a:ext uri="{FF2B5EF4-FFF2-40B4-BE49-F238E27FC236}">
              <a16:creationId xmlns:a16="http://schemas.microsoft.com/office/drawing/2014/main" id="{03EFE868-B73E-4E5D-BC35-2EC8A518F20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98" name="Cuadro de texto 287">
          <a:extLst>
            <a:ext uri="{FF2B5EF4-FFF2-40B4-BE49-F238E27FC236}">
              <a16:creationId xmlns:a16="http://schemas.microsoft.com/office/drawing/2014/main" id="{CC8C3DFB-77EE-41BE-9893-91DB45FAB83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299" name="Cuadro de texto 288">
          <a:extLst>
            <a:ext uri="{FF2B5EF4-FFF2-40B4-BE49-F238E27FC236}">
              <a16:creationId xmlns:a16="http://schemas.microsoft.com/office/drawing/2014/main" id="{85ABECEF-8408-4AD5-9A73-CB5831B4C03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00" name="Cuadro de texto 289">
          <a:extLst>
            <a:ext uri="{FF2B5EF4-FFF2-40B4-BE49-F238E27FC236}">
              <a16:creationId xmlns:a16="http://schemas.microsoft.com/office/drawing/2014/main" id="{4DA14996-045D-4075-982A-09562A19DF3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01" name="Cuadro de texto 290">
          <a:extLst>
            <a:ext uri="{FF2B5EF4-FFF2-40B4-BE49-F238E27FC236}">
              <a16:creationId xmlns:a16="http://schemas.microsoft.com/office/drawing/2014/main" id="{EDDB346B-8AB3-48D4-AA3B-EC9865E2F94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02" name="Cuadro de texto 291">
          <a:extLst>
            <a:ext uri="{FF2B5EF4-FFF2-40B4-BE49-F238E27FC236}">
              <a16:creationId xmlns:a16="http://schemas.microsoft.com/office/drawing/2014/main" id="{FE538CED-867C-4713-8FDA-BCDF2D3EB46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03" name="Cuadro de texto 292">
          <a:extLst>
            <a:ext uri="{FF2B5EF4-FFF2-40B4-BE49-F238E27FC236}">
              <a16:creationId xmlns:a16="http://schemas.microsoft.com/office/drawing/2014/main" id="{5628F0EC-8825-4C81-BCD4-26D79CEABF8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04" name="Cuadro de texto 293">
          <a:extLst>
            <a:ext uri="{FF2B5EF4-FFF2-40B4-BE49-F238E27FC236}">
              <a16:creationId xmlns:a16="http://schemas.microsoft.com/office/drawing/2014/main" id="{B6288C56-D109-40B6-BD6D-13711022BFA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05" name="Cuadro de texto 294">
          <a:extLst>
            <a:ext uri="{FF2B5EF4-FFF2-40B4-BE49-F238E27FC236}">
              <a16:creationId xmlns:a16="http://schemas.microsoft.com/office/drawing/2014/main" id="{F1BAAD1D-CCC6-42B7-BFD9-A02E6A28CDD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06" name="Cuadro de texto 295">
          <a:extLst>
            <a:ext uri="{FF2B5EF4-FFF2-40B4-BE49-F238E27FC236}">
              <a16:creationId xmlns:a16="http://schemas.microsoft.com/office/drawing/2014/main" id="{EA06D088-F7AB-4790-95BA-33B298C7496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07" name="Cuadro de texto 296">
          <a:extLst>
            <a:ext uri="{FF2B5EF4-FFF2-40B4-BE49-F238E27FC236}">
              <a16:creationId xmlns:a16="http://schemas.microsoft.com/office/drawing/2014/main" id="{65A8353F-57D0-4E7A-AEE4-87B2FE9A163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08" name="Cuadro de texto 297">
          <a:extLst>
            <a:ext uri="{FF2B5EF4-FFF2-40B4-BE49-F238E27FC236}">
              <a16:creationId xmlns:a16="http://schemas.microsoft.com/office/drawing/2014/main" id="{4DBA4D16-B097-4AF1-8D1B-AAF55955015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09" name="Cuadro de texto 298">
          <a:extLst>
            <a:ext uri="{FF2B5EF4-FFF2-40B4-BE49-F238E27FC236}">
              <a16:creationId xmlns:a16="http://schemas.microsoft.com/office/drawing/2014/main" id="{5E939403-0D91-4BB0-8B32-01F527E7213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10" name="Cuadro de texto 299">
          <a:extLst>
            <a:ext uri="{FF2B5EF4-FFF2-40B4-BE49-F238E27FC236}">
              <a16:creationId xmlns:a16="http://schemas.microsoft.com/office/drawing/2014/main" id="{7FC374CE-CAF1-402F-B0CF-8CB76877B60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11" name="Cuadro de texto 300">
          <a:extLst>
            <a:ext uri="{FF2B5EF4-FFF2-40B4-BE49-F238E27FC236}">
              <a16:creationId xmlns:a16="http://schemas.microsoft.com/office/drawing/2014/main" id="{F4AB2DE7-09E0-4F2D-89C5-6627E4D55E6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12" name="Cuadro de texto 301">
          <a:extLst>
            <a:ext uri="{FF2B5EF4-FFF2-40B4-BE49-F238E27FC236}">
              <a16:creationId xmlns:a16="http://schemas.microsoft.com/office/drawing/2014/main" id="{CD4FD019-624E-46BA-9E0F-233A3A89FD2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13" name="Cuadro de texto 302">
          <a:extLst>
            <a:ext uri="{FF2B5EF4-FFF2-40B4-BE49-F238E27FC236}">
              <a16:creationId xmlns:a16="http://schemas.microsoft.com/office/drawing/2014/main" id="{FFF62E6A-680A-49A3-8213-2F8FCDCC43B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14" name="Cuadro de texto 303">
          <a:extLst>
            <a:ext uri="{FF2B5EF4-FFF2-40B4-BE49-F238E27FC236}">
              <a16:creationId xmlns:a16="http://schemas.microsoft.com/office/drawing/2014/main" id="{530A3084-E8FD-43AC-ACF0-A213B455AF2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15" name="Cuadro de texto 304">
          <a:extLst>
            <a:ext uri="{FF2B5EF4-FFF2-40B4-BE49-F238E27FC236}">
              <a16:creationId xmlns:a16="http://schemas.microsoft.com/office/drawing/2014/main" id="{71E6C681-22D0-4ECF-9F24-AE85F46139A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16" name="Cuadro de texto 305">
          <a:extLst>
            <a:ext uri="{FF2B5EF4-FFF2-40B4-BE49-F238E27FC236}">
              <a16:creationId xmlns:a16="http://schemas.microsoft.com/office/drawing/2014/main" id="{05372928-1F50-4A72-B7AA-980CCE86348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17" name="Cuadro de texto 306">
          <a:extLst>
            <a:ext uri="{FF2B5EF4-FFF2-40B4-BE49-F238E27FC236}">
              <a16:creationId xmlns:a16="http://schemas.microsoft.com/office/drawing/2014/main" id="{40E26307-0752-4844-8207-F049CE5B1D0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18" name="Cuadro de texto 307">
          <a:extLst>
            <a:ext uri="{FF2B5EF4-FFF2-40B4-BE49-F238E27FC236}">
              <a16:creationId xmlns:a16="http://schemas.microsoft.com/office/drawing/2014/main" id="{71E1FF9C-C453-4F63-BE66-CF04581F937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19" name="Cuadro de texto 308">
          <a:extLst>
            <a:ext uri="{FF2B5EF4-FFF2-40B4-BE49-F238E27FC236}">
              <a16:creationId xmlns:a16="http://schemas.microsoft.com/office/drawing/2014/main" id="{9100F6A8-B250-475B-B855-6AC448C789E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20" name="Cuadro de texto 309">
          <a:extLst>
            <a:ext uri="{FF2B5EF4-FFF2-40B4-BE49-F238E27FC236}">
              <a16:creationId xmlns:a16="http://schemas.microsoft.com/office/drawing/2014/main" id="{2A91B34D-5C07-4820-B006-5350788312A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21" name="Cuadro de texto 310">
          <a:extLst>
            <a:ext uri="{FF2B5EF4-FFF2-40B4-BE49-F238E27FC236}">
              <a16:creationId xmlns:a16="http://schemas.microsoft.com/office/drawing/2014/main" id="{EAACB4B3-D4EE-4476-856C-52ECB13A529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22" name="Cuadro de texto 311">
          <a:extLst>
            <a:ext uri="{FF2B5EF4-FFF2-40B4-BE49-F238E27FC236}">
              <a16:creationId xmlns:a16="http://schemas.microsoft.com/office/drawing/2014/main" id="{C7318BF5-55DA-44A1-A464-5FF085A1245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23" name="Cuadro de texto 312">
          <a:extLst>
            <a:ext uri="{FF2B5EF4-FFF2-40B4-BE49-F238E27FC236}">
              <a16:creationId xmlns:a16="http://schemas.microsoft.com/office/drawing/2014/main" id="{5B699592-2421-40CC-8A72-D4ED3338EFB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24" name="Cuadro de texto 313">
          <a:extLst>
            <a:ext uri="{FF2B5EF4-FFF2-40B4-BE49-F238E27FC236}">
              <a16:creationId xmlns:a16="http://schemas.microsoft.com/office/drawing/2014/main" id="{B2006B4A-B532-4971-AB36-2251567539E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25" name="Cuadro de texto 314">
          <a:extLst>
            <a:ext uri="{FF2B5EF4-FFF2-40B4-BE49-F238E27FC236}">
              <a16:creationId xmlns:a16="http://schemas.microsoft.com/office/drawing/2014/main" id="{2DCCC175-1D56-4BE9-9302-8BDB71081EA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26" name="Cuadro de texto 315">
          <a:extLst>
            <a:ext uri="{FF2B5EF4-FFF2-40B4-BE49-F238E27FC236}">
              <a16:creationId xmlns:a16="http://schemas.microsoft.com/office/drawing/2014/main" id="{93CAA62B-EC80-40FF-B524-847A6CCB3B6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27" name="Cuadro de texto 316">
          <a:extLst>
            <a:ext uri="{FF2B5EF4-FFF2-40B4-BE49-F238E27FC236}">
              <a16:creationId xmlns:a16="http://schemas.microsoft.com/office/drawing/2014/main" id="{D83319C7-EBA9-4340-B366-BFAAC09D59E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28" name="Cuadro de texto 317">
          <a:extLst>
            <a:ext uri="{FF2B5EF4-FFF2-40B4-BE49-F238E27FC236}">
              <a16:creationId xmlns:a16="http://schemas.microsoft.com/office/drawing/2014/main" id="{F340B2DE-47DA-4E4C-B3F2-0EE2B72D3ED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29" name="Cuadro de texto 318">
          <a:extLst>
            <a:ext uri="{FF2B5EF4-FFF2-40B4-BE49-F238E27FC236}">
              <a16:creationId xmlns:a16="http://schemas.microsoft.com/office/drawing/2014/main" id="{68300A45-DCF5-481C-AC96-FB89EDC8F0A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30" name="Cuadro de texto 319">
          <a:extLst>
            <a:ext uri="{FF2B5EF4-FFF2-40B4-BE49-F238E27FC236}">
              <a16:creationId xmlns:a16="http://schemas.microsoft.com/office/drawing/2014/main" id="{DF3149DA-67CD-49FD-A525-450C53BC5C8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31" name="Cuadro de texto 320">
          <a:extLst>
            <a:ext uri="{FF2B5EF4-FFF2-40B4-BE49-F238E27FC236}">
              <a16:creationId xmlns:a16="http://schemas.microsoft.com/office/drawing/2014/main" id="{BFE689AE-103A-4D59-856C-CCBA1184124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32" name="Cuadro de texto 321">
          <a:extLst>
            <a:ext uri="{FF2B5EF4-FFF2-40B4-BE49-F238E27FC236}">
              <a16:creationId xmlns:a16="http://schemas.microsoft.com/office/drawing/2014/main" id="{7B9A963A-557F-4E59-B8BB-5F8452D7289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33" name="Cuadro de texto 322">
          <a:extLst>
            <a:ext uri="{FF2B5EF4-FFF2-40B4-BE49-F238E27FC236}">
              <a16:creationId xmlns:a16="http://schemas.microsoft.com/office/drawing/2014/main" id="{1C4CA322-106D-4AEF-B398-2E315BE8E5B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34" name="Cuadro de texto 323">
          <a:extLst>
            <a:ext uri="{FF2B5EF4-FFF2-40B4-BE49-F238E27FC236}">
              <a16:creationId xmlns:a16="http://schemas.microsoft.com/office/drawing/2014/main" id="{435DC232-8442-4548-A41B-ECC9CE81DFC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35" name="Cuadro de texto 324">
          <a:extLst>
            <a:ext uri="{FF2B5EF4-FFF2-40B4-BE49-F238E27FC236}">
              <a16:creationId xmlns:a16="http://schemas.microsoft.com/office/drawing/2014/main" id="{BBDDC12B-E663-4486-97F9-95F48914402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36" name="Cuadro de texto 325">
          <a:extLst>
            <a:ext uri="{FF2B5EF4-FFF2-40B4-BE49-F238E27FC236}">
              <a16:creationId xmlns:a16="http://schemas.microsoft.com/office/drawing/2014/main" id="{305B10AD-1F18-40BF-9FF5-410DFA7E77C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337" name="Cuadro de texto 326">
          <a:extLst>
            <a:ext uri="{FF2B5EF4-FFF2-40B4-BE49-F238E27FC236}">
              <a16:creationId xmlns:a16="http://schemas.microsoft.com/office/drawing/2014/main" id="{4AA3BFE5-8E08-4F9A-AABA-9FB5A87C7D57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338" name="Cuadro de texto 327">
          <a:extLst>
            <a:ext uri="{FF2B5EF4-FFF2-40B4-BE49-F238E27FC236}">
              <a16:creationId xmlns:a16="http://schemas.microsoft.com/office/drawing/2014/main" id="{5FD25319-A155-4DA8-ADF9-99BBC54427F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339" name="Cuadro de texto 328">
          <a:extLst>
            <a:ext uri="{FF2B5EF4-FFF2-40B4-BE49-F238E27FC236}">
              <a16:creationId xmlns:a16="http://schemas.microsoft.com/office/drawing/2014/main" id="{CFEB1E9E-BD49-4187-94EA-4CB51B2FFB6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340" name="Cuadro de texto 329">
          <a:extLst>
            <a:ext uri="{FF2B5EF4-FFF2-40B4-BE49-F238E27FC236}">
              <a16:creationId xmlns:a16="http://schemas.microsoft.com/office/drawing/2014/main" id="{0D1D7646-169E-4321-AA5E-4CB437A40B5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341" name="Cuadro de texto 330">
          <a:extLst>
            <a:ext uri="{FF2B5EF4-FFF2-40B4-BE49-F238E27FC236}">
              <a16:creationId xmlns:a16="http://schemas.microsoft.com/office/drawing/2014/main" id="{98C46237-5F84-474B-962A-7790BCC98A3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9342" name="Cuadro de texto 331">
          <a:extLst>
            <a:ext uri="{FF2B5EF4-FFF2-40B4-BE49-F238E27FC236}">
              <a16:creationId xmlns:a16="http://schemas.microsoft.com/office/drawing/2014/main" id="{B33F5736-7DCF-4E82-8C71-F400689E3A40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343" name="Cuadro de texto 332">
          <a:extLst>
            <a:ext uri="{FF2B5EF4-FFF2-40B4-BE49-F238E27FC236}">
              <a16:creationId xmlns:a16="http://schemas.microsoft.com/office/drawing/2014/main" id="{BAB26924-BDBC-4195-AEA7-D944AA8A61E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344" name="Cuadro de texto 333">
          <a:extLst>
            <a:ext uri="{FF2B5EF4-FFF2-40B4-BE49-F238E27FC236}">
              <a16:creationId xmlns:a16="http://schemas.microsoft.com/office/drawing/2014/main" id="{64C9069D-4DD0-4A54-BDCE-99263684B0D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345" name="Cuadro de texto 334">
          <a:extLst>
            <a:ext uri="{FF2B5EF4-FFF2-40B4-BE49-F238E27FC236}">
              <a16:creationId xmlns:a16="http://schemas.microsoft.com/office/drawing/2014/main" id="{AEB6029B-2F84-4AFB-8C06-F196DF1DA05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346" name="Cuadro de texto 335">
          <a:extLst>
            <a:ext uri="{FF2B5EF4-FFF2-40B4-BE49-F238E27FC236}">
              <a16:creationId xmlns:a16="http://schemas.microsoft.com/office/drawing/2014/main" id="{2146B4FA-F74D-4E73-9451-BEA916B84D2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347" name="Cuadro de texto 336">
          <a:extLst>
            <a:ext uri="{FF2B5EF4-FFF2-40B4-BE49-F238E27FC236}">
              <a16:creationId xmlns:a16="http://schemas.microsoft.com/office/drawing/2014/main" id="{A52314A0-DF13-49C5-9274-3068BA8D587E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348" name="Cuadro de texto 337">
          <a:extLst>
            <a:ext uri="{FF2B5EF4-FFF2-40B4-BE49-F238E27FC236}">
              <a16:creationId xmlns:a16="http://schemas.microsoft.com/office/drawing/2014/main" id="{6DF9B725-6051-4EEE-8122-FA230E2B4FA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349" name="Cuadro de texto 338">
          <a:extLst>
            <a:ext uri="{FF2B5EF4-FFF2-40B4-BE49-F238E27FC236}">
              <a16:creationId xmlns:a16="http://schemas.microsoft.com/office/drawing/2014/main" id="{0D81E9B2-F602-4A54-9653-24127FA56B9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350" name="Cuadro de texto 339">
          <a:extLst>
            <a:ext uri="{FF2B5EF4-FFF2-40B4-BE49-F238E27FC236}">
              <a16:creationId xmlns:a16="http://schemas.microsoft.com/office/drawing/2014/main" id="{075D0EC9-5FF2-4E7B-A45D-F16628372547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351" name="Cuadro de texto 340">
          <a:extLst>
            <a:ext uri="{FF2B5EF4-FFF2-40B4-BE49-F238E27FC236}">
              <a16:creationId xmlns:a16="http://schemas.microsoft.com/office/drawing/2014/main" id="{B95F5C0E-486D-48D0-9925-1E78EB61389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352" name="Cuadro de texto 341">
          <a:extLst>
            <a:ext uri="{FF2B5EF4-FFF2-40B4-BE49-F238E27FC236}">
              <a16:creationId xmlns:a16="http://schemas.microsoft.com/office/drawing/2014/main" id="{EA8E6F4A-314F-4AD6-8AA0-A7046D2E43F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353" name="Cuadro de texto 342">
          <a:extLst>
            <a:ext uri="{FF2B5EF4-FFF2-40B4-BE49-F238E27FC236}">
              <a16:creationId xmlns:a16="http://schemas.microsoft.com/office/drawing/2014/main" id="{4291A6E5-4A57-46A9-A3DF-FF1B06CE243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354" name="Cuadro de texto 343">
          <a:extLst>
            <a:ext uri="{FF2B5EF4-FFF2-40B4-BE49-F238E27FC236}">
              <a16:creationId xmlns:a16="http://schemas.microsoft.com/office/drawing/2014/main" id="{D8170F00-0213-4130-AA8B-82BB0361450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9355" name="Cuadro de texto 344">
          <a:extLst>
            <a:ext uri="{FF2B5EF4-FFF2-40B4-BE49-F238E27FC236}">
              <a16:creationId xmlns:a16="http://schemas.microsoft.com/office/drawing/2014/main" id="{3A79395D-624B-4320-B43C-040FB57E8D39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356" name="Cuadro de texto 345">
          <a:extLst>
            <a:ext uri="{FF2B5EF4-FFF2-40B4-BE49-F238E27FC236}">
              <a16:creationId xmlns:a16="http://schemas.microsoft.com/office/drawing/2014/main" id="{6CAFBB91-8351-4DCA-8514-3A8B6F6AF12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357" name="Cuadro de texto 346">
          <a:extLst>
            <a:ext uri="{FF2B5EF4-FFF2-40B4-BE49-F238E27FC236}">
              <a16:creationId xmlns:a16="http://schemas.microsoft.com/office/drawing/2014/main" id="{2E4D86D0-3AB0-49E9-9A0B-2ADFE767C24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358" name="Cuadro de texto 347">
          <a:extLst>
            <a:ext uri="{FF2B5EF4-FFF2-40B4-BE49-F238E27FC236}">
              <a16:creationId xmlns:a16="http://schemas.microsoft.com/office/drawing/2014/main" id="{B97E2FE5-10CF-412B-99A8-08FC6700205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359" name="Cuadro de texto 348">
          <a:extLst>
            <a:ext uri="{FF2B5EF4-FFF2-40B4-BE49-F238E27FC236}">
              <a16:creationId xmlns:a16="http://schemas.microsoft.com/office/drawing/2014/main" id="{B5CE134E-CDF2-4574-8C5A-B34656D6A36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360" name="Cuadro de texto 349">
          <a:extLst>
            <a:ext uri="{FF2B5EF4-FFF2-40B4-BE49-F238E27FC236}">
              <a16:creationId xmlns:a16="http://schemas.microsoft.com/office/drawing/2014/main" id="{16E8F70A-F8FF-465E-89E5-62051ECCEB45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361" name="Cuadro de texto 350">
          <a:extLst>
            <a:ext uri="{FF2B5EF4-FFF2-40B4-BE49-F238E27FC236}">
              <a16:creationId xmlns:a16="http://schemas.microsoft.com/office/drawing/2014/main" id="{72587FC7-3306-4D8F-822A-DD91EAFF26B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362" name="Cuadro de texto 351">
          <a:extLst>
            <a:ext uri="{FF2B5EF4-FFF2-40B4-BE49-F238E27FC236}">
              <a16:creationId xmlns:a16="http://schemas.microsoft.com/office/drawing/2014/main" id="{9D0E42B2-8A00-4E39-8059-04734379D7B6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9363" name="Cuadro de texto 352">
          <a:extLst>
            <a:ext uri="{FF2B5EF4-FFF2-40B4-BE49-F238E27FC236}">
              <a16:creationId xmlns:a16="http://schemas.microsoft.com/office/drawing/2014/main" id="{910E5D09-DC06-4D29-BB8B-92A263D2EF75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64" name="Cuadro de texto 353">
          <a:extLst>
            <a:ext uri="{FF2B5EF4-FFF2-40B4-BE49-F238E27FC236}">
              <a16:creationId xmlns:a16="http://schemas.microsoft.com/office/drawing/2014/main" id="{9A7727AB-43CB-4769-9AFB-DCE023425F1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65" name="Cuadro de texto 354">
          <a:extLst>
            <a:ext uri="{FF2B5EF4-FFF2-40B4-BE49-F238E27FC236}">
              <a16:creationId xmlns:a16="http://schemas.microsoft.com/office/drawing/2014/main" id="{C2F55E2D-681C-4DA7-896A-AEB5E304982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66" name="Cuadro de texto 355">
          <a:extLst>
            <a:ext uri="{FF2B5EF4-FFF2-40B4-BE49-F238E27FC236}">
              <a16:creationId xmlns:a16="http://schemas.microsoft.com/office/drawing/2014/main" id="{762F21AB-E383-4C63-8461-E67D419BB66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67" name="Cuadro de texto 356">
          <a:extLst>
            <a:ext uri="{FF2B5EF4-FFF2-40B4-BE49-F238E27FC236}">
              <a16:creationId xmlns:a16="http://schemas.microsoft.com/office/drawing/2014/main" id="{B712398E-4492-4F30-8B51-905BFB996CF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68" name="Cuadro de texto 357">
          <a:extLst>
            <a:ext uri="{FF2B5EF4-FFF2-40B4-BE49-F238E27FC236}">
              <a16:creationId xmlns:a16="http://schemas.microsoft.com/office/drawing/2014/main" id="{9BB3247E-FB54-433C-9C07-4FFBC1F5F03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69" name="Cuadro de texto 358">
          <a:extLst>
            <a:ext uri="{FF2B5EF4-FFF2-40B4-BE49-F238E27FC236}">
              <a16:creationId xmlns:a16="http://schemas.microsoft.com/office/drawing/2014/main" id="{18E03612-858A-417E-ACAD-0FB485DF4D4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70" name="Cuadro de texto 359">
          <a:extLst>
            <a:ext uri="{FF2B5EF4-FFF2-40B4-BE49-F238E27FC236}">
              <a16:creationId xmlns:a16="http://schemas.microsoft.com/office/drawing/2014/main" id="{DD13FA22-AAD4-45AB-8DC7-C8DE8B74E75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71" name="Cuadro de texto 360">
          <a:extLst>
            <a:ext uri="{FF2B5EF4-FFF2-40B4-BE49-F238E27FC236}">
              <a16:creationId xmlns:a16="http://schemas.microsoft.com/office/drawing/2014/main" id="{DD822AD5-3920-48B1-85E2-1148C8FA7AE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72" name="Cuadro de texto 361">
          <a:extLst>
            <a:ext uri="{FF2B5EF4-FFF2-40B4-BE49-F238E27FC236}">
              <a16:creationId xmlns:a16="http://schemas.microsoft.com/office/drawing/2014/main" id="{1999F3C1-1398-461B-83E4-5B4A4A881D9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73" name="Cuadro de texto 362">
          <a:extLst>
            <a:ext uri="{FF2B5EF4-FFF2-40B4-BE49-F238E27FC236}">
              <a16:creationId xmlns:a16="http://schemas.microsoft.com/office/drawing/2014/main" id="{5352E068-E402-41CA-8780-6F63847EB8A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74" name="Cuadro de texto 363">
          <a:extLst>
            <a:ext uri="{FF2B5EF4-FFF2-40B4-BE49-F238E27FC236}">
              <a16:creationId xmlns:a16="http://schemas.microsoft.com/office/drawing/2014/main" id="{2AFEBE8E-A63C-479C-A8CE-DADF3147A89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75" name="Cuadro de texto 364">
          <a:extLst>
            <a:ext uri="{FF2B5EF4-FFF2-40B4-BE49-F238E27FC236}">
              <a16:creationId xmlns:a16="http://schemas.microsoft.com/office/drawing/2014/main" id="{4FC628A8-D02E-4106-AAED-1AA248327EE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76" name="Cuadro de texto 365">
          <a:extLst>
            <a:ext uri="{FF2B5EF4-FFF2-40B4-BE49-F238E27FC236}">
              <a16:creationId xmlns:a16="http://schemas.microsoft.com/office/drawing/2014/main" id="{5938807E-481C-4B7D-A74E-0D616D44E95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77" name="Cuadro de texto 366">
          <a:extLst>
            <a:ext uri="{FF2B5EF4-FFF2-40B4-BE49-F238E27FC236}">
              <a16:creationId xmlns:a16="http://schemas.microsoft.com/office/drawing/2014/main" id="{5CD3F01D-E3C0-4FCC-BB61-43EBF5D58AF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78" name="Cuadro de texto 367">
          <a:extLst>
            <a:ext uri="{FF2B5EF4-FFF2-40B4-BE49-F238E27FC236}">
              <a16:creationId xmlns:a16="http://schemas.microsoft.com/office/drawing/2014/main" id="{A4EC306F-7B65-4F61-8803-86C0598D133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79" name="Cuadro de texto 368">
          <a:extLst>
            <a:ext uri="{FF2B5EF4-FFF2-40B4-BE49-F238E27FC236}">
              <a16:creationId xmlns:a16="http://schemas.microsoft.com/office/drawing/2014/main" id="{FA1CB6DE-03A8-4E88-B6F2-4B3B2A1E4F3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80" name="Cuadro de texto 369">
          <a:extLst>
            <a:ext uri="{FF2B5EF4-FFF2-40B4-BE49-F238E27FC236}">
              <a16:creationId xmlns:a16="http://schemas.microsoft.com/office/drawing/2014/main" id="{8BFB8A0B-436E-481E-95FF-A6C49E242DA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81" name="Cuadro de texto 370">
          <a:extLst>
            <a:ext uri="{FF2B5EF4-FFF2-40B4-BE49-F238E27FC236}">
              <a16:creationId xmlns:a16="http://schemas.microsoft.com/office/drawing/2014/main" id="{88F29DF4-75BF-4845-8E4C-0C0779FFBE8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82" name="Cuadro de texto 371">
          <a:extLst>
            <a:ext uri="{FF2B5EF4-FFF2-40B4-BE49-F238E27FC236}">
              <a16:creationId xmlns:a16="http://schemas.microsoft.com/office/drawing/2014/main" id="{C5751712-91A1-4857-9094-0F38CEC1711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83" name="Cuadro de texto 372">
          <a:extLst>
            <a:ext uri="{FF2B5EF4-FFF2-40B4-BE49-F238E27FC236}">
              <a16:creationId xmlns:a16="http://schemas.microsoft.com/office/drawing/2014/main" id="{51D14531-082A-496D-A5FF-F25623B1F26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84" name="Cuadro de texto 373">
          <a:extLst>
            <a:ext uri="{FF2B5EF4-FFF2-40B4-BE49-F238E27FC236}">
              <a16:creationId xmlns:a16="http://schemas.microsoft.com/office/drawing/2014/main" id="{36584B59-6099-4634-858B-93BC08FF4C4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85" name="Cuadro de texto 374">
          <a:extLst>
            <a:ext uri="{FF2B5EF4-FFF2-40B4-BE49-F238E27FC236}">
              <a16:creationId xmlns:a16="http://schemas.microsoft.com/office/drawing/2014/main" id="{861166FF-F3C0-4C45-8330-6F8C33D8E05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86" name="Cuadro de texto 375">
          <a:extLst>
            <a:ext uri="{FF2B5EF4-FFF2-40B4-BE49-F238E27FC236}">
              <a16:creationId xmlns:a16="http://schemas.microsoft.com/office/drawing/2014/main" id="{E6D40094-9E70-466F-99E4-977DCB031C5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87" name="Cuadro de texto 376">
          <a:extLst>
            <a:ext uri="{FF2B5EF4-FFF2-40B4-BE49-F238E27FC236}">
              <a16:creationId xmlns:a16="http://schemas.microsoft.com/office/drawing/2014/main" id="{EDECA249-3C1B-4A36-96D3-181EEB26B9C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9388" name="Cuadro de texto 377">
          <a:extLst>
            <a:ext uri="{FF2B5EF4-FFF2-40B4-BE49-F238E27FC236}">
              <a16:creationId xmlns:a16="http://schemas.microsoft.com/office/drawing/2014/main" id="{993A7B0E-5F37-4A1C-9A68-26C6C905D69A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89" name="Cuadro de texto 378">
          <a:extLst>
            <a:ext uri="{FF2B5EF4-FFF2-40B4-BE49-F238E27FC236}">
              <a16:creationId xmlns:a16="http://schemas.microsoft.com/office/drawing/2014/main" id="{C7A08353-77E5-4F29-BE72-880D16DCA1D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90" name="Cuadro de texto 379">
          <a:extLst>
            <a:ext uri="{FF2B5EF4-FFF2-40B4-BE49-F238E27FC236}">
              <a16:creationId xmlns:a16="http://schemas.microsoft.com/office/drawing/2014/main" id="{E413261B-33B5-4CD0-B4DC-DF79B5F0246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91" name="Cuadro de texto 380">
          <a:extLst>
            <a:ext uri="{FF2B5EF4-FFF2-40B4-BE49-F238E27FC236}">
              <a16:creationId xmlns:a16="http://schemas.microsoft.com/office/drawing/2014/main" id="{247AB004-19C6-4C88-9207-89548BF46FC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92" name="Cuadro de texto 381">
          <a:extLst>
            <a:ext uri="{FF2B5EF4-FFF2-40B4-BE49-F238E27FC236}">
              <a16:creationId xmlns:a16="http://schemas.microsoft.com/office/drawing/2014/main" id="{3384D5D6-D60E-4C3E-8AC3-7239EFA22E5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93" name="Cuadro de texto 382">
          <a:extLst>
            <a:ext uri="{FF2B5EF4-FFF2-40B4-BE49-F238E27FC236}">
              <a16:creationId xmlns:a16="http://schemas.microsoft.com/office/drawing/2014/main" id="{4E0B5C43-2ACD-42F4-919E-C8FEC7247D1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94" name="Cuadro de texto 383">
          <a:extLst>
            <a:ext uri="{FF2B5EF4-FFF2-40B4-BE49-F238E27FC236}">
              <a16:creationId xmlns:a16="http://schemas.microsoft.com/office/drawing/2014/main" id="{683B1594-50A8-4C4D-A195-73D4E3A0C9C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95" name="Cuadro de texto 384">
          <a:extLst>
            <a:ext uri="{FF2B5EF4-FFF2-40B4-BE49-F238E27FC236}">
              <a16:creationId xmlns:a16="http://schemas.microsoft.com/office/drawing/2014/main" id="{A0140FB6-86BC-41EE-BB00-F11EF6FA6AA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96" name="Cuadro de texto 385">
          <a:extLst>
            <a:ext uri="{FF2B5EF4-FFF2-40B4-BE49-F238E27FC236}">
              <a16:creationId xmlns:a16="http://schemas.microsoft.com/office/drawing/2014/main" id="{1176B3F5-7E0C-4206-A305-01D00AEC423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97" name="Cuadro de texto 386">
          <a:extLst>
            <a:ext uri="{FF2B5EF4-FFF2-40B4-BE49-F238E27FC236}">
              <a16:creationId xmlns:a16="http://schemas.microsoft.com/office/drawing/2014/main" id="{EC27E86A-E16E-4BAF-B87D-F64B33A5397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98" name="Cuadro de texto 387">
          <a:extLst>
            <a:ext uri="{FF2B5EF4-FFF2-40B4-BE49-F238E27FC236}">
              <a16:creationId xmlns:a16="http://schemas.microsoft.com/office/drawing/2014/main" id="{92E020CC-AC8A-4E2C-9D5B-90A8F39B63A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399" name="Cuadro de texto 388">
          <a:extLst>
            <a:ext uri="{FF2B5EF4-FFF2-40B4-BE49-F238E27FC236}">
              <a16:creationId xmlns:a16="http://schemas.microsoft.com/office/drawing/2014/main" id="{5626B95A-087E-4067-A7F0-70DBFDAA10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00" name="Cuadro de texto 389">
          <a:extLst>
            <a:ext uri="{FF2B5EF4-FFF2-40B4-BE49-F238E27FC236}">
              <a16:creationId xmlns:a16="http://schemas.microsoft.com/office/drawing/2014/main" id="{A7135578-6C17-45E0-A0ED-52B38CF823F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01" name="Cuadro de texto 390">
          <a:extLst>
            <a:ext uri="{FF2B5EF4-FFF2-40B4-BE49-F238E27FC236}">
              <a16:creationId xmlns:a16="http://schemas.microsoft.com/office/drawing/2014/main" id="{3024E648-8259-4657-863D-69AA42F409F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02" name="Cuadro de texto 391">
          <a:extLst>
            <a:ext uri="{FF2B5EF4-FFF2-40B4-BE49-F238E27FC236}">
              <a16:creationId xmlns:a16="http://schemas.microsoft.com/office/drawing/2014/main" id="{65C86B8E-0676-44A8-BE80-AB46C7AA964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03" name="Cuadro de texto 392">
          <a:extLst>
            <a:ext uri="{FF2B5EF4-FFF2-40B4-BE49-F238E27FC236}">
              <a16:creationId xmlns:a16="http://schemas.microsoft.com/office/drawing/2014/main" id="{15BC04B1-9EA5-4711-9C65-2948B369404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04" name="Cuadro de texto 393">
          <a:extLst>
            <a:ext uri="{FF2B5EF4-FFF2-40B4-BE49-F238E27FC236}">
              <a16:creationId xmlns:a16="http://schemas.microsoft.com/office/drawing/2014/main" id="{133160CA-21E6-4D66-A60B-4895DA8A8A4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05" name="Cuadro de texto 394">
          <a:extLst>
            <a:ext uri="{FF2B5EF4-FFF2-40B4-BE49-F238E27FC236}">
              <a16:creationId xmlns:a16="http://schemas.microsoft.com/office/drawing/2014/main" id="{612B9253-5E2D-4DA6-93D9-54FDFB7EB2B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06" name="Cuadro de texto 395">
          <a:extLst>
            <a:ext uri="{FF2B5EF4-FFF2-40B4-BE49-F238E27FC236}">
              <a16:creationId xmlns:a16="http://schemas.microsoft.com/office/drawing/2014/main" id="{92701946-AF56-4582-95AD-F2E9289D381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07" name="Cuadro de texto 396">
          <a:extLst>
            <a:ext uri="{FF2B5EF4-FFF2-40B4-BE49-F238E27FC236}">
              <a16:creationId xmlns:a16="http://schemas.microsoft.com/office/drawing/2014/main" id="{8E0F2C9D-BEA8-4A11-A713-D94E070FF7A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08" name="Cuadro de texto 397">
          <a:extLst>
            <a:ext uri="{FF2B5EF4-FFF2-40B4-BE49-F238E27FC236}">
              <a16:creationId xmlns:a16="http://schemas.microsoft.com/office/drawing/2014/main" id="{A1B8425C-949B-406D-9650-34BC606FADC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09" name="Cuadro de texto 398">
          <a:extLst>
            <a:ext uri="{FF2B5EF4-FFF2-40B4-BE49-F238E27FC236}">
              <a16:creationId xmlns:a16="http://schemas.microsoft.com/office/drawing/2014/main" id="{3E80042E-6C94-4D84-BE98-832FA70FE1F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10" name="Cuadro de texto 399">
          <a:extLst>
            <a:ext uri="{FF2B5EF4-FFF2-40B4-BE49-F238E27FC236}">
              <a16:creationId xmlns:a16="http://schemas.microsoft.com/office/drawing/2014/main" id="{F1C4A6F3-B6A3-45C3-8370-A64D2DB05A2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11" name="Cuadro de texto 400">
          <a:extLst>
            <a:ext uri="{FF2B5EF4-FFF2-40B4-BE49-F238E27FC236}">
              <a16:creationId xmlns:a16="http://schemas.microsoft.com/office/drawing/2014/main" id="{F18FA14E-C62D-4A1D-A7F8-60551568C91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12" name="Cuadro de texto 401">
          <a:extLst>
            <a:ext uri="{FF2B5EF4-FFF2-40B4-BE49-F238E27FC236}">
              <a16:creationId xmlns:a16="http://schemas.microsoft.com/office/drawing/2014/main" id="{0C87160F-54C6-4D6F-9250-10013409449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13" name="Cuadro de texto 402">
          <a:extLst>
            <a:ext uri="{FF2B5EF4-FFF2-40B4-BE49-F238E27FC236}">
              <a16:creationId xmlns:a16="http://schemas.microsoft.com/office/drawing/2014/main" id="{2E45591E-9568-4347-9375-11DABBBE8BC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14" name="Cuadro de texto 403">
          <a:extLst>
            <a:ext uri="{FF2B5EF4-FFF2-40B4-BE49-F238E27FC236}">
              <a16:creationId xmlns:a16="http://schemas.microsoft.com/office/drawing/2014/main" id="{E7B4DF2C-D3A2-4922-8F62-2A4394B0B3E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15" name="Cuadro de texto 404">
          <a:extLst>
            <a:ext uri="{FF2B5EF4-FFF2-40B4-BE49-F238E27FC236}">
              <a16:creationId xmlns:a16="http://schemas.microsoft.com/office/drawing/2014/main" id="{A7D0149D-2B5D-45D6-8768-11431EE4181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16" name="Cuadro de texto 405">
          <a:extLst>
            <a:ext uri="{FF2B5EF4-FFF2-40B4-BE49-F238E27FC236}">
              <a16:creationId xmlns:a16="http://schemas.microsoft.com/office/drawing/2014/main" id="{CED643D3-DB70-4A18-97C2-E1485F200BA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17" name="Cuadro de texto 406">
          <a:extLst>
            <a:ext uri="{FF2B5EF4-FFF2-40B4-BE49-F238E27FC236}">
              <a16:creationId xmlns:a16="http://schemas.microsoft.com/office/drawing/2014/main" id="{FBF6E1B5-6973-471C-BAC9-A204CB8A22D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18" name="Cuadro de texto 407">
          <a:extLst>
            <a:ext uri="{FF2B5EF4-FFF2-40B4-BE49-F238E27FC236}">
              <a16:creationId xmlns:a16="http://schemas.microsoft.com/office/drawing/2014/main" id="{EBD2DF69-B69D-4340-A063-204669DE1AA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19" name="Cuadro de texto 408">
          <a:extLst>
            <a:ext uri="{FF2B5EF4-FFF2-40B4-BE49-F238E27FC236}">
              <a16:creationId xmlns:a16="http://schemas.microsoft.com/office/drawing/2014/main" id="{00FE017C-D687-4213-9E29-9037B4EDE8D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20" name="Cuadro de texto 409">
          <a:extLst>
            <a:ext uri="{FF2B5EF4-FFF2-40B4-BE49-F238E27FC236}">
              <a16:creationId xmlns:a16="http://schemas.microsoft.com/office/drawing/2014/main" id="{50116F2C-BEF5-478F-8617-AAB64687A03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21" name="Cuadro de texto 410">
          <a:extLst>
            <a:ext uri="{FF2B5EF4-FFF2-40B4-BE49-F238E27FC236}">
              <a16:creationId xmlns:a16="http://schemas.microsoft.com/office/drawing/2014/main" id="{B4812074-0D72-46BF-A7CA-6ACA603E433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22" name="Cuadro de texto 411">
          <a:extLst>
            <a:ext uri="{FF2B5EF4-FFF2-40B4-BE49-F238E27FC236}">
              <a16:creationId xmlns:a16="http://schemas.microsoft.com/office/drawing/2014/main" id="{A198161C-0476-4CED-A875-A04A242B0A8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23" name="Cuadro de texto 412">
          <a:extLst>
            <a:ext uri="{FF2B5EF4-FFF2-40B4-BE49-F238E27FC236}">
              <a16:creationId xmlns:a16="http://schemas.microsoft.com/office/drawing/2014/main" id="{3010F4FF-452D-4F27-BC57-1C1D278DD0E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24" name="Cuadro de texto 413">
          <a:extLst>
            <a:ext uri="{FF2B5EF4-FFF2-40B4-BE49-F238E27FC236}">
              <a16:creationId xmlns:a16="http://schemas.microsoft.com/office/drawing/2014/main" id="{C7940969-C4F7-4F0E-85C0-50E90A82BAE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25" name="Cuadro de texto 414">
          <a:extLst>
            <a:ext uri="{FF2B5EF4-FFF2-40B4-BE49-F238E27FC236}">
              <a16:creationId xmlns:a16="http://schemas.microsoft.com/office/drawing/2014/main" id="{2CA12BAB-BB8D-4541-896A-1B5D956E078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26" name="Cuadro de texto 415">
          <a:extLst>
            <a:ext uri="{FF2B5EF4-FFF2-40B4-BE49-F238E27FC236}">
              <a16:creationId xmlns:a16="http://schemas.microsoft.com/office/drawing/2014/main" id="{4050744C-4DB7-4A39-9F4B-A044937413B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27" name="Cuadro de texto 416">
          <a:extLst>
            <a:ext uri="{FF2B5EF4-FFF2-40B4-BE49-F238E27FC236}">
              <a16:creationId xmlns:a16="http://schemas.microsoft.com/office/drawing/2014/main" id="{A81B5052-B14C-450F-B6E8-0FD56C19197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28" name="Cuadro de texto 417">
          <a:extLst>
            <a:ext uri="{FF2B5EF4-FFF2-40B4-BE49-F238E27FC236}">
              <a16:creationId xmlns:a16="http://schemas.microsoft.com/office/drawing/2014/main" id="{78198A6A-23B3-4479-8E9B-A7D7D33D43E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29" name="Cuadro de texto 418">
          <a:extLst>
            <a:ext uri="{FF2B5EF4-FFF2-40B4-BE49-F238E27FC236}">
              <a16:creationId xmlns:a16="http://schemas.microsoft.com/office/drawing/2014/main" id="{B5AE55D9-F951-40F5-80AB-F7892432CC3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30" name="Cuadro de texto 419">
          <a:extLst>
            <a:ext uri="{FF2B5EF4-FFF2-40B4-BE49-F238E27FC236}">
              <a16:creationId xmlns:a16="http://schemas.microsoft.com/office/drawing/2014/main" id="{8BBFC74C-920E-4653-8C3D-592C8DB597A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31" name="Cuadro de texto 420">
          <a:extLst>
            <a:ext uri="{FF2B5EF4-FFF2-40B4-BE49-F238E27FC236}">
              <a16:creationId xmlns:a16="http://schemas.microsoft.com/office/drawing/2014/main" id="{5E5B609F-9E52-4B3C-884C-03F35E552DF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32" name="Cuadro de texto 421">
          <a:extLst>
            <a:ext uri="{FF2B5EF4-FFF2-40B4-BE49-F238E27FC236}">
              <a16:creationId xmlns:a16="http://schemas.microsoft.com/office/drawing/2014/main" id="{0EEDBB5C-3F1A-4920-B639-03126A73AAC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33" name="Cuadro de texto 422">
          <a:extLst>
            <a:ext uri="{FF2B5EF4-FFF2-40B4-BE49-F238E27FC236}">
              <a16:creationId xmlns:a16="http://schemas.microsoft.com/office/drawing/2014/main" id="{19615CE9-F058-49A5-B78B-CDBDC6CEE94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34" name="Cuadro de texto 423">
          <a:extLst>
            <a:ext uri="{FF2B5EF4-FFF2-40B4-BE49-F238E27FC236}">
              <a16:creationId xmlns:a16="http://schemas.microsoft.com/office/drawing/2014/main" id="{F3E6F9ED-0C9F-4DDF-9376-ECD2FD9F211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35" name="Cuadro de texto 424">
          <a:extLst>
            <a:ext uri="{FF2B5EF4-FFF2-40B4-BE49-F238E27FC236}">
              <a16:creationId xmlns:a16="http://schemas.microsoft.com/office/drawing/2014/main" id="{8C1EBC4A-70B1-41D4-B9FB-66EAE3C0215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36" name="Cuadro de texto 425">
          <a:extLst>
            <a:ext uri="{FF2B5EF4-FFF2-40B4-BE49-F238E27FC236}">
              <a16:creationId xmlns:a16="http://schemas.microsoft.com/office/drawing/2014/main" id="{4A661556-D45E-41EA-A553-5994249CB89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37" name="Cuadro de texto 426">
          <a:extLst>
            <a:ext uri="{FF2B5EF4-FFF2-40B4-BE49-F238E27FC236}">
              <a16:creationId xmlns:a16="http://schemas.microsoft.com/office/drawing/2014/main" id="{9795160A-530F-45DD-9429-E9D234C4CB2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38" name="Cuadro de texto 427">
          <a:extLst>
            <a:ext uri="{FF2B5EF4-FFF2-40B4-BE49-F238E27FC236}">
              <a16:creationId xmlns:a16="http://schemas.microsoft.com/office/drawing/2014/main" id="{B390021B-C197-444A-A07B-9D5EE1E899D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39" name="Cuadro de texto 428">
          <a:extLst>
            <a:ext uri="{FF2B5EF4-FFF2-40B4-BE49-F238E27FC236}">
              <a16:creationId xmlns:a16="http://schemas.microsoft.com/office/drawing/2014/main" id="{B674F2CD-4C88-42A0-ABF2-FF2E9B4C819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40" name="Cuadro de texto 429">
          <a:extLst>
            <a:ext uri="{FF2B5EF4-FFF2-40B4-BE49-F238E27FC236}">
              <a16:creationId xmlns:a16="http://schemas.microsoft.com/office/drawing/2014/main" id="{E6F5D289-7FE7-4851-8175-D1ABEF9BAE1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41" name="Cuadro de texto 430">
          <a:extLst>
            <a:ext uri="{FF2B5EF4-FFF2-40B4-BE49-F238E27FC236}">
              <a16:creationId xmlns:a16="http://schemas.microsoft.com/office/drawing/2014/main" id="{E4AEA758-E391-4FE6-B13B-DDC0C1CAAF4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42" name="Cuadro de texto 431">
          <a:extLst>
            <a:ext uri="{FF2B5EF4-FFF2-40B4-BE49-F238E27FC236}">
              <a16:creationId xmlns:a16="http://schemas.microsoft.com/office/drawing/2014/main" id="{4A3A5EEF-9708-4033-8B1D-5FB1DAF9AA4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43" name="Cuadro de texto 432">
          <a:extLst>
            <a:ext uri="{FF2B5EF4-FFF2-40B4-BE49-F238E27FC236}">
              <a16:creationId xmlns:a16="http://schemas.microsoft.com/office/drawing/2014/main" id="{9A8247FE-F411-44AD-93C5-9B631165481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44" name="Cuadro de texto 433">
          <a:extLst>
            <a:ext uri="{FF2B5EF4-FFF2-40B4-BE49-F238E27FC236}">
              <a16:creationId xmlns:a16="http://schemas.microsoft.com/office/drawing/2014/main" id="{13034CF5-9B69-4235-AB13-9C3A93454C5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45" name="Cuadro de texto 434">
          <a:extLst>
            <a:ext uri="{FF2B5EF4-FFF2-40B4-BE49-F238E27FC236}">
              <a16:creationId xmlns:a16="http://schemas.microsoft.com/office/drawing/2014/main" id="{514FC9FB-0AA0-457E-B8AF-9EBEBD92A81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46" name="Cuadro de texto 435">
          <a:extLst>
            <a:ext uri="{FF2B5EF4-FFF2-40B4-BE49-F238E27FC236}">
              <a16:creationId xmlns:a16="http://schemas.microsoft.com/office/drawing/2014/main" id="{033CBCF1-30FF-468F-9B75-3342E63C0DE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47" name="Cuadro de texto 436">
          <a:extLst>
            <a:ext uri="{FF2B5EF4-FFF2-40B4-BE49-F238E27FC236}">
              <a16:creationId xmlns:a16="http://schemas.microsoft.com/office/drawing/2014/main" id="{5E6D699F-12F9-4F2E-92B1-9481FCC4309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48" name="Cuadro de texto 437">
          <a:extLst>
            <a:ext uri="{FF2B5EF4-FFF2-40B4-BE49-F238E27FC236}">
              <a16:creationId xmlns:a16="http://schemas.microsoft.com/office/drawing/2014/main" id="{E8BA0167-53C6-447C-A2C4-491C6E1FD91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49" name="Cuadro de texto 438">
          <a:extLst>
            <a:ext uri="{FF2B5EF4-FFF2-40B4-BE49-F238E27FC236}">
              <a16:creationId xmlns:a16="http://schemas.microsoft.com/office/drawing/2014/main" id="{FC1F2895-203F-4D18-B4FA-0886CACD4E2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50" name="Cuadro de texto 439">
          <a:extLst>
            <a:ext uri="{FF2B5EF4-FFF2-40B4-BE49-F238E27FC236}">
              <a16:creationId xmlns:a16="http://schemas.microsoft.com/office/drawing/2014/main" id="{AC770F30-D614-46B4-B201-BBDF0FD9EE7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51" name="Cuadro de texto 440">
          <a:extLst>
            <a:ext uri="{FF2B5EF4-FFF2-40B4-BE49-F238E27FC236}">
              <a16:creationId xmlns:a16="http://schemas.microsoft.com/office/drawing/2014/main" id="{D4463C04-6A0B-4682-A9AE-A4FC8CCD869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52" name="Cuadro de texto 441">
          <a:extLst>
            <a:ext uri="{FF2B5EF4-FFF2-40B4-BE49-F238E27FC236}">
              <a16:creationId xmlns:a16="http://schemas.microsoft.com/office/drawing/2014/main" id="{DC7E1490-8108-42F7-9AB2-82296D3CA9D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53" name="Cuadro de texto 442">
          <a:extLst>
            <a:ext uri="{FF2B5EF4-FFF2-40B4-BE49-F238E27FC236}">
              <a16:creationId xmlns:a16="http://schemas.microsoft.com/office/drawing/2014/main" id="{4ECBA383-78CF-4416-9C68-C65DE3DEC72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54" name="Cuadro de texto 443">
          <a:extLst>
            <a:ext uri="{FF2B5EF4-FFF2-40B4-BE49-F238E27FC236}">
              <a16:creationId xmlns:a16="http://schemas.microsoft.com/office/drawing/2014/main" id="{6231E5DB-8633-4600-85A6-C8193954CD6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55" name="Cuadro de texto 444">
          <a:extLst>
            <a:ext uri="{FF2B5EF4-FFF2-40B4-BE49-F238E27FC236}">
              <a16:creationId xmlns:a16="http://schemas.microsoft.com/office/drawing/2014/main" id="{F92CB99A-2492-4A38-8668-CE8E95FC8AD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56" name="Cuadro de texto 445">
          <a:extLst>
            <a:ext uri="{FF2B5EF4-FFF2-40B4-BE49-F238E27FC236}">
              <a16:creationId xmlns:a16="http://schemas.microsoft.com/office/drawing/2014/main" id="{BD51EC3D-CDB0-4959-BDD7-97800CB029E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57" name="Cuadro de texto 446">
          <a:extLst>
            <a:ext uri="{FF2B5EF4-FFF2-40B4-BE49-F238E27FC236}">
              <a16:creationId xmlns:a16="http://schemas.microsoft.com/office/drawing/2014/main" id="{982197AC-0BCF-4021-BB18-9552701E5E7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58" name="Cuadro de texto 447">
          <a:extLst>
            <a:ext uri="{FF2B5EF4-FFF2-40B4-BE49-F238E27FC236}">
              <a16:creationId xmlns:a16="http://schemas.microsoft.com/office/drawing/2014/main" id="{B0E1CC7B-84DD-4583-B684-DDED3CAB793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59" name="Cuadro de texto 448">
          <a:extLst>
            <a:ext uri="{FF2B5EF4-FFF2-40B4-BE49-F238E27FC236}">
              <a16:creationId xmlns:a16="http://schemas.microsoft.com/office/drawing/2014/main" id="{0CD55AF2-D28B-40AF-B3CB-A487FA66DD0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60" name="Cuadro de texto 449">
          <a:extLst>
            <a:ext uri="{FF2B5EF4-FFF2-40B4-BE49-F238E27FC236}">
              <a16:creationId xmlns:a16="http://schemas.microsoft.com/office/drawing/2014/main" id="{78A791F1-6574-45E8-AC60-0207393F951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461" name="Cuadro de texto 450">
          <a:extLst>
            <a:ext uri="{FF2B5EF4-FFF2-40B4-BE49-F238E27FC236}">
              <a16:creationId xmlns:a16="http://schemas.microsoft.com/office/drawing/2014/main" id="{23CA4388-7559-4F54-8676-5B365848063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462" name="Cuadro de texto 451">
          <a:extLst>
            <a:ext uri="{FF2B5EF4-FFF2-40B4-BE49-F238E27FC236}">
              <a16:creationId xmlns:a16="http://schemas.microsoft.com/office/drawing/2014/main" id="{3665C6A7-165A-4C81-A6E4-130567A06A1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463" name="Cuadro de texto 452">
          <a:extLst>
            <a:ext uri="{FF2B5EF4-FFF2-40B4-BE49-F238E27FC236}">
              <a16:creationId xmlns:a16="http://schemas.microsoft.com/office/drawing/2014/main" id="{888119A7-317A-4FB3-91CD-27DC07543DF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464" name="Cuadro de texto 453">
          <a:extLst>
            <a:ext uri="{FF2B5EF4-FFF2-40B4-BE49-F238E27FC236}">
              <a16:creationId xmlns:a16="http://schemas.microsoft.com/office/drawing/2014/main" id="{2C23B360-6670-447C-A41E-E68E7AFB1FB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465" name="Cuadro de texto 454">
          <a:extLst>
            <a:ext uri="{FF2B5EF4-FFF2-40B4-BE49-F238E27FC236}">
              <a16:creationId xmlns:a16="http://schemas.microsoft.com/office/drawing/2014/main" id="{D931FF2B-003E-4C61-8FC1-BB5F28B0152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9466" name="Cuadro de texto 455">
          <a:extLst>
            <a:ext uri="{FF2B5EF4-FFF2-40B4-BE49-F238E27FC236}">
              <a16:creationId xmlns:a16="http://schemas.microsoft.com/office/drawing/2014/main" id="{957D4A1C-B3BF-4249-87C2-274B108CBF09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467" name="Cuadro de texto 456">
          <a:extLst>
            <a:ext uri="{FF2B5EF4-FFF2-40B4-BE49-F238E27FC236}">
              <a16:creationId xmlns:a16="http://schemas.microsoft.com/office/drawing/2014/main" id="{2E1698BD-A7E5-4F9C-AF38-5FF54843AA0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468" name="Cuadro de texto 457">
          <a:extLst>
            <a:ext uri="{FF2B5EF4-FFF2-40B4-BE49-F238E27FC236}">
              <a16:creationId xmlns:a16="http://schemas.microsoft.com/office/drawing/2014/main" id="{AD26B846-9A51-4C15-8B7D-CFC77F7D42C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469" name="Cuadro de texto 458">
          <a:extLst>
            <a:ext uri="{FF2B5EF4-FFF2-40B4-BE49-F238E27FC236}">
              <a16:creationId xmlns:a16="http://schemas.microsoft.com/office/drawing/2014/main" id="{0EFBBA00-4013-4D21-ADFF-B9A08E2855D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470" name="Cuadro de texto 459">
          <a:extLst>
            <a:ext uri="{FF2B5EF4-FFF2-40B4-BE49-F238E27FC236}">
              <a16:creationId xmlns:a16="http://schemas.microsoft.com/office/drawing/2014/main" id="{F02CC212-7660-4878-B0F4-516C4D42A29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471" name="Cuadro de texto 460">
          <a:extLst>
            <a:ext uri="{FF2B5EF4-FFF2-40B4-BE49-F238E27FC236}">
              <a16:creationId xmlns:a16="http://schemas.microsoft.com/office/drawing/2014/main" id="{66A4C993-DF22-4A38-AABC-2B75C8FEECF8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472" name="Cuadro de texto 461">
          <a:extLst>
            <a:ext uri="{FF2B5EF4-FFF2-40B4-BE49-F238E27FC236}">
              <a16:creationId xmlns:a16="http://schemas.microsoft.com/office/drawing/2014/main" id="{CD284D4A-678B-4993-BB55-6E9981F9878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473" name="Cuadro de texto 462">
          <a:extLst>
            <a:ext uri="{FF2B5EF4-FFF2-40B4-BE49-F238E27FC236}">
              <a16:creationId xmlns:a16="http://schemas.microsoft.com/office/drawing/2014/main" id="{68D3698A-6D2C-483B-ACEF-2FA98C872DB5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474" name="Cuadro de texto 463">
          <a:extLst>
            <a:ext uri="{FF2B5EF4-FFF2-40B4-BE49-F238E27FC236}">
              <a16:creationId xmlns:a16="http://schemas.microsoft.com/office/drawing/2014/main" id="{B79C2C01-0BA7-43EF-B741-ED6B0BE070A9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475" name="Cuadro de texto 464">
          <a:extLst>
            <a:ext uri="{FF2B5EF4-FFF2-40B4-BE49-F238E27FC236}">
              <a16:creationId xmlns:a16="http://schemas.microsoft.com/office/drawing/2014/main" id="{9E889928-D85E-410A-BE6A-C0AC8CF9ABD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476" name="Cuadro de texto 465">
          <a:extLst>
            <a:ext uri="{FF2B5EF4-FFF2-40B4-BE49-F238E27FC236}">
              <a16:creationId xmlns:a16="http://schemas.microsoft.com/office/drawing/2014/main" id="{D775AF10-D621-4B0D-9A82-A4CE4458551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477" name="Cuadro de texto 466">
          <a:extLst>
            <a:ext uri="{FF2B5EF4-FFF2-40B4-BE49-F238E27FC236}">
              <a16:creationId xmlns:a16="http://schemas.microsoft.com/office/drawing/2014/main" id="{06DE8D97-3C08-49A4-B38E-2AE09DCC771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478" name="Cuadro de texto 467">
          <a:extLst>
            <a:ext uri="{FF2B5EF4-FFF2-40B4-BE49-F238E27FC236}">
              <a16:creationId xmlns:a16="http://schemas.microsoft.com/office/drawing/2014/main" id="{EFC14D4F-EADC-445C-912E-06BB82C835C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9479" name="Cuadro de texto 468">
          <a:extLst>
            <a:ext uri="{FF2B5EF4-FFF2-40B4-BE49-F238E27FC236}">
              <a16:creationId xmlns:a16="http://schemas.microsoft.com/office/drawing/2014/main" id="{E7D0F44D-90AC-4A3C-A012-916D681E4BB0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480" name="Cuadro de texto 469">
          <a:extLst>
            <a:ext uri="{FF2B5EF4-FFF2-40B4-BE49-F238E27FC236}">
              <a16:creationId xmlns:a16="http://schemas.microsoft.com/office/drawing/2014/main" id="{19EE5761-DC7D-49FC-AB26-BE831296A9D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481" name="Cuadro de texto 470">
          <a:extLst>
            <a:ext uri="{FF2B5EF4-FFF2-40B4-BE49-F238E27FC236}">
              <a16:creationId xmlns:a16="http://schemas.microsoft.com/office/drawing/2014/main" id="{785C6E8C-4A76-4A23-A070-8F38C4F6219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482" name="Cuadro de texto 471">
          <a:extLst>
            <a:ext uri="{FF2B5EF4-FFF2-40B4-BE49-F238E27FC236}">
              <a16:creationId xmlns:a16="http://schemas.microsoft.com/office/drawing/2014/main" id="{E39E6C82-041D-444E-A999-432B96EC96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483" name="Cuadro de texto 472">
          <a:extLst>
            <a:ext uri="{FF2B5EF4-FFF2-40B4-BE49-F238E27FC236}">
              <a16:creationId xmlns:a16="http://schemas.microsoft.com/office/drawing/2014/main" id="{75A9407F-068C-4456-A0FE-86E293798EA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484" name="Cuadro de texto 473">
          <a:extLst>
            <a:ext uri="{FF2B5EF4-FFF2-40B4-BE49-F238E27FC236}">
              <a16:creationId xmlns:a16="http://schemas.microsoft.com/office/drawing/2014/main" id="{D9C592EF-CC33-4E01-B6BD-9FAA572ACEC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485" name="Cuadro de texto 474">
          <a:extLst>
            <a:ext uri="{FF2B5EF4-FFF2-40B4-BE49-F238E27FC236}">
              <a16:creationId xmlns:a16="http://schemas.microsoft.com/office/drawing/2014/main" id="{59D9FC27-C971-4D6F-B630-54111427875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486" name="Cuadro de texto 475">
          <a:extLst>
            <a:ext uri="{FF2B5EF4-FFF2-40B4-BE49-F238E27FC236}">
              <a16:creationId xmlns:a16="http://schemas.microsoft.com/office/drawing/2014/main" id="{29A41734-7FC3-436B-9712-D7728FC84D5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9487" name="Cuadro de texto 476">
          <a:extLst>
            <a:ext uri="{FF2B5EF4-FFF2-40B4-BE49-F238E27FC236}">
              <a16:creationId xmlns:a16="http://schemas.microsoft.com/office/drawing/2014/main" id="{AB1FD091-398C-4D0E-8D33-DBFC23510358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88" name="Cuadro de texto 477">
          <a:extLst>
            <a:ext uri="{FF2B5EF4-FFF2-40B4-BE49-F238E27FC236}">
              <a16:creationId xmlns:a16="http://schemas.microsoft.com/office/drawing/2014/main" id="{74EBACEC-205F-4FFA-BA37-FB34944FCCA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89" name="Cuadro de texto 478">
          <a:extLst>
            <a:ext uri="{FF2B5EF4-FFF2-40B4-BE49-F238E27FC236}">
              <a16:creationId xmlns:a16="http://schemas.microsoft.com/office/drawing/2014/main" id="{13F19C2B-EDED-4231-B1A6-8EBD1504466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90" name="Cuadro de texto 479">
          <a:extLst>
            <a:ext uri="{FF2B5EF4-FFF2-40B4-BE49-F238E27FC236}">
              <a16:creationId xmlns:a16="http://schemas.microsoft.com/office/drawing/2014/main" id="{C69D0C7D-5B8F-4A3F-A6D8-92A6E3BE18F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91" name="Cuadro de texto 480">
          <a:extLst>
            <a:ext uri="{FF2B5EF4-FFF2-40B4-BE49-F238E27FC236}">
              <a16:creationId xmlns:a16="http://schemas.microsoft.com/office/drawing/2014/main" id="{638B2C50-3BA7-43AB-88D9-29EBAF75D25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92" name="Cuadro de texto 481">
          <a:extLst>
            <a:ext uri="{FF2B5EF4-FFF2-40B4-BE49-F238E27FC236}">
              <a16:creationId xmlns:a16="http://schemas.microsoft.com/office/drawing/2014/main" id="{188E1C50-B164-406F-A2C7-3F7C01565CB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93" name="Cuadro de texto 482">
          <a:extLst>
            <a:ext uri="{FF2B5EF4-FFF2-40B4-BE49-F238E27FC236}">
              <a16:creationId xmlns:a16="http://schemas.microsoft.com/office/drawing/2014/main" id="{80F0C05F-5103-4243-96B8-16927BF1790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94" name="Cuadro de texto 483">
          <a:extLst>
            <a:ext uri="{FF2B5EF4-FFF2-40B4-BE49-F238E27FC236}">
              <a16:creationId xmlns:a16="http://schemas.microsoft.com/office/drawing/2014/main" id="{CA2CEAAC-8030-4E45-8645-466AA2596E3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95" name="Cuadro de texto 484">
          <a:extLst>
            <a:ext uri="{FF2B5EF4-FFF2-40B4-BE49-F238E27FC236}">
              <a16:creationId xmlns:a16="http://schemas.microsoft.com/office/drawing/2014/main" id="{3E82C76E-44A7-4424-ABE2-23FDCCD09B2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96" name="Cuadro de texto 485">
          <a:extLst>
            <a:ext uri="{FF2B5EF4-FFF2-40B4-BE49-F238E27FC236}">
              <a16:creationId xmlns:a16="http://schemas.microsoft.com/office/drawing/2014/main" id="{9BD43AA2-B30D-47D5-9AAB-960AF99215C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97" name="Cuadro de texto 486">
          <a:extLst>
            <a:ext uri="{FF2B5EF4-FFF2-40B4-BE49-F238E27FC236}">
              <a16:creationId xmlns:a16="http://schemas.microsoft.com/office/drawing/2014/main" id="{26916277-65CF-434D-9F0C-D3D22650DA6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98" name="Cuadro de texto 487">
          <a:extLst>
            <a:ext uri="{FF2B5EF4-FFF2-40B4-BE49-F238E27FC236}">
              <a16:creationId xmlns:a16="http://schemas.microsoft.com/office/drawing/2014/main" id="{EC4A88D9-7767-492A-BCCA-72F4E4FBC4D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499" name="Cuadro de texto 488">
          <a:extLst>
            <a:ext uri="{FF2B5EF4-FFF2-40B4-BE49-F238E27FC236}">
              <a16:creationId xmlns:a16="http://schemas.microsoft.com/office/drawing/2014/main" id="{3B1CCF98-4811-4F98-8713-BA691605F46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00" name="Cuadro de texto 489">
          <a:extLst>
            <a:ext uri="{FF2B5EF4-FFF2-40B4-BE49-F238E27FC236}">
              <a16:creationId xmlns:a16="http://schemas.microsoft.com/office/drawing/2014/main" id="{7EDFB3AC-3360-48B1-B54A-B68357393F6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01" name="Cuadro de texto 490">
          <a:extLst>
            <a:ext uri="{FF2B5EF4-FFF2-40B4-BE49-F238E27FC236}">
              <a16:creationId xmlns:a16="http://schemas.microsoft.com/office/drawing/2014/main" id="{44510AF4-516D-4D4F-94A2-4A200A46518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02" name="Cuadro de texto 491">
          <a:extLst>
            <a:ext uri="{FF2B5EF4-FFF2-40B4-BE49-F238E27FC236}">
              <a16:creationId xmlns:a16="http://schemas.microsoft.com/office/drawing/2014/main" id="{7DAAE594-F532-4F74-8451-F051844E7DF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03" name="Cuadro de texto 492">
          <a:extLst>
            <a:ext uri="{FF2B5EF4-FFF2-40B4-BE49-F238E27FC236}">
              <a16:creationId xmlns:a16="http://schemas.microsoft.com/office/drawing/2014/main" id="{7F28F001-4639-4368-90ED-225D4E3080D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04" name="Cuadro de texto 493">
          <a:extLst>
            <a:ext uri="{FF2B5EF4-FFF2-40B4-BE49-F238E27FC236}">
              <a16:creationId xmlns:a16="http://schemas.microsoft.com/office/drawing/2014/main" id="{17340A12-70F4-4B9F-8987-5EFD0FF5CBE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05" name="Cuadro de texto 494">
          <a:extLst>
            <a:ext uri="{FF2B5EF4-FFF2-40B4-BE49-F238E27FC236}">
              <a16:creationId xmlns:a16="http://schemas.microsoft.com/office/drawing/2014/main" id="{C1A36996-EF8D-4A1E-856C-682A3DC6E95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06" name="Cuadro de texto 495">
          <a:extLst>
            <a:ext uri="{FF2B5EF4-FFF2-40B4-BE49-F238E27FC236}">
              <a16:creationId xmlns:a16="http://schemas.microsoft.com/office/drawing/2014/main" id="{68566835-375C-4178-82BF-3730A43040A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07" name="Cuadro de texto 496">
          <a:extLst>
            <a:ext uri="{FF2B5EF4-FFF2-40B4-BE49-F238E27FC236}">
              <a16:creationId xmlns:a16="http://schemas.microsoft.com/office/drawing/2014/main" id="{C06BDD2C-A07D-42CC-B15C-98D80A84EDE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08" name="Cuadro de texto 497">
          <a:extLst>
            <a:ext uri="{FF2B5EF4-FFF2-40B4-BE49-F238E27FC236}">
              <a16:creationId xmlns:a16="http://schemas.microsoft.com/office/drawing/2014/main" id="{45518B56-BB2F-4239-A7BD-C538961BF76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09" name="Cuadro de texto 498">
          <a:extLst>
            <a:ext uri="{FF2B5EF4-FFF2-40B4-BE49-F238E27FC236}">
              <a16:creationId xmlns:a16="http://schemas.microsoft.com/office/drawing/2014/main" id="{C99EE767-BC72-48D1-9970-4722157ED53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10" name="Cuadro de texto 499">
          <a:extLst>
            <a:ext uri="{FF2B5EF4-FFF2-40B4-BE49-F238E27FC236}">
              <a16:creationId xmlns:a16="http://schemas.microsoft.com/office/drawing/2014/main" id="{DFC146BF-2285-4C17-9742-67B173A4515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11" name="Cuadro de texto 500">
          <a:extLst>
            <a:ext uri="{FF2B5EF4-FFF2-40B4-BE49-F238E27FC236}">
              <a16:creationId xmlns:a16="http://schemas.microsoft.com/office/drawing/2014/main" id="{C64086A8-23EE-4764-A27D-64A88BC72E4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9512" name="Cuadro de texto 501">
          <a:extLst>
            <a:ext uri="{FF2B5EF4-FFF2-40B4-BE49-F238E27FC236}">
              <a16:creationId xmlns:a16="http://schemas.microsoft.com/office/drawing/2014/main" id="{FBBC37A6-A5DA-42BB-BBB1-B0AF43FF2446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13" name="Cuadro de texto 502">
          <a:extLst>
            <a:ext uri="{FF2B5EF4-FFF2-40B4-BE49-F238E27FC236}">
              <a16:creationId xmlns:a16="http://schemas.microsoft.com/office/drawing/2014/main" id="{98BD5B6B-0EBE-4C63-AC40-FE328D46ACF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14" name="Cuadro de texto 503">
          <a:extLst>
            <a:ext uri="{FF2B5EF4-FFF2-40B4-BE49-F238E27FC236}">
              <a16:creationId xmlns:a16="http://schemas.microsoft.com/office/drawing/2014/main" id="{15457118-7F80-460A-A9A9-E49592369FB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15" name="Cuadro de texto 504">
          <a:extLst>
            <a:ext uri="{FF2B5EF4-FFF2-40B4-BE49-F238E27FC236}">
              <a16:creationId xmlns:a16="http://schemas.microsoft.com/office/drawing/2014/main" id="{13608AA9-0457-4A7F-AD38-E1EAA807CA4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16" name="Cuadro de texto 505">
          <a:extLst>
            <a:ext uri="{FF2B5EF4-FFF2-40B4-BE49-F238E27FC236}">
              <a16:creationId xmlns:a16="http://schemas.microsoft.com/office/drawing/2014/main" id="{E114082C-B10A-4D3F-8CEA-002C1942B33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17" name="Cuadro de texto 506">
          <a:extLst>
            <a:ext uri="{FF2B5EF4-FFF2-40B4-BE49-F238E27FC236}">
              <a16:creationId xmlns:a16="http://schemas.microsoft.com/office/drawing/2014/main" id="{829C17CB-0F32-441D-A725-49161055828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18" name="Cuadro de texto 507">
          <a:extLst>
            <a:ext uri="{FF2B5EF4-FFF2-40B4-BE49-F238E27FC236}">
              <a16:creationId xmlns:a16="http://schemas.microsoft.com/office/drawing/2014/main" id="{2BE94937-BBB2-4312-861F-63C10759438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19" name="Cuadro de texto 508">
          <a:extLst>
            <a:ext uri="{FF2B5EF4-FFF2-40B4-BE49-F238E27FC236}">
              <a16:creationId xmlns:a16="http://schemas.microsoft.com/office/drawing/2014/main" id="{80E9F699-5289-4C6D-82CD-4792D9A847D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20" name="Cuadro de texto 509">
          <a:extLst>
            <a:ext uri="{FF2B5EF4-FFF2-40B4-BE49-F238E27FC236}">
              <a16:creationId xmlns:a16="http://schemas.microsoft.com/office/drawing/2014/main" id="{0D91588C-3BAE-4A63-B164-14A6A2755C1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21" name="Cuadro de texto 510">
          <a:extLst>
            <a:ext uri="{FF2B5EF4-FFF2-40B4-BE49-F238E27FC236}">
              <a16:creationId xmlns:a16="http://schemas.microsoft.com/office/drawing/2014/main" id="{34D6C280-C639-4262-B782-17B4A8B9700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22" name="Cuadro de texto 511">
          <a:extLst>
            <a:ext uri="{FF2B5EF4-FFF2-40B4-BE49-F238E27FC236}">
              <a16:creationId xmlns:a16="http://schemas.microsoft.com/office/drawing/2014/main" id="{00FD0A16-B0E7-4DBA-B37F-10E66DF6149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23" name="Cuadro de texto 512">
          <a:extLst>
            <a:ext uri="{FF2B5EF4-FFF2-40B4-BE49-F238E27FC236}">
              <a16:creationId xmlns:a16="http://schemas.microsoft.com/office/drawing/2014/main" id="{48E14CA2-EC42-49A4-A594-E41F69AFC2C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24" name="Cuadro de texto 513">
          <a:extLst>
            <a:ext uri="{FF2B5EF4-FFF2-40B4-BE49-F238E27FC236}">
              <a16:creationId xmlns:a16="http://schemas.microsoft.com/office/drawing/2014/main" id="{0453B40D-879F-476E-952E-E80561478A2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25" name="Cuadro de texto 514">
          <a:extLst>
            <a:ext uri="{FF2B5EF4-FFF2-40B4-BE49-F238E27FC236}">
              <a16:creationId xmlns:a16="http://schemas.microsoft.com/office/drawing/2014/main" id="{CB0A2DA9-6FBC-4FB1-B429-D21A2220D47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26" name="Cuadro de texto 515">
          <a:extLst>
            <a:ext uri="{FF2B5EF4-FFF2-40B4-BE49-F238E27FC236}">
              <a16:creationId xmlns:a16="http://schemas.microsoft.com/office/drawing/2014/main" id="{F12BA604-9803-4F3B-BED5-10C42A0367C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27" name="Cuadro de texto 516">
          <a:extLst>
            <a:ext uri="{FF2B5EF4-FFF2-40B4-BE49-F238E27FC236}">
              <a16:creationId xmlns:a16="http://schemas.microsoft.com/office/drawing/2014/main" id="{84B05929-68F4-4CEA-94DC-B56DD8D114D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28" name="Cuadro de texto 517">
          <a:extLst>
            <a:ext uri="{FF2B5EF4-FFF2-40B4-BE49-F238E27FC236}">
              <a16:creationId xmlns:a16="http://schemas.microsoft.com/office/drawing/2014/main" id="{FE0F6ED4-07BB-4B1A-AB5C-D640DD4EB97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29" name="Cuadro de texto 518">
          <a:extLst>
            <a:ext uri="{FF2B5EF4-FFF2-40B4-BE49-F238E27FC236}">
              <a16:creationId xmlns:a16="http://schemas.microsoft.com/office/drawing/2014/main" id="{48CFE154-7135-4423-B430-DBB967488CD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30" name="Cuadro de texto 519">
          <a:extLst>
            <a:ext uri="{FF2B5EF4-FFF2-40B4-BE49-F238E27FC236}">
              <a16:creationId xmlns:a16="http://schemas.microsoft.com/office/drawing/2014/main" id="{FF22DF11-5D88-43FA-931E-6F4B8C37BAE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31" name="Cuadro de texto 520">
          <a:extLst>
            <a:ext uri="{FF2B5EF4-FFF2-40B4-BE49-F238E27FC236}">
              <a16:creationId xmlns:a16="http://schemas.microsoft.com/office/drawing/2014/main" id="{26A39B09-C2E0-4B8F-BD96-D9832735B3C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32" name="Cuadro de texto 521">
          <a:extLst>
            <a:ext uri="{FF2B5EF4-FFF2-40B4-BE49-F238E27FC236}">
              <a16:creationId xmlns:a16="http://schemas.microsoft.com/office/drawing/2014/main" id="{29C9AEE3-13BE-41BB-8179-A4488EF62EC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33" name="Cuadro de texto 522">
          <a:extLst>
            <a:ext uri="{FF2B5EF4-FFF2-40B4-BE49-F238E27FC236}">
              <a16:creationId xmlns:a16="http://schemas.microsoft.com/office/drawing/2014/main" id="{6300BD69-E4E6-4BF7-86D3-3D75CC5C425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34" name="Cuadro de texto 523">
          <a:extLst>
            <a:ext uri="{FF2B5EF4-FFF2-40B4-BE49-F238E27FC236}">
              <a16:creationId xmlns:a16="http://schemas.microsoft.com/office/drawing/2014/main" id="{741BBF80-8C13-4D33-99E2-59FE34E6E3E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35" name="Cuadro de texto 524">
          <a:extLst>
            <a:ext uri="{FF2B5EF4-FFF2-40B4-BE49-F238E27FC236}">
              <a16:creationId xmlns:a16="http://schemas.microsoft.com/office/drawing/2014/main" id="{F037A004-B6A7-4A41-9B68-8ECC5E9A90B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36" name="Cuadro de texto 525">
          <a:extLst>
            <a:ext uri="{FF2B5EF4-FFF2-40B4-BE49-F238E27FC236}">
              <a16:creationId xmlns:a16="http://schemas.microsoft.com/office/drawing/2014/main" id="{60D28C5B-A9A4-4912-BC20-34DAF0B4287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37" name="Cuadro de texto 526">
          <a:extLst>
            <a:ext uri="{FF2B5EF4-FFF2-40B4-BE49-F238E27FC236}">
              <a16:creationId xmlns:a16="http://schemas.microsoft.com/office/drawing/2014/main" id="{D94FD71D-49D6-4F70-A705-DAC5D140222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38" name="Cuadro de texto 527">
          <a:extLst>
            <a:ext uri="{FF2B5EF4-FFF2-40B4-BE49-F238E27FC236}">
              <a16:creationId xmlns:a16="http://schemas.microsoft.com/office/drawing/2014/main" id="{4096C1A5-AF63-48E3-B40A-E4DF1797B5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39" name="Cuadro de texto 528">
          <a:extLst>
            <a:ext uri="{FF2B5EF4-FFF2-40B4-BE49-F238E27FC236}">
              <a16:creationId xmlns:a16="http://schemas.microsoft.com/office/drawing/2014/main" id="{D369E972-5CFB-4BD0-94BA-24A0658F31B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40" name="Cuadro de texto 529">
          <a:extLst>
            <a:ext uri="{FF2B5EF4-FFF2-40B4-BE49-F238E27FC236}">
              <a16:creationId xmlns:a16="http://schemas.microsoft.com/office/drawing/2014/main" id="{9A853335-5CBC-4FE2-8B47-D97DF42134A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41" name="Cuadro de texto 530">
          <a:extLst>
            <a:ext uri="{FF2B5EF4-FFF2-40B4-BE49-F238E27FC236}">
              <a16:creationId xmlns:a16="http://schemas.microsoft.com/office/drawing/2014/main" id="{0BA83F1F-E1DD-4D93-8856-BD1D7F3E935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42" name="Cuadro de texto 531">
          <a:extLst>
            <a:ext uri="{FF2B5EF4-FFF2-40B4-BE49-F238E27FC236}">
              <a16:creationId xmlns:a16="http://schemas.microsoft.com/office/drawing/2014/main" id="{FF2791D9-E8EC-4CFF-815E-1AC41E144A3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43" name="Cuadro de texto 532">
          <a:extLst>
            <a:ext uri="{FF2B5EF4-FFF2-40B4-BE49-F238E27FC236}">
              <a16:creationId xmlns:a16="http://schemas.microsoft.com/office/drawing/2014/main" id="{CC9884E6-A9BB-4D7C-98D8-D6399CDC627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44" name="Cuadro de texto 533">
          <a:extLst>
            <a:ext uri="{FF2B5EF4-FFF2-40B4-BE49-F238E27FC236}">
              <a16:creationId xmlns:a16="http://schemas.microsoft.com/office/drawing/2014/main" id="{E332F305-557C-45F9-9C1E-780C0AE26A7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45" name="Cuadro de texto 534">
          <a:extLst>
            <a:ext uri="{FF2B5EF4-FFF2-40B4-BE49-F238E27FC236}">
              <a16:creationId xmlns:a16="http://schemas.microsoft.com/office/drawing/2014/main" id="{34074C9F-B7F7-4D1A-9742-407E6B91D85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46" name="Cuadro de texto 535">
          <a:extLst>
            <a:ext uri="{FF2B5EF4-FFF2-40B4-BE49-F238E27FC236}">
              <a16:creationId xmlns:a16="http://schemas.microsoft.com/office/drawing/2014/main" id="{D0026864-D4D4-46AC-A822-F6ADC01E620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47" name="Cuadro de texto 536">
          <a:extLst>
            <a:ext uri="{FF2B5EF4-FFF2-40B4-BE49-F238E27FC236}">
              <a16:creationId xmlns:a16="http://schemas.microsoft.com/office/drawing/2014/main" id="{1DB90A71-3139-4382-BB5E-2F01F8C08A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48" name="Cuadro de texto 537">
          <a:extLst>
            <a:ext uri="{FF2B5EF4-FFF2-40B4-BE49-F238E27FC236}">
              <a16:creationId xmlns:a16="http://schemas.microsoft.com/office/drawing/2014/main" id="{20FF29F0-D11D-4E82-BE7B-AB5831BE493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49" name="Cuadro de texto 538">
          <a:extLst>
            <a:ext uri="{FF2B5EF4-FFF2-40B4-BE49-F238E27FC236}">
              <a16:creationId xmlns:a16="http://schemas.microsoft.com/office/drawing/2014/main" id="{95A1FC7C-E34F-464D-95C4-3957ADDF272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50" name="Cuadro de texto 539">
          <a:extLst>
            <a:ext uri="{FF2B5EF4-FFF2-40B4-BE49-F238E27FC236}">
              <a16:creationId xmlns:a16="http://schemas.microsoft.com/office/drawing/2014/main" id="{9DEF373B-1E07-4540-98AC-2C33EE4EF94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51" name="Cuadro de texto 540">
          <a:extLst>
            <a:ext uri="{FF2B5EF4-FFF2-40B4-BE49-F238E27FC236}">
              <a16:creationId xmlns:a16="http://schemas.microsoft.com/office/drawing/2014/main" id="{DCE7FFBC-0DDE-445E-8CB6-DF584AC5FB6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52" name="Cuadro de texto 541">
          <a:extLst>
            <a:ext uri="{FF2B5EF4-FFF2-40B4-BE49-F238E27FC236}">
              <a16:creationId xmlns:a16="http://schemas.microsoft.com/office/drawing/2014/main" id="{5572461F-16BF-4C60-8764-F8135AF8192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53" name="Cuadro de texto 542">
          <a:extLst>
            <a:ext uri="{FF2B5EF4-FFF2-40B4-BE49-F238E27FC236}">
              <a16:creationId xmlns:a16="http://schemas.microsoft.com/office/drawing/2014/main" id="{2B4EE5FB-89FB-412D-A633-6B25D2A6ECC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54" name="Cuadro de texto 543">
          <a:extLst>
            <a:ext uri="{FF2B5EF4-FFF2-40B4-BE49-F238E27FC236}">
              <a16:creationId xmlns:a16="http://schemas.microsoft.com/office/drawing/2014/main" id="{D39D362B-6979-4282-8E96-26E0E2772BE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55" name="Cuadro de texto 544">
          <a:extLst>
            <a:ext uri="{FF2B5EF4-FFF2-40B4-BE49-F238E27FC236}">
              <a16:creationId xmlns:a16="http://schemas.microsoft.com/office/drawing/2014/main" id="{40EC92B5-07D8-403C-B7E1-FC89952A610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56" name="Cuadro de texto 545">
          <a:extLst>
            <a:ext uri="{FF2B5EF4-FFF2-40B4-BE49-F238E27FC236}">
              <a16:creationId xmlns:a16="http://schemas.microsoft.com/office/drawing/2014/main" id="{F44B7B87-841E-463B-87BE-0C42733FAC2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57" name="Cuadro de texto 546">
          <a:extLst>
            <a:ext uri="{FF2B5EF4-FFF2-40B4-BE49-F238E27FC236}">
              <a16:creationId xmlns:a16="http://schemas.microsoft.com/office/drawing/2014/main" id="{EDDFD014-B42B-4A6F-AABC-CE42D2F92C8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58" name="Cuadro de texto 547">
          <a:extLst>
            <a:ext uri="{FF2B5EF4-FFF2-40B4-BE49-F238E27FC236}">
              <a16:creationId xmlns:a16="http://schemas.microsoft.com/office/drawing/2014/main" id="{B22C3290-31D1-4EEB-8C06-A21BA59158A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59" name="Cuadro de texto 548">
          <a:extLst>
            <a:ext uri="{FF2B5EF4-FFF2-40B4-BE49-F238E27FC236}">
              <a16:creationId xmlns:a16="http://schemas.microsoft.com/office/drawing/2014/main" id="{D47AB1B2-5D74-46E6-A761-71C6B5523CF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60" name="Cuadro de texto 549">
          <a:extLst>
            <a:ext uri="{FF2B5EF4-FFF2-40B4-BE49-F238E27FC236}">
              <a16:creationId xmlns:a16="http://schemas.microsoft.com/office/drawing/2014/main" id="{053ED2E8-7845-47E8-871F-4619FB946DD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61" name="Cuadro de texto 550">
          <a:extLst>
            <a:ext uri="{FF2B5EF4-FFF2-40B4-BE49-F238E27FC236}">
              <a16:creationId xmlns:a16="http://schemas.microsoft.com/office/drawing/2014/main" id="{A9F2474B-BAF0-4879-8BFF-41B1F57ED2D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62" name="Cuadro de texto 551">
          <a:extLst>
            <a:ext uri="{FF2B5EF4-FFF2-40B4-BE49-F238E27FC236}">
              <a16:creationId xmlns:a16="http://schemas.microsoft.com/office/drawing/2014/main" id="{C3328574-E313-4208-90A2-CA61E03B8BA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63" name="Cuadro de texto 552">
          <a:extLst>
            <a:ext uri="{FF2B5EF4-FFF2-40B4-BE49-F238E27FC236}">
              <a16:creationId xmlns:a16="http://schemas.microsoft.com/office/drawing/2014/main" id="{888D16B8-1D76-4E81-9A6F-7EE69E7FEAA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64" name="Cuadro de texto 553">
          <a:extLst>
            <a:ext uri="{FF2B5EF4-FFF2-40B4-BE49-F238E27FC236}">
              <a16:creationId xmlns:a16="http://schemas.microsoft.com/office/drawing/2014/main" id="{8C9A6040-53EB-41DF-81CB-B450374AFB7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65" name="Cuadro de texto 554">
          <a:extLst>
            <a:ext uri="{FF2B5EF4-FFF2-40B4-BE49-F238E27FC236}">
              <a16:creationId xmlns:a16="http://schemas.microsoft.com/office/drawing/2014/main" id="{1EA3DDA9-E203-4835-827C-B2B569A09DC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66" name="Cuadro de texto 555">
          <a:extLst>
            <a:ext uri="{FF2B5EF4-FFF2-40B4-BE49-F238E27FC236}">
              <a16:creationId xmlns:a16="http://schemas.microsoft.com/office/drawing/2014/main" id="{F2213E7C-B9C4-4D75-B21A-6FB85150500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67" name="Cuadro de texto 556">
          <a:extLst>
            <a:ext uri="{FF2B5EF4-FFF2-40B4-BE49-F238E27FC236}">
              <a16:creationId xmlns:a16="http://schemas.microsoft.com/office/drawing/2014/main" id="{6B90F900-85E0-4615-A84D-E782A7B50AB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68" name="Cuadro de texto 557">
          <a:extLst>
            <a:ext uri="{FF2B5EF4-FFF2-40B4-BE49-F238E27FC236}">
              <a16:creationId xmlns:a16="http://schemas.microsoft.com/office/drawing/2014/main" id="{2AE75341-F757-492D-8829-13D69475B0E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69" name="Cuadro de texto 558">
          <a:extLst>
            <a:ext uri="{FF2B5EF4-FFF2-40B4-BE49-F238E27FC236}">
              <a16:creationId xmlns:a16="http://schemas.microsoft.com/office/drawing/2014/main" id="{2498858A-5E94-4B3A-A45A-12CBF579249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70" name="Cuadro de texto 559">
          <a:extLst>
            <a:ext uri="{FF2B5EF4-FFF2-40B4-BE49-F238E27FC236}">
              <a16:creationId xmlns:a16="http://schemas.microsoft.com/office/drawing/2014/main" id="{39BA7F62-86E8-4D7B-ACC7-12CAEA22FFB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71" name="Cuadro de texto 560">
          <a:extLst>
            <a:ext uri="{FF2B5EF4-FFF2-40B4-BE49-F238E27FC236}">
              <a16:creationId xmlns:a16="http://schemas.microsoft.com/office/drawing/2014/main" id="{2A404D85-66C3-44F2-A076-526A9227723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72" name="Cuadro de texto 561">
          <a:extLst>
            <a:ext uri="{FF2B5EF4-FFF2-40B4-BE49-F238E27FC236}">
              <a16:creationId xmlns:a16="http://schemas.microsoft.com/office/drawing/2014/main" id="{042FD8EB-67A3-4641-B42B-979A8AECCF2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73" name="Cuadro de texto 562">
          <a:extLst>
            <a:ext uri="{FF2B5EF4-FFF2-40B4-BE49-F238E27FC236}">
              <a16:creationId xmlns:a16="http://schemas.microsoft.com/office/drawing/2014/main" id="{F0CB1ECD-92D3-47A7-9E68-075B33BEF12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74" name="Cuadro de texto 563">
          <a:extLst>
            <a:ext uri="{FF2B5EF4-FFF2-40B4-BE49-F238E27FC236}">
              <a16:creationId xmlns:a16="http://schemas.microsoft.com/office/drawing/2014/main" id="{40C0EB0B-C471-4A41-8E55-140B344A24F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75" name="Cuadro de texto 564">
          <a:extLst>
            <a:ext uri="{FF2B5EF4-FFF2-40B4-BE49-F238E27FC236}">
              <a16:creationId xmlns:a16="http://schemas.microsoft.com/office/drawing/2014/main" id="{5502A3D2-A6C7-448D-A54B-E39FCCBD430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76" name="Cuadro de texto 565">
          <a:extLst>
            <a:ext uri="{FF2B5EF4-FFF2-40B4-BE49-F238E27FC236}">
              <a16:creationId xmlns:a16="http://schemas.microsoft.com/office/drawing/2014/main" id="{28C07F33-324A-49EF-87FC-E647021E82C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77" name="Cuadro de texto 566">
          <a:extLst>
            <a:ext uri="{FF2B5EF4-FFF2-40B4-BE49-F238E27FC236}">
              <a16:creationId xmlns:a16="http://schemas.microsoft.com/office/drawing/2014/main" id="{FB1A6595-A51F-47F9-B788-13B356939E3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78" name="Cuadro de texto 567">
          <a:extLst>
            <a:ext uri="{FF2B5EF4-FFF2-40B4-BE49-F238E27FC236}">
              <a16:creationId xmlns:a16="http://schemas.microsoft.com/office/drawing/2014/main" id="{ABB7C3DF-299B-4590-8920-7ADCB46233B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79" name="Cuadro de texto 568">
          <a:extLst>
            <a:ext uri="{FF2B5EF4-FFF2-40B4-BE49-F238E27FC236}">
              <a16:creationId xmlns:a16="http://schemas.microsoft.com/office/drawing/2014/main" id="{D5D09F91-4A53-4A62-956C-A10EAFEEAAF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80" name="Cuadro de texto 569">
          <a:extLst>
            <a:ext uri="{FF2B5EF4-FFF2-40B4-BE49-F238E27FC236}">
              <a16:creationId xmlns:a16="http://schemas.microsoft.com/office/drawing/2014/main" id="{BC2EA677-AFBA-47BC-B807-0C33792947A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81" name="Cuadro de texto 570">
          <a:extLst>
            <a:ext uri="{FF2B5EF4-FFF2-40B4-BE49-F238E27FC236}">
              <a16:creationId xmlns:a16="http://schemas.microsoft.com/office/drawing/2014/main" id="{EB8B6EC2-03EA-49AB-AB08-35ECD22BC14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82" name="Cuadro de texto 571">
          <a:extLst>
            <a:ext uri="{FF2B5EF4-FFF2-40B4-BE49-F238E27FC236}">
              <a16:creationId xmlns:a16="http://schemas.microsoft.com/office/drawing/2014/main" id="{552BE2D8-0767-4645-9C85-8C5F56BB500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83" name="Cuadro de texto 572">
          <a:extLst>
            <a:ext uri="{FF2B5EF4-FFF2-40B4-BE49-F238E27FC236}">
              <a16:creationId xmlns:a16="http://schemas.microsoft.com/office/drawing/2014/main" id="{7D0A796D-A1E4-4EFC-A78F-F6417E53960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584" name="Cuadro de texto 573">
          <a:extLst>
            <a:ext uri="{FF2B5EF4-FFF2-40B4-BE49-F238E27FC236}">
              <a16:creationId xmlns:a16="http://schemas.microsoft.com/office/drawing/2014/main" id="{CF74C75D-694A-4422-A7F2-408E0F73900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585" name="Cuadro de texto 574">
          <a:extLst>
            <a:ext uri="{FF2B5EF4-FFF2-40B4-BE49-F238E27FC236}">
              <a16:creationId xmlns:a16="http://schemas.microsoft.com/office/drawing/2014/main" id="{605F01E4-89EC-4BD7-A431-286C79685815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586" name="Cuadro de texto 575">
          <a:extLst>
            <a:ext uri="{FF2B5EF4-FFF2-40B4-BE49-F238E27FC236}">
              <a16:creationId xmlns:a16="http://schemas.microsoft.com/office/drawing/2014/main" id="{227F333E-1D0E-46FE-82EA-90342BA8209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587" name="Cuadro de texto 576">
          <a:extLst>
            <a:ext uri="{FF2B5EF4-FFF2-40B4-BE49-F238E27FC236}">
              <a16:creationId xmlns:a16="http://schemas.microsoft.com/office/drawing/2014/main" id="{CE592436-00D8-4AB0-84B5-F1F266D7EDC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588" name="Cuadro de texto 577">
          <a:extLst>
            <a:ext uri="{FF2B5EF4-FFF2-40B4-BE49-F238E27FC236}">
              <a16:creationId xmlns:a16="http://schemas.microsoft.com/office/drawing/2014/main" id="{4C57CF1C-3A55-49C8-A06B-F52FA92C4C8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589" name="Cuadro de texto 578">
          <a:extLst>
            <a:ext uri="{FF2B5EF4-FFF2-40B4-BE49-F238E27FC236}">
              <a16:creationId xmlns:a16="http://schemas.microsoft.com/office/drawing/2014/main" id="{CD150463-1A07-4F8D-8BB4-72C22C6AE49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9590" name="Cuadro de texto 579">
          <a:extLst>
            <a:ext uri="{FF2B5EF4-FFF2-40B4-BE49-F238E27FC236}">
              <a16:creationId xmlns:a16="http://schemas.microsoft.com/office/drawing/2014/main" id="{0F1F56C4-52FE-433C-9070-AED329F7EDD6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591" name="Cuadro de texto 580">
          <a:extLst>
            <a:ext uri="{FF2B5EF4-FFF2-40B4-BE49-F238E27FC236}">
              <a16:creationId xmlns:a16="http://schemas.microsoft.com/office/drawing/2014/main" id="{18B32459-80A8-4E7B-AD3C-6262BC2230F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592" name="Cuadro de texto 581">
          <a:extLst>
            <a:ext uri="{FF2B5EF4-FFF2-40B4-BE49-F238E27FC236}">
              <a16:creationId xmlns:a16="http://schemas.microsoft.com/office/drawing/2014/main" id="{A914156B-F050-49A2-929A-DD89729BC4D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593" name="Cuadro de texto 582">
          <a:extLst>
            <a:ext uri="{FF2B5EF4-FFF2-40B4-BE49-F238E27FC236}">
              <a16:creationId xmlns:a16="http://schemas.microsoft.com/office/drawing/2014/main" id="{AFE74FD6-0072-489D-8D07-E731208CBAD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594" name="Cuadro de texto 583">
          <a:extLst>
            <a:ext uri="{FF2B5EF4-FFF2-40B4-BE49-F238E27FC236}">
              <a16:creationId xmlns:a16="http://schemas.microsoft.com/office/drawing/2014/main" id="{E7DA57D0-1F93-43C3-AAEC-6D1F9CB3187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595" name="Cuadro de texto 584">
          <a:extLst>
            <a:ext uri="{FF2B5EF4-FFF2-40B4-BE49-F238E27FC236}">
              <a16:creationId xmlns:a16="http://schemas.microsoft.com/office/drawing/2014/main" id="{66AE7737-3012-4C4F-87C4-4DF10BF69FC5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596" name="Cuadro de texto 585">
          <a:extLst>
            <a:ext uri="{FF2B5EF4-FFF2-40B4-BE49-F238E27FC236}">
              <a16:creationId xmlns:a16="http://schemas.microsoft.com/office/drawing/2014/main" id="{1548B08C-62BC-40A7-8155-0E2AAA70860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597" name="Cuadro de texto 586">
          <a:extLst>
            <a:ext uri="{FF2B5EF4-FFF2-40B4-BE49-F238E27FC236}">
              <a16:creationId xmlns:a16="http://schemas.microsoft.com/office/drawing/2014/main" id="{18565478-4A3D-4DF2-8729-C82198F263B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598" name="Cuadro de texto 587">
          <a:extLst>
            <a:ext uri="{FF2B5EF4-FFF2-40B4-BE49-F238E27FC236}">
              <a16:creationId xmlns:a16="http://schemas.microsoft.com/office/drawing/2014/main" id="{83706348-97A0-4517-9220-5DA073954C45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599" name="Cuadro de texto 588">
          <a:extLst>
            <a:ext uri="{FF2B5EF4-FFF2-40B4-BE49-F238E27FC236}">
              <a16:creationId xmlns:a16="http://schemas.microsoft.com/office/drawing/2014/main" id="{C2CB9CC1-0EAB-449F-BE49-73728A2ADD5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600" name="Cuadro de texto 589">
          <a:extLst>
            <a:ext uri="{FF2B5EF4-FFF2-40B4-BE49-F238E27FC236}">
              <a16:creationId xmlns:a16="http://schemas.microsoft.com/office/drawing/2014/main" id="{9C946B2D-E154-49E4-8DE2-5058C0340E9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601" name="Cuadro de texto 590">
          <a:extLst>
            <a:ext uri="{FF2B5EF4-FFF2-40B4-BE49-F238E27FC236}">
              <a16:creationId xmlns:a16="http://schemas.microsoft.com/office/drawing/2014/main" id="{7D17F76E-20F4-41DA-A98A-419C95456D9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602" name="Cuadro de texto 591">
          <a:extLst>
            <a:ext uri="{FF2B5EF4-FFF2-40B4-BE49-F238E27FC236}">
              <a16:creationId xmlns:a16="http://schemas.microsoft.com/office/drawing/2014/main" id="{A0E28AC3-4754-4BF7-86DB-8AD5FE2027E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9603" name="Cuadro de texto 592">
          <a:extLst>
            <a:ext uri="{FF2B5EF4-FFF2-40B4-BE49-F238E27FC236}">
              <a16:creationId xmlns:a16="http://schemas.microsoft.com/office/drawing/2014/main" id="{FED90189-E01B-4F7A-AD5D-EA867F03044A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604" name="Cuadro de texto 593">
          <a:extLst>
            <a:ext uri="{FF2B5EF4-FFF2-40B4-BE49-F238E27FC236}">
              <a16:creationId xmlns:a16="http://schemas.microsoft.com/office/drawing/2014/main" id="{9ABC09FC-B57F-45B0-AC3C-97E7995508D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605" name="Cuadro de texto 594">
          <a:extLst>
            <a:ext uri="{FF2B5EF4-FFF2-40B4-BE49-F238E27FC236}">
              <a16:creationId xmlns:a16="http://schemas.microsoft.com/office/drawing/2014/main" id="{BFAA128B-85C4-4ECA-9A52-261C58056F8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606" name="Cuadro de texto 595">
          <a:extLst>
            <a:ext uri="{FF2B5EF4-FFF2-40B4-BE49-F238E27FC236}">
              <a16:creationId xmlns:a16="http://schemas.microsoft.com/office/drawing/2014/main" id="{332BE6C4-184B-4599-8F0A-7CA2975C46A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607" name="Cuadro de texto 596">
          <a:extLst>
            <a:ext uri="{FF2B5EF4-FFF2-40B4-BE49-F238E27FC236}">
              <a16:creationId xmlns:a16="http://schemas.microsoft.com/office/drawing/2014/main" id="{C495E2AA-D201-4599-B97C-C2D7864B6BC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608" name="Cuadro de texto 597">
          <a:extLst>
            <a:ext uri="{FF2B5EF4-FFF2-40B4-BE49-F238E27FC236}">
              <a16:creationId xmlns:a16="http://schemas.microsoft.com/office/drawing/2014/main" id="{B39D91CA-6FDE-4B3B-9F11-AB659AD0D7A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609" name="Cuadro de texto 598">
          <a:extLst>
            <a:ext uri="{FF2B5EF4-FFF2-40B4-BE49-F238E27FC236}">
              <a16:creationId xmlns:a16="http://schemas.microsoft.com/office/drawing/2014/main" id="{B6EFEC29-40C7-4654-8EE1-080565BEE7E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610" name="Cuadro de texto 599">
          <a:extLst>
            <a:ext uri="{FF2B5EF4-FFF2-40B4-BE49-F238E27FC236}">
              <a16:creationId xmlns:a16="http://schemas.microsoft.com/office/drawing/2014/main" id="{1AE4AEBF-396B-4488-A30C-B09F3FCCF235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9611" name="Cuadro de texto 600">
          <a:extLst>
            <a:ext uri="{FF2B5EF4-FFF2-40B4-BE49-F238E27FC236}">
              <a16:creationId xmlns:a16="http://schemas.microsoft.com/office/drawing/2014/main" id="{2CA8A4E6-A309-49BC-BA9C-7757B51DD93C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12" name="Cuadro de texto 601">
          <a:extLst>
            <a:ext uri="{FF2B5EF4-FFF2-40B4-BE49-F238E27FC236}">
              <a16:creationId xmlns:a16="http://schemas.microsoft.com/office/drawing/2014/main" id="{A7C859E8-DA2E-40FA-8FBC-64C618C1CC8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13" name="Cuadro de texto 602">
          <a:extLst>
            <a:ext uri="{FF2B5EF4-FFF2-40B4-BE49-F238E27FC236}">
              <a16:creationId xmlns:a16="http://schemas.microsoft.com/office/drawing/2014/main" id="{5C7F4AF8-D57F-4C08-84BA-4E8CEFC0CA1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14" name="Cuadro de texto 603">
          <a:extLst>
            <a:ext uri="{FF2B5EF4-FFF2-40B4-BE49-F238E27FC236}">
              <a16:creationId xmlns:a16="http://schemas.microsoft.com/office/drawing/2014/main" id="{23D68046-A408-47D4-8CB2-08F6FA8C8AD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15" name="Cuadro de texto 604">
          <a:extLst>
            <a:ext uri="{FF2B5EF4-FFF2-40B4-BE49-F238E27FC236}">
              <a16:creationId xmlns:a16="http://schemas.microsoft.com/office/drawing/2014/main" id="{7EA7221F-BA7F-4290-A76F-92D5A3F4D18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16" name="Cuadro de texto 605">
          <a:extLst>
            <a:ext uri="{FF2B5EF4-FFF2-40B4-BE49-F238E27FC236}">
              <a16:creationId xmlns:a16="http://schemas.microsoft.com/office/drawing/2014/main" id="{5FB733B0-C515-4640-888B-13D0ED743B4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17" name="Cuadro de texto 606">
          <a:extLst>
            <a:ext uri="{FF2B5EF4-FFF2-40B4-BE49-F238E27FC236}">
              <a16:creationId xmlns:a16="http://schemas.microsoft.com/office/drawing/2014/main" id="{8F6B6B96-0A6A-415E-885E-34ECCC17153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18" name="Cuadro de texto 607">
          <a:extLst>
            <a:ext uri="{FF2B5EF4-FFF2-40B4-BE49-F238E27FC236}">
              <a16:creationId xmlns:a16="http://schemas.microsoft.com/office/drawing/2014/main" id="{BA82BDBE-BED2-4757-8346-EC1B7BC9D8E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19" name="Cuadro de texto 608">
          <a:extLst>
            <a:ext uri="{FF2B5EF4-FFF2-40B4-BE49-F238E27FC236}">
              <a16:creationId xmlns:a16="http://schemas.microsoft.com/office/drawing/2014/main" id="{AD19595D-8F6B-47F5-9675-BD967BE5419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20" name="Cuadro de texto 609">
          <a:extLst>
            <a:ext uri="{FF2B5EF4-FFF2-40B4-BE49-F238E27FC236}">
              <a16:creationId xmlns:a16="http://schemas.microsoft.com/office/drawing/2014/main" id="{EF714D5E-6B53-4786-992F-139CAFA0005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21" name="Cuadro de texto 610">
          <a:extLst>
            <a:ext uri="{FF2B5EF4-FFF2-40B4-BE49-F238E27FC236}">
              <a16:creationId xmlns:a16="http://schemas.microsoft.com/office/drawing/2014/main" id="{22323B1C-B502-4499-870B-8103A7AF367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22" name="Cuadro de texto 611">
          <a:extLst>
            <a:ext uri="{FF2B5EF4-FFF2-40B4-BE49-F238E27FC236}">
              <a16:creationId xmlns:a16="http://schemas.microsoft.com/office/drawing/2014/main" id="{BB4360AF-01BE-4955-890B-CCE386B4A92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23" name="Cuadro de texto 612">
          <a:extLst>
            <a:ext uri="{FF2B5EF4-FFF2-40B4-BE49-F238E27FC236}">
              <a16:creationId xmlns:a16="http://schemas.microsoft.com/office/drawing/2014/main" id="{D39E50FE-39F7-491F-B22B-8AC50F0972D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24" name="Cuadro de texto 613">
          <a:extLst>
            <a:ext uri="{FF2B5EF4-FFF2-40B4-BE49-F238E27FC236}">
              <a16:creationId xmlns:a16="http://schemas.microsoft.com/office/drawing/2014/main" id="{00CF41A6-3F80-46CA-A7BC-49399CEA5EB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25" name="Cuadro de texto 614">
          <a:extLst>
            <a:ext uri="{FF2B5EF4-FFF2-40B4-BE49-F238E27FC236}">
              <a16:creationId xmlns:a16="http://schemas.microsoft.com/office/drawing/2014/main" id="{D0A56FC8-C0F8-40E9-9EB8-7B212457CA6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26" name="Cuadro de texto 615">
          <a:extLst>
            <a:ext uri="{FF2B5EF4-FFF2-40B4-BE49-F238E27FC236}">
              <a16:creationId xmlns:a16="http://schemas.microsoft.com/office/drawing/2014/main" id="{B06E72F6-D809-4AAC-93C0-6AF50A1F8C7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27" name="Cuadro de texto 616">
          <a:extLst>
            <a:ext uri="{FF2B5EF4-FFF2-40B4-BE49-F238E27FC236}">
              <a16:creationId xmlns:a16="http://schemas.microsoft.com/office/drawing/2014/main" id="{E3D57389-282C-48AA-886C-6056D4B2C6B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28" name="Cuadro de texto 617">
          <a:extLst>
            <a:ext uri="{FF2B5EF4-FFF2-40B4-BE49-F238E27FC236}">
              <a16:creationId xmlns:a16="http://schemas.microsoft.com/office/drawing/2014/main" id="{9978C184-B3E3-45F6-BBDE-3B2A5FD040C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29" name="Cuadro de texto 618">
          <a:extLst>
            <a:ext uri="{FF2B5EF4-FFF2-40B4-BE49-F238E27FC236}">
              <a16:creationId xmlns:a16="http://schemas.microsoft.com/office/drawing/2014/main" id="{BFDE35B9-525B-47D3-8AF4-BCA80B60506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30" name="Cuadro de texto 619">
          <a:extLst>
            <a:ext uri="{FF2B5EF4-FFF2-40B4-BE49-F238E27FC236}">
              <a16:creationId xmlns:a16="http://schemas.microsoft.com/office/drawing/2014/main" id="{20B9D7CE-1D96-4C21-B48F-BBD4E077EDB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31" name="Cuadro de texto 620">
          <a:extLst>
            <a:ext uri="{FF2B5EF4-FFF2-40B4-BE49-F238E27FC236}">
              <a16:creationId xmlns:a16="http://schemas.microsoft.com/office/drawing/2014/main" id="{DDA9EFB3-3FC9-4DEC-A1FC-E04108B40D9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32" name="Cuadro de texto 621">
          <a:extLst>
            <a:ext uri="{FF2B5EF4-FFF2-40B4-BE49-F238E27FC236}">
              <a16:creationId xmlns:a16="http://schemas.microsoft.com/office/drawing/2014/main" id="{0BD79EE8-E8A1-4B52-9CD2-E22069B01B6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33" name="Cuadro de texto 622">
          <a:extLst>
            <a:ext uri="{FF2B5EF4-FFF2-40B4-BE49-F238E27FC236}">
              <a16:creationId xmlns:a16="http://schemas.microsoft.com/office/drawing/2014/main" id="{F99C53F4-E23C-4C85-AB24-A5C4333AF74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34" name="Cuadro de texto 623">
          <a:extLst>
            <a:ext uri="{FF2B5EF4-FFF2-40B4-BE49-F238E27FC236}">
              <a16:creationId xmlns:a16="http://schemas.microsoft.com/office/drawing/2014/main" id="{844FCB92-FC41-412C-B833-76A788C3B6A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35" name="Cuadro de texto 624">
          <a:extLst>
            <a:ext uri="{FF2B5EF4-FFF2-40B4-BE49-F238E27FC236}">
              <a16:creationId xmlns:a16="http://schemas.microsoft.com/office/drawing/2014/main" id="{A54BA22F-4F82-4B33-A75D-89B74E56763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9636" name="Cuadro de texto 625">
          <a:extLst>
            <a:ext uri="{FF2B5EF4-FFF2-40B4-BE49-F238E27FC236}">
              <a16:creationId xmlns:a16="http://schemas.microsoft.com/office/drawing/2014/main" id="{1D83521A-FABA-4033-A457-5BE070D63100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37" name="Cuadro de texto 626">
          <a:extLst>
            <a:ext uri="{FF2B5EF4-FFF2-40B4-BE49-F238E27FC236}">
              <a16:creationId xmlns:a16="http://schemas.microsoft.com/office/drawing/2014/main" id="{29496B0E-161B-4164-98D1-58FF04C28A5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38" name="Cuadro de texto 627">
          <a:extLst>
            <a:ext uri="{FF2B5EF4-FFF2-40B4-BE49-F238E27FC236}">
              <a16:creationId xmlns:a16="http://schemas.microsoft.com/office/drawing/2014/main" id="{55A0B640-F1CE-41C4-8D16-6E711227DFD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39" name="Cuadro de texto 628">
          <a:extLst>
            <a:ext uri="{FF2B5EF4-FFF2-40B4-BE49-F238E27FC236}">
              <a16:creationId xmlns:a16="http://schemas.microsoft.com/office/drawing/2014/main" id="{0C4BD048-CE94-4337-A8AD-23C8833B3CF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40" name="Cuadro de texto 629">
          <a:extLst>
            <a:ext uri="{FF2B5EF4-FFF2-40B4-BE49-F238E27FC236}">
              <a16:creationId xmlns:a16="http://schemas.microsoft.com/office/drawing/2014/main" id="{C846BDF0-2B65-4A55-8B36-6B16A448510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41" name="Cuadro de texto 630">
          <a:extLst>
            <a:ext uri="{FF2B5EF4-FFF2-40B4-BE49-F238E27FC236}">
              <a16:creationId xmlns:a16="http://schemas.microsoft.com/office/drawing/2014/main" id="{0166B93E-7D65-4887-BFC4-85F10FE42A6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42" name="Cuadro de texto 631">
          <a:extLst>
            <a:ext uri="{FF2B5EF4-FFF2-40B4-BE49-F238E27FC236}">
              <a16:creationId xmlns:a16="http://schemas.microsoft.com/office/drawing/2014/main" id="{B76792BB-6B0C-4285-B3C9-FB091B8503A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43" name="Cuadro de texto 632">
          <a:extLst>
            <a:ext uri="{FF2B5EF4-FFF2-40B4-BE49-F238E27FC236}">
              <a16:creationId xmlns:a16="http://schemas.microsoft.com/office/drawing/2014/main" id="{9E919B36-D7ED-41C8-8EE9-84CE5127807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44" name="Cuadro de texto 633">
          <a:extLst>
            <a:ext uri="{FF2B5EF4-FFF2-40B4-BE49-F238E27FC236}">
              <a16:creationId xmlns:a16="http://schemas.microsoft.com/office/drawing/2014/main" id="{EE97E539-F66D-4C26-9D20-882F65ADD33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45" name="Cuadro de texto 634">
          <a:extLst>
            <a:ext uri="{FF2B5EF4-FFF2-40B4-BE49-F238E27FC236}">
              <a16:creationId xmlns:a16="http://schemas.microsoft.com/office/drawing/2014/main" id="{DDC06011-8934-4E22-A039-5AE65381531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46" name="Cuadro de texto 635">
          <a:extLst>
            <a:ext uri="{FF2B5EF4-FFF2-40B4-BE49-F238E27FC236}">
              <a16:creationId xmlns:a16="http://schemas.microsoft.com/office/drawing/2014/main" id="{229BD398-8D6A-4550-B053-FEB764286BE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47" name="Cuadro de texto 636">
          <a:extLst>
            <a:ext uri="{FF2B5EF4-FFF2-40B4-BE49-F238E27FC236}">
              <a16:creationId xmlns:a16="http://schemas.microsoft.com/office/drawing/2014/main" id="{2A769C53-477D-4635-9A1F-AA9FAA1CF6A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48" name="Cuadro de texto 637">
          <a:extLst>
            <a:ext uri="{FF2B5EF4-FFF2-40B4-BE49-F238E27FC236}">
              <a16:creationId xmlns:a16="http://schemas.microsoft.com/office/drawing/2014/main" id="{77CE4F8E-E4C9-48F9-8BB9-674A3D4345C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49" name="Cuadro de texto 638">
          <a:extLst>
            <a:ext uri="{FF2B5EF4-FFF2-40B4-BE49-F238E27FC236}">
              <a16:creationId xmlns:a16="http://schemas.microsoft.com/office/drawing/2014/main" id="{1CAA385C-1A49-4229-9161-33C97520E45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50" name="Cuadro de texto 639">
          <a:extLst>
            <a:ext uri="{FF2B5EF4-FFF2-40B4-BE49-F238E27FC236}">
              <a16:creationId xmlns:a16="http://schemas.microsoft.com/office/drawing/2014/main" id="{D6DC1CE3-FA4F-44FF-99A7-2651B5511DC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51" name="Cuadro de texto 640">
          <a:extLst>
            <a:ext uri="{FF2B5EF4-FFF2-40B4-BE49-F238E27FC236}">
              <a16:creationId xmlns:a16="http://schemas.microsoft.com/office/drawing/2014/main" id="{84391EA3-7C05-4260-AE3E-CFF25B19833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52" name="Cuadro de texto 641">
          <a:extLst>
            <a:ext uri="{FF2B5EF4-FFF2-40B4-BE49-F238E27FC236}">
              <a16:creationId xmlns:a16="http://schemas.microsoft.com/office/drawing/2014/main" id="{AFB4062D-C60A-44E2-86B7-C57803D6FDC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53" name="Cuadro de texto 642">
          <a:extLst>
            <a:ext uri="{FF2B5EF4-FFF2-40B4-BE49-F238E27FC236}">
              <a16:creationId xmlns:a16="http://schemas.microsoft.com/office/drawing/2014/main" id="{5DE1EB92-864A-4A60-993F-90E82548A4A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54" name="Cuadro de texto 643">
          <a:extLst>
            <a:ext uri="{FF2B5EF4-FFF2-40B4-BE49-F238E27FC236}">
              <a16:creationId xmlns:a16="http://schemas.microsoft.com/office/drawing/2014/main" id="{0D7687AF-5336-4CF4-81D2-08F058AB852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55" name="Cuadro de texto 644">
          <a:extLst>
            <a:ext uri="{FF2B5EF4-FFF2-40B4-BE49-F238E27FC236}">
              <a16:creationId xmlns:a16="http://schemas.microsoft.com/office/drawing/2014/main" id="{80924536-A13E-4D61-AE0F-5071B4C3486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56" name="Cuadro de texto 645">
          <a:extLst>
            <a:ext uri="{FF2B5EF4-FFF2-40B4-BE49-F238E27FC236}">
              <a16:creationId xmlns:a16="http://schemas.microsoft.com/office/drawing/2014/main" id="{A727E124-00CD-4C2B-AEDA-A86C598575F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57" name="Cuadro de texto 646">
          <a:extLst>
            <a:ext uri="{FF2B5EF4-FFF2-40B4-BE49-F238E27FC236}">
              <a16:creationId xmlns:a16="http://schemas.microsoft.com/office/drawing/2014/main" id="{F8AC3ADA-71C9-43C2-834C-466FE7EADCF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58" name="Cuadro de texto 647">
          <a:extLst>
            <a:ext uri="{FF2B5EF4-FFF2-40B4-BE49-F238E27FC236}">
              <a16:creationId xmlns:a16="http://schemas.microsoft.com/office/drawing/2014/main" id="{8DD3BC6E-A84C-4DC4-BCF8-D412D4BA326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59" name="Cuadro de texto 648">
          <a:extLst>
            <a:ext uri="{FF2B5EF4-FFF2-40B4-BE49-F238E27FC236}">
              <a16:creationId xmlns:a16="http://schemas.microsoft.com/office/drawing/2014/main" id="{81F2F906-4668-4525-AA3E-0A172BB2AB1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60" name="Cuadro de texto 649">
          <a:extLst>
            <a:ext uri="{FF2B5EF4-FFF2-40B4-BE49-F238E27FC236}">
              <a16:creationId xmlns:a16="http://schemas.microsoft.com/office/drawing/2014/main" id="{6780C2EA-C498-4B0B-A6FB-97BF30F424C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61" name="Cuadro de texto 650">
          <a:extLst>
            <a:ext uri="{FF2B5EF4-FFF2-40B4-BE49-F238E27FC236}">
              <a16:creationId xmlns:a16="http://schemas.microsoft.com/office/drawing/2014/main" id="{C9A703E5-32F3-4274-A8AE-CB6B5536E38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62" name="Cuadro de texto 651">
          <a:extLst>
            <a:ext uri="{FF2B5EF4-FFF2-40B4-BE49-F238E27FC236}">
              <a16:creationId xmlns:a16="http://schemas.microsoft.com/office/drawing/2014/main" id="{5799F16A-2312-43FC-A074-1C9856A4BCD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63" name="Cuadro de texto 652">
          <a:extLst>
            <a:ext uri="{FF2B5EF4-FFF2-40B4-BE49-F238E27FC236}">
              <a16:creationId xmlns:a16="http://schemas.microsoft.com/office/drawing/2014/main" id="{F1BD63C9-EAB6-4870-848E-0C91AA98548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64" name="Cuadro de texto 653">
          <a:extLst>
            <a:ext uri="{FF2B5EF4-FFF2-40B4-BE49-F238E27FC236}">
              <a16:creationId xmlns:a16="http://schemas.microsoft.com/office/drawing/2014/main" id="{14E90563-1E3C-4C6B-8F71-278A67074A1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65" name="Cuadro de texto 654">
          <a:extLst>
            <a:ext uri="{FF2B5EF4-FFF2-40B4-BE49-F238E27FC236}">
              <a16:creationId xmlns:a16="http://schemas.microsoft.com/office/drawing/2014/main" id="{7C4F8F5B-72D2-47B7-8566-8F358149FB2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66" name="Cuadro de texto 655">
          <a:extLst>
            <a:ext uri="{FF2B5EF4-FFF2-40B4-BE49-F238E27FC236}">
              <a16:creationId xmlns:a16="http://schemas.microsoft.com/office/drawing/2014/main" id="{8D5C23F8-A0D6-4D05-8F0F-FBFAC542A10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67" name="Cuadro de texto 656">
          <a:extLst>
            <a:ext uri="{FF2B5EF4-FFF2-40B4-BE49-F238E27FC236}">
              <a16:creationId xmlns:a16="http://schemas.microsoft.com/office/drawing/2014/main" id="{A6ABFC23-0A6E-48DF-8176-C4FA99A1F67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68" name="Cuadro de texto 657">
          <a:extLst>
            <a:ext uri="{FF2B5EF4-FFF2-40B4-BE49-F238E27FC236}">
              <a16:creationId xmlns:a16="http://schemas.microsoft.com/office/drawing/2014/main" id="{E0838757-C649-430F-8B5A-662995524D3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69" name="Cuadro de texto 658">
          <a:extLst>
            <a:ext uri="{FF2B5EF4-FFF2-40B4-BE49-F238E27FC236}">
              <a16:creationId xmlns:a16="http://schemas.microsoft.com/office/drawing/2014/main" id="{26E6A4A8-A67D-416F-9787-6D7C53C6751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70" name="Cuadro de texto 659">
          <a:extLst>
            <a:ext uri="{FF2B5EF4-FFF2-40B4-BE49-F238E27FC236}">
              <a16:creationId xmlns:a16="http://schemas.microsoft.com/office/drawing/2014/main" id="{4E7AA19C-E0CA-4F42-BD73-DE84278CBBE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71" name="Cuadro de texto 660">
          <a:extLst>
            <a:ext uri="{FF2B5EF4-FFF2-40B4-BE49-F238E27FC236}">
              <a16:creationId xmlns:a16="http://schemas.microsoft.com/office/drawing/2014/main" id="{079FEF68-2F94-489A-9318-C147D8645AA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72" name="Cuadro de texto 661">
          <a:extLst>
            <a:ext uri="{FF2B5EF4-FFF2-40B4-BE49-F238E27FC236}">
              <a16:creationId xmlns:a16="http://schemas.microsoft.com/office/drawing/2014/main" id="{6E577468-6101-4F8B-A130-C1EDF99095D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73" name="Cuadro de texto 662">
          <a:extLst>
            <a:ext uri="{FF2B5EF4-FFF2-40B4-BE49-F238E27FC236}">
              <a16:creationId xmlns:a16="http://schemas.microsoft.com/office/drawing/2014/main" id="{E572295F-C21D-4144-BD58-99C3DE88A94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74" name="Cuadro de texto 663">
          <a:extLst>
            <a:ext uri="{FF2B5EF4-FFF2-40B4-BE49-F238E27FC236}">
              <a16:creationId xmlns:a16="http://schemas.microsoft.com/office/drawing/2014/main" id="{87FDEAF9-5231-4B4F-AB95-7F4A807348A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75" name="Cuadro de texto 664">
          <a:extLst>
            <a:ext uri="{FF2B5EF4-FFF2-40B4-BE49-F238E27FC236}">
              <a16:creationId xmlns:a16="http://schemas.microsoft.com/office/drawing/2014/main" id="{24242645-FE22-4745-8B82-00180F1D6B3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76" name="Cuadro de texto 665">
          <a:extLst>
            <a:ext uri="{FF2B5EF4-FFF2-40B4-BE49-F238E27FC236}">
              <a16:creationId xmlns:a16="http://schemas.microsoft.com/office/drawing/2014/main" id="{D08F3685-A528-4568-B9F4-6061361A3BD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77" name="Cuadro de texto 666">
          <a:extLst>
            <a:ext uri="{FF2B5EF4-FFF2-40B4-BE49-F238E27FC236}">
              <a16:creationId xmlns:a16="http://schemas.microsoft.com/office/drawing/2014/main" id="{FEFB7C76-9373-4F15-8E0C-F6CD7CA8D42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78" name="Cuadro de texto 667">
          <a:extLst>
            <a:ext uri="{FF2B5EF4-FFF2-40B4-BE49-F238E27FC236}">
              <a16:creationId xmlns:a16="http://schemas.microsoft.com/office/drawing/2014/main" id="{A5C0A90D-9A31-47C4-900A-2A06CC0EFE9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79" name="Cuadro de texto 668">
          <a:extLst>
            <a:ext uri="{FF2B5EF4-FFF2-40B4-BE49-F238E27FC236}">
              <a16:creationId xmlns:a16="http://schemas.microsoft.com/office/drawing/2014/main" id="{7BADE87C-4489-463B-8DED-F494EA23647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80" name="Cuadro de texto 669">
          <a:extLst>
            <a:ext uri="{FF2B5EF4-FFF2-40B4-BE49-F238E27FC236}">
              <a16:creationId xmlns:a16="http://schemas.microsoft.com/office/drawing/2014/main" id="{28126441-003F-451A-9D09-25D0F13FAFB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81" name="Cuadro de texto 670">
          <a:extLst>
            <a:ext uri="{FF2B5EF4-FFF2-40B4-BE49-F238E27FC236}">
              <a16:creationId xmlns:a16="http://schemas.microsoft.com/office/drawing/2014/main" id="{ABF3EB2F-99FE-4634-AED4-0BAFC3651AB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82" name="Cuadro de texto 671">
          <a:extLst>
            <a:ext uri="{FF2B5EF4-FFF2-40B4-BE49-F238E27FC236}">
              <a16:creationId xmlns:a16="http://schemas.microsoft.com/office/drawing/2014/main" id="{4EA3098D-DF0D-43E6-9EB7-CD1F5F9232E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83" name="Cuadro de texto 672">
          <a:extLst>
            <a:ext uri="{FF2B5EF4-FFF2-40B4-BE49-F238E27FC236}">
              <a16:creationId xmlns:a16="http://schemas.microsoft.com/office/drawing/2014/main" id="{58FED5D3-B700-4FCE-95A3-E469E882544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84" name="Cuadro de texto 673">
          <a:extLst>
            <a:ext uri="{FF2B5EF4-FFF2-40B4-BE49-F238E27FC236}">
              <a16:creationId xmlns:a16="http://schemas.microsoft.com/office/drawing/2014/main" id="{803B133C-E6F4-455E-93FA-08D096DAA35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85" name="Cuadro de texto 674">
          <a:extLst>
            <a:ext uri="{FF2B5EF4-FFF2-40B4-BE49-F238E27FC236}">
              <a16:creationId xmlns:a16="http://schemas.microsoft.com/office/drawing/2014/main" id="{84900B54-0FB5-4821-BF09-A38BF53CFF9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86" name="Cuadro de texto 675">
          <a:extLst>
            <a:ext uri="{FF2B5EF4-FFF2-40B4-BE49-F238E27FC236}">
              <a16:creationId xmlns:a16="http://schemas.microsoft.com/office/drawing/2014/main" id="{70EA5E59-1B44-4707-93C8-ADD535424C5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87" name="Cuadro de texto 676">
          <a:extLst>
            <a:ext uri="{FF2B5EF4-FFF2-40B4-BE49-F238E27FC236}">
              <a16:creationId xmlns:a16="http://schemas.microsoft.com/office/drawing/2014/main" id="{62CD1678-FF36-48A9-95D0-A5C74E21D25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88" name="Cuadro de texto 677">
          <a:extLst>
            <a:ext uri="{FF2B5EF4-FFF2-40B4-BE49-F238E27FC236}">
              <a16:creationId xmlns:a16="http://schemas.microsoft.com/office/drawing/2014/main" id="{C8C8673D-585F-4404-91B7-FCB6BB80C86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89" name="Cuadro de texto 678">
          <a:extLst>
            <a:ext uri="{FF2B5EF4-FFF2-40B4-BE49-F238E27FC236}">
              <a16:creationId xmlns:a16="http://schemas.microsoft.com/office/drawing/2014/main" id="{B0F9F107-B2DC-4452-B8B3-BDB4E0CC367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90" name="Cuadro de texto 679">
          <a:extLst>
            <a:ext uri="{FF2B5EF4-FFF2-40B4-BE49-F238E27FC236}">
              <a16:creationId xmlns:a16="http://schemas.microsoft.com/office/drawing/2014/main" id="{A67E308D-1774-4390-8977-CD14152BA94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91" name="Cuadro de texto 680">
          <a:extLst>
            <a:ext uri="{FF2B5EF4-FFF2-40B4-BE49-F238E27FC236}">
              <a16:creationId xmlns:a16="http://schemas.microsoft.com/office/drawing/2014/main" id="{8771568B-CB5D-4B39-8DF1-BEAC08AC416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92" name="Cuadro de texto 681">
          <a:extLst>
            <a:ext uri="{FF2B5EF4-FFF2-40B4-BE49-F238E27FC236}">
              <a16:creationId xmlns:a16="http://schemas.microsoft.com/office/drawing/2014/main" id="{9EE44014-F745-48E5-B270-C3B47F6D347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93" name="Cuadro de texto 682">
          <a:extLst>
            <a:ext uri="{FF2B5EF4-FFF2-40B4-BE49-F238E27FC236}">
              <a16:creationId xmlns:a16="http://schemas.microsoft.com/office/drawing/2014/main" id="{E8BF8B4C-4312-48F5-8096-A3AB2E614AE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94" name="Cuadro de texto 683">
          <a:extLst>
            <a:ext uri="{FF2B5EF4-FFF2-40B4-BE49-F238E27FC236}">
              <a16:creationId xmlns:a16="http://schemas.microsoft.com/office/drawing/2014/main" id="{F1FB8E25-DF29-44D8-A468-431ACD895AB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95" name="Cuadro de texto 684">
          <a:extLst>
            <a:ext uri="{FF2B5EF4-FFF2-40B4-BE49-F238E27FC236}">
              <a16:creationId xmlns:a16="http://schemas.microsoft.com/office/drawing/2014/main" id="{E60BFA76-EE73-4292-9044-8BBD2A7DEA2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96" name="Cuadro de texto 685">
          <a:extLst>
            <a:ext uri="{FF2B5EF4-FFF2-40B4-BE49-F238E27FC236}">
              <a16:creationId xmlns:a16="http://schemas.microsoft.com/office/drawing/2014/main" id="{384AA681-CAEE-402A-8CC5-C9561DD5419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97" name="Cuadro de texto 686">
          <a:extLst>
            <a:ext uri="{FF2B5EF4-FFF2-40B4-BE49-F238E27FC236}">
              <a16:creationId xmlns:a16="http://schemas.microsoft.com/office/drawing/2014/main" id="{70AC2B22-8248-4C8F-B128-2FD19068E70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98" name="Cuadro de texto 687">
          <a:extLst>
            <a:ext uri="{FF2B5EF4-FFF2-40B4-BE49-F238E27FC236}">
              <a16:creationId xmlns:a16="http://schemas.microsoft.com/office/drawing/2014/main" id="{9E9DC340-BDEE-4258-9A6E-98D26A26283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699" name="Cuadro de texto 688">
          <a:extLst>
            <a:ext uri="{FF2B5EF4-FFF2-40B4-BE49-F238E27FC236}">
              <a16:creationId xmlns:a16="http://schemas.microsoft.com/office/drawing/2014/main" id="{AE879FF5-2CD7-4EB4-B392-45436C41325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00" name="Cuadro de texto 689">
          <a:extLst>
            <a:ext uri="{FF2B5EF4-FFF2-40B4-BE49-F238E27FC236}">
              <a16:creationId xmlns:a16="http://schemas.microsoft.com/office/drawing/2014/main" id="{F1451D5D-818A-4530-BB0B-B1A0690B944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01" name="Cuadro de texto 690">
          <a:extLst>
            <a:ext uri="{FF2B5EF4-FFF2-40B4-BE49-F238E27FC236}">
              <a16:creationId xmlns:a16="http://schemas.microsoft.com/office/drawing/2014/main" id="{9F441246-2173-4B59-940D-EF1E5EFC056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02" name="Cuadro de texto 691">
          <a:extLst>
            <a:ext uri="{FF2B5EF4-FFF2-40B4-BE49-F238E27FC236}">
              <a16:creationId xmlns:a16="http://schemas.microsoft.com/office/drawing/2014/main" id="{CE3D12A5-A181-4721-B20E-D2D19F19443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03" name="Cuadro de texto 692">
          <a:extLst>
            <a:ext uri="{FF2B5EF4-FFF2-40B4-BE49-F238E27FC236}">
              <a16:creationId xmlns:a16="http://schemas.microsoft.com/office/drawing/2014/main" id="{2B13245C-CFFF-42D9-A048-25ECA090658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04" name="Cuadro de texto 693">
          <a:extLst>
            <a:ext uri="{FF2B5EF4-FFF2-40B4-BE49-F238E27FC236}">
              <a16:creationId xmlns:a16="http://schemas.microsoft.com/office/drawing/2014/main" id="{F2F33826-344A-4392-A677-F25ED348D62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05" name="Cuadro de texto 694">
          <a:extLst>
            <a:ext uri="{FF2B5EF4-FFF2-40B4-BE49-F238E27FC236}">
              <a16:creationId xmlns:a16="http://schemas.microsoft.com/office/drawing/2014/main" id="{894BE9E4-CC10-4E38-92A1-6D78B146AC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06" name="Cuadro de texto 695">
          <a:extLst>
            <a:ext uri="{FF2B5EF4-FFF2-40B4-BE49-F238E27FC236}">
              <a16:creationId xmlns:a16="http://schemas.microsoft.com/office/drawing/2014/main" id="{9D3644E5-1DE4-47D8-BB46-C8397AD3449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07" name="Cuadro de texto 696">
          <a:extLst>
            <a:ext uri="{FF2B5EF4-FFF2-40B4-BE49-F238E27FC236}">
              <a16:creationId xmlns:a16="http://schemas.microsoft.com/office/drawing/2014/main" id="{E3333350-FE23-4E71-894C-AB9EEC24C8B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08" name="Cuadro de texto 697">
          <a:extLst>
            <a:ext uri="{FF2B5EF4-FFF2-40B4-BE49-F238E27FC236}">
              <a16:creationId xmlns:a16="http://schemas.microsoft.com/office/drawing/2014/main" id="{98D9C030-5D50-4A69-832A-C299226CF74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709" name="Cuadro de texto 698">
          <a:extLst>
            <a:ext uri="{FF2B5EF4-FFF2-40B4-BE49-F238E27FC236}">
              <a16:creationId xmlns:a16="http://schemas.microsoft.com/office/drawing/2014/main" id="{082D587C-E060-46D5-A85F-94500646F2F5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710" name="Cuadro de texto 699">
          <a:extLst>
            <a:ext uri="{FF2B5EF4-FFF2-40B4-BE49-F238E27FC236}">
              <a16:creationId xmlns:a16="http://schemas.microsoft.com/office/drawing/2014/main" id="{F9FA5780-6EB8-40D9-892A-5DE15BAFF19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711" name="Cuadro de texto 700">
          <a:extLst>
            <a:ext uri="{FF2B5EF4-FFF2-40B4-BE49-F238E27FC236}">
              <a16:creationId xmlns:a16="http://schemas.microsoft.com/office/drawing/2014/main" id="{5F6825E9-AA7C-4EC5-8001-7CE932BCD05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712" name="Cuadro de texto 701">
          <a:extLst>
            <a:ext uri="{FF2B5EF4-FFF2-40B4-BE49-F238E27FC236}">
              <a16:creationId xmlns:a16="http://schemas.microsoft.com/office/drawing/2014/main" id="{CC2DF909-C81B-4273-9CC3-2369817086E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713" name="Cuadro de texto 702">
          <a:extLst>
            <a:ext uri="{FF2B5EF4-FFF2-40B4-BE49-F238E27FC236}">
              <a16:creationId xmlns:a16="http://schemas.microsoft.com/office/drawing/2014/main" id="{58E0451B-660E-45D6-BC5F-15C3CA982F6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9714" name="Cuadro de texto 703">
          <a:extLst>
            <a:ext uri="{FF2B5EF4-FFF2-40B4-BE49-F238E27FC236}">
              <a16:creationId xmlns:a16="http://schemas.microsoft.com/office/drawing/2014/main" id="{6A7591BF-D2F6-4813-B3CB-F89A7352B0EB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715" name="Cuadro de texto 704">
          <a:extLst>
            <a:ext uri="{FF2B5EF4-FFF2-40B4-BE49-F238E27FC236}">
              <a16:creationId xmlns:a16="http://schemas.microsoft.com/office/drawing/2014/main" id="{691BC9E4-55FF-4D6E-AD21-4F525AFD2C1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716" name="Cuadro de texto 705">
          <a:extLst>
            <a:ext uri="{FF2B5EF4-FFF2-40B4-BE49-F238E27FC236}">
              <a16:creationId xmlns:a16="http://schemas.microsoft.com/office/drawing/2014/main" id="{30E233A5-B645-4E4C-BF5F-EC20937E1A4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717" name="Cuadro de texto 706">
          <a:extLst>
            <a:ext uri="{FF2B5EF4-FFF2-40B4-BE49-F238E27FC236}">
              <a16:creationId xmlns:a16="http://schemas.microsoft.com/office/drawing/2014/main" id="{DEDCEFF3-5056-4BEC-8AE6-31BE2D853F4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718" name="Cuadro de texto 707">
          <a:extLst>
            <a:ext uri="{FF2B5EF4-FFF2-40B4-BE49-F238E27FC236}">
              <a16:creationId xmlns:a16="http://schemas.microsoft.com/office/drawing/2014/main" id="{97B38F67-68CD-4330-A24F-27AE6DBC53E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719" name="Cuadro de texto 708">
          <a:extLst>
            <a:ext uri="{FF2B5EF4-FFF2-40B4-BE49-F238E27FC236}">
              <a16:creationId xmlns:a16="http://schemas.microsoft.com/office/drawing/2014/main" id="{A8BAD67E-F798-4343-B45D-5F8ACB8E70E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720" name="Cuadro de texto 709">
          <a:extLst>
            <a:ext uri="{FF2B5EF4-FFF2-40B4-BE49-F238E27FC236}">
              <a16:creationId xmlns:a16="http://schemas.microsoft.com/office/drawing/2014/main" id="{43910E32-70BA-4F3E-BC0F-36C8A226F1C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721" name="Cuadro de texto 710">
          <a:extLst>
            <a:ext uri="{FF2B5EF4-FFF2-40B4-BE49-F238E27FC236}">
              <a16:creationId xmlns:a16="http://schemas.microsoft.com/office/drawing/2014/main" id="{2B7A991D-E940-40A3-A3BF-6C9CAF313BF5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722" name="Cuadro de texto 711">
          <a:extLst>
            <a:ext uri="{FF2B5EF4-FFF2-40B4-BE49-F238E27FC236}">
              <a16:creationId xmlns:a16="http://schemas.microsoft.com/office/drawing/2014/main" id="{A51838A1-AB6B-48C3-8C10-CF2A376B5506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723" name="Cuadro de texto 712">
          <a:extLst>
            <a:ext uri="{FF2B5EF4-FFF2-40B4-BE49-F238E27FC236}">
              <a16:creationId xmlns:a16="http://schemas.microsoft.com/office/drawing/2014/main" id="{1AE020B9-5777-4EE6-990E-86C8BE7F922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724" name="Cuadro de texto 713">
          <a:extLst>
            <a:ext uri="{FF2B5EF4-FFF2-40B4-BE49-F238E27FC236}">
              <a16:creationId xmlns:a16="http://schemas.microsoft.com/office/drawing/2014/main" id="{ACF780F4-F3B3-4FB8-B2AA-D56296DF842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725" name="Cuadro de texto 714">
          <a:extLst>
            <a:ext uri="{FF2B5EF4-FFF2-40B4-BE49-F238E27FC236}">
              <a16:creationId xmlns:a16="http://schemas.microsoft.com/office/drawing/2014/main" id="{DE5F214A-44FF-4353-A4DE-D7912F1994B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726" name="Cuadro de texto 715">
          <a:extLst>
            <a:ext uri="{FF2B5EF4-FFF2-40B4-BE49-F238E27FC236}">
              <a16:creationId xmlns:a16="http://schemas.microsoft.com/office/drawing/2014/main" id="{6CB065D5-AB89-4B96-B62E-72307848858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9727" name="Cuadro de texto 716">
          <a:extLst>
            <a:ext uri="{FF2B5EF4-FFF2-40B4-BE49-F238E27FC236}">
              <a16:creationId xmlns:a16="http://schemas.microsoft.com/office/drawing/2014/main" id="{3A7D1848-FA20-4364-8BE7-9013667CD7A6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728" name="Cuadro de texto 717">
          <a:extLst>
            <a:ext uri="{FF2B5EF4-FFF2-40B4-BE49-F238E27FC236}">
              <a16:creationId xmlns:a16="http://schemas.microsoft.com/office/drawing/2014/main" id="{63B69444-FBC0-40D3-9DBC-87C03481204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729" name="Cuadro de texto 718">
          <a:extLst>
            <a:ext uri="{FF2B5EF4-FFF2-40B4-BE49-F238E27FC236}">
              <a16:creationId xmlns:a16="http://schemas.microsoft.com/office/drawing/2014/main" id="{061352CD-9326-436B-B17B-CBA017EC96E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730" name="Cuadro de texto 719">
          <a:extLst>
            <a:ext uri="{FF2B5EF4-FFF2-40B4-BE49-F238E27FC236}">
              <a16:creationId xmlns:a16="http://schemas.microsoft.com/office/drawing/2014/main" id="{6BE07047-A9E9-4577-8352-90485B994F1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731" name="Cuadro de texto 720">
          <a:extLst>
            <a:ext uri="{FF2B5EF4-FFF2-40B4-BE49-F238E27FC236}">
              <a16:creationId xmlns:a16="http://schemas.microsoft.com/office/drawing/2014/main" id="{66EAFF47-A1F6-4099-B39F-72906563B37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732" name="Cuadro de texto 721">
          <a:extLst>
            <a:ext uri="{FF2B5EF4-FFF2-40B4-BE49-F238E27FC236}">
              <a16:creationId xmlns:a16="http://schemas.microsoft.com/office/drawing/2014/main" id="{44A5D222-3CBD-4F0A-8CF2-F005BC673C7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733" name="Cuadro de texto 722">
          <a:extLst>
            <a:ext uri="{FF2B5EF4-FFF2-40B4-BE49-F238E27FC236}">
              <a16:creationId xmlns:a16="http://schemas.microsoft.com/office/drawing/2014/main" id="{2D8B8D4A-67B5-47B6-A56D-A26A03514D7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734" name="Cuadro de texto 723">
          <a:extLst>
            <a:ext uri="{FF2B5EF4-FFF2-40B4-BE49-F238E27FC236}">
              <a16:creationId xmlns:a16="http://schemas.microsoft.com/office/drawing/2014/main" id="{CB1232FA-4C23-4A2D-9B37-007D0D597AC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9735" name="Cuadro de texto 724">
          <a:extLst>
            <a:ext uri="{FF2B5EF4-FFF2-40B4-BE49-F238E27FC236}">
              <a16:creationId xmlns:a16="http://schemas.microsoft.com/office/drawing/2014/main" id="{4D4BABEC-404C-42D8-A27B-AF6D32A09D8D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36" name="Cuadro de texto 725">
          <a:extLst>
            <a:ext uri="{FF2B5EF4-FFF2-40B4-BE49-F238E27FC236}">
              <a16:creationId xmlns:a16="http://schemas.microsoft.com/office/drawing/2014/main" id="{4CF1C3A8-2716-410A-97B9-4B806CB4C67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37" name="Cuadro de texto 726">
          <a:extLst>
            <a:ext uri="{FF2B5EF4-FFF2-40B4-BE49-F238E27FC236}">
              <a16:creationId xmlns:a16="http://schemas.microsoft.com/office/drawing/2014/main" id="{16DDA2E2-543C-4DB3-A44A-5459DDD13F7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38" name="Cuadro de texto 727">
          <a:extLst>
            <a:ext uri="{FF2B5EF4-FFF2-40B4-BE49-F238E27FC236}">
              <a16:creationId xmlns:a16="http://schemas.microsoft.com/office/drawing/2014/main" id="{B3102BDF-C295-484C-AA10-1F4AA2BB90D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39" name="Cuadro de texto 728">
          <a:extLst>
            <a:ext uri="{FF2B5EF4-FFF2-40B4-BE49-F238E27FC236}">
              <a16:creationId xmlns:a16="http://schemas.microsoft.com/office/drawing/2014/main" id="{EAFC7994-960C-4E74-8F8E-0B46D00D9AA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40" name="Cuadro de texto 729">
          <a:extLst>
            <a:ext uri="{FF2B5EF4-FFF2-40B4-BE49-F238E27FC236}">
              <a16:creationId xmlns:a16="http://schemas.microsoft.com/office/drawing/2014/main" id="{2C84B30A-FFA8-4DF5-8D05-436D1243F6C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41" name="Cuadro de texto 730">
          <a:extLst>
            <a:ext uri="{FF2B5EF4-FFF2-40B4-BE49-F238E27FC236}">
              <a16:creationId xmlns:a16="http://schemas.microsoft.com/office/drawing/2014/main" id="{227064E8-6187-42A9-B1C1-35525ED5E06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42" name="Cuadro de texto 731">
          <a:extLst>
            <a:ext uri="{FF2B5EF4-FFF2-40B4-BE49-F238E27FC236}">
              <a16:creationId xmlns:a16="http://schemas.microsoft.com/office/drawing/2014/main" id="{5C2423BD-FD81-4DA5-A90C-51BA07E17A0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43" name="Cuadro de texto 732">
          <a:extLst>
            <a:ext uri="{FF2B5EF4-FFF2-40B4-BE49-F238E27FC236}">
              <a16:creationId xmlns:a16="http://schemas.microsoft.com/office/drawing/2014/main" id="{B291003F-3C16-47B5-AF1C-8928069334B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44" name="Cuadro de texto 733">
          <a:extLst>
            <a:ext uri="{FF2B5EF4-FFF2-40B4-BE49-F238E27FC236}">
              <a16:creationId xmlns:a16="http://schemas.microsoft.com/office/drawing/2014/main" id="{138BAFC8-1F1B-49AB-94B5-03FA9E2F45F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45" name="Cuadro de texto 734">
          <a:extLst>
            <a:ext uri="{FF2B5EF4-FFF2-40B4-BE49-F238E27FC236}">
              <a16:creationId xmlns:a16="http://schemas.microsoft.com/office/drawing/2014/main" id="{2F9E7BD3-C016-477E-BC2B-E67FF7FD36B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46" name="Cuadro de texto 735">
          <a:extLst>
            <a:ext uri="{FF2B5EF4-FFF2-40B4-BE49-F238E27FC236}">
              <a16:creationId xmlns:a16="http://schemas.microsoft.com/office/drawing/2014/main" id="{8A78FBB9-6973-4B9F-8544-46E9AF09EAA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47" name="Cuadro de texto 736">
          <a:extLst>
            <a:ext uri="{FF2B5EF4-FFF2-40B4-BE49-F238E27FC236}">
              <a16:creationId xmlns:a16="http://schemas.microsoft.com/office/drawing/2014/main" id="{B426E9E1-5541-4639-BF17-65985246680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48" name="Cuadro de texto 737">
          <a:extLst>
            <a:ext uri="{FF2B5EF4-FFF2-40B4-BE49-F238E27FC236}">
              <a16:creationId xmlns:a16="http://schemas.microsoft.com/office/drawing/2014/main" id="{A4DE6C3E-F88C-4681-BD31-690B927B0B3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49" name="Cuadro de texto 738">
          <a:extLst>
            <a:ext uri="{FF2B5EF4-FFF2-40B4-BE49-F238E27FC236}">
              <a16:creationId xmlns:a16="http://schemas.microsoft.com/office/drawing/2014/main" id="{D86613E5-A839-4555-85CB-CAD6BBB62FC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50" name="Cuadro de texto 739">
          <a:extLst>
            <a:ext uri="{FF2B5EF4-FFF2-40B4-BE49-F238E27FC236}">
              <a16:creationId xmlns:a16="http://schemas.microsoft.com/office/drawing/2014/main" id="{215AF266-CF75-4654-8D08-818B0A47331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51" name="Cuadro de texto 740">
          <a:extLst>
            <a:ext uri="{FF2B5EF4-FFF2-40B4-BE49-F238E27FC236}">
              <a16:creationId xmlns:a16="http://schemas.microsoft.com/office/drawing/2014/main" id="{5C98C4E6-2342-4074-AC0D-48E01BDBC94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52" name="Cuadro de texto 741">
          <a:extLst>
            <a:ext uri="{FF2B5EF4-FFF2-40B4-BE49-F238E27FC236}">
              <a16:creationId xmlns:a16="http://schemas.microsoft.com/office/drawing/2014/main" id="{06A34340-5FE3-4F2D-A0A0-75F36E897CD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53" name="Cuadro de texto 742">
          <a:extLst>
            <a:ext uri="{FF2B5EF4-FFF2-40B4-BE49-F238E27FC236}">
              <a16:creationId xmlns:a16="http://schemas.microsoft.com/office/drawing/2014/main" id="{981322D9-31FE-4F3B-AD8F-0D076DD2E46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54" name="Cuadro de texto 743">
          <a:extLst>
            <a:ext uri="{FF2B5EF4-FFF2-40B4-BE49-F238E27FC236}">
              <a16:creationId xmlns:a16="http://schemas.microsoft.com/office/drawing/2014/main" id="{E300A7C5-0933-4946-8AC3-03803C3DE1D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55" name="Cuadro de texto 744">
          <a:extLst>
            <a:ext uri="{FF2B5EF4-FFF2-40B4-BE49-F238E27FC236}">
              <a16:creationId xmlns:a16="http://schemas.microsoft.com/office/drawing/2014/main" id="{8BDAE5A4-7B83-4890-995E-91769DE18EE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56" name="Cuadro de texto 745">
          <a:extLst>
            <a:ext uri="{FF2B5EF4-FFF2-40B4-BE49-F238E27FC236}">
              <a16:creationId xmlns:a16="http://schemas.microsoft.com/office/drawing/2014/main" id="{788556E0-9C02-4A76-B631-ADE85608D1D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57" name="Cuadro de texto 746">
          <a:extLst>
            <a:ext uri="{FF2B5EF4-FFF2-40B4-BE49-F238E27FC236}">
              <a16:creationId xmlns:a16="http://schemas.microsoft.com/office/drawing/2014/main" id="{4066A0E6-891A-44D3-9DB8-D46EADCE365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58" name="Cuadro de texto 747">
          <a:extLst>
            <a:ext uri="{FF2B5EF4-FFF2-40B4-BE49-F238E27FC236}">
              <a16:creationId xmlns:a16="http://schemas.microsoft.com/office/drawing/2014/main" id="{37181BD3-8922-4DF3-A094-D1DDB30DA2C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59" name="Cuadro de texto 748">
          <a:extLst>
            <a:ext uri="{FF2B5EF4-FFF2-40B4-BE49-F238E27FC236}">
              <a16:creationId xmlns:a16="http://schemas.microsoft.com/office/drawing/2014/main" id="{2C955312-EE9C-45A1-93AA-907B5ED85DC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9760" name="Cuadro de texto 749">
          <a:extLst>
            <a:ext uri="{FF2B5EF4-FFF2-40B4-BE49-F238E27FC236}">
              <a16:creationId xmlns:a16="http://schemas.microsoft.com/office/drawing/2014/main" id="{D2CBD0D2-8228-49EF-AEF1-F98FED4045BB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61" name="Cuadro de texto 750">
          <a:extLst>
            <a:ext uri="{FF2B5EF4-FFF2-40B4-BE49-F238E27FC236}">
              <a16:creationId xmlns:a16="http://schemas.microsoft.com/office/drawing/2014/main" id="{025CDA64-A8ED-4671-A7B0-84A420E52F0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62" name="Cuadro de texto 751">
          <a:extLst>
            <a:ext uri="{FF2B5EF4-FFF2-40B4-BE49-F238E27FC236}">
              <a16:creationId xmlns:a16="http://schemas.microsoft.com/office/drawing/2014/main" id="{CDC77139-7098-45DE-9886-52DB1CA5BB4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63" name="Cuadro de texto 752">
          <a:extLst>
            <a:ext uri="{FF2B5EF4-FFF2-40B4-BE49-F238E27FC236}">
              <a16:creationId xmlns:a16="http://schemas.microsoft.com/office/drawing/2014/main" id="{A9E8DC96-CACF-4E50-9D51-76D7D62BE7E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64" name="Cuadro de texto 753">
          <a:extLst>
            <a:ext uri="{FF2B5EF4-FFF2-40B4-BE49-F238E27FC236}">
              <a16:creationId xmlns:a16="http://schemas.microsoft.com/office/drawing/2014/main" id="{77246287-C2A9-41A5-A934-122A8CCCCD4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65" name="Cuadro de texto 754">
          <a:extLst>
            <a:ext uri="{FF2B5EF4-FFF2-40B4-BE49-F238E27FC236}">
              <a16:creationId xmlns:a16="http://schemas.microsoft.com/office/drawing/2014/main" id="{C60A2833-8B78-4701-AD15-4D910613976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66" name="Cuadro de texto 755">
          <a:extLst>
            <a:ext uri="{FF2B5EF4-FFF2-40B4-BE49-F238E27FC236}">
              <a16:creationId xmlns:a16="http://schemas.microsoft.com/office/drawing/2014/main" id="{F7F8D7EA-56CE-48F4-99AB-4CCC15FC084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67" name="Cuadro de texto 756">
          <a:extLst>
            <a:ext uri="{FF2B5EF4-FFF2-40B4-BE49-F238E27FC236}">
              <a16:creationId xmlns:a16="http://schemas.microsoft.com/office/drawing/2014/main" id="{2509CA39-A1FE-4B99-AE7A-F1B1DAEEEDA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68" name="Cuadro de texto 757">
          <a:extLst>
            <a:ext uri="{FF2B5EF4-FFF2-40B4-BE49-F238E27FC236}">
              <a16:creationId xmlns:a16="http://schemas.microsoft.com/office/drawing/2014/main" id="{1DC86B64-BBA1-467C-98F8-DB1B0F8EF17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69" name="Cuadro de texto 758">
          <a:extLst>
            <a:ext uri="{FF2B5EF4-FFF2-40B4-BE49-F238E27FC236}">
              <a16:creationId xmlns:a16="http://schemas.microsoft.com/office/drawing/2014/main" id="{33BFC7F0-BF2C-483F-B7F6-5944B9D8C33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70" name="Cuadro de texto 759">
          <a:extLst>
            <a:ext uri="{FF2B5EF4-FFF2-40B4-BE49-F238E27FC236}">
              <a16:creationId xmlns:a16="http://schemas.microsoft.com/office/drawing/2014/main" id="{934E4640-9947-4104-848F-22A33DA7485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71" name="Cuadro de texto 760">
          <a:extLst>
            <a:ext uri="{FF2B5EF4-FFF2-40B4-BE49-F238E27FC236}">
              <a16:creationId xmlns:a16="http://schemas.microsoft.com/office/drawing/2014/main" id="{4D94DBDE-FD59-4CF1-8682-BCDD91B1ACF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72" name="Cuadro de texto 761">
          <a:extLst>
            <a:ext uri="{FF2B5EF4-FFF2-40B4-BE49-F238E27FC236}">
              <a16:creationId xmlns:a16="http://schemas.microsoft.com/office/drawing/2014/main" id="{971AE906-B0BE-4AC1-AD10-B4EFF3F8F17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73" name="Cuadro de texto 762">
          <a:extLst>
            <a:ext uri="{FF2B5EF4-FFF2-40B4-BE49-F238E27FC236}">
              <a16:creationId xmlns:a16="http://schemas.microsoft.com/office/drawing/2014/main" id="{2C1ED44D-832E-4CB2-98A2-0B7DBDE3EF5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74" name="Cuadro de texto 763">
          <a:extLst>
            <a:ext uri="{FF2B5EF4-FFF2-40B4-BE49-F238E27FC236}">
              <a16:creationId xmlns:a16="http://schemas.microsoft.com/office/drawing/2014/main" id="{4A761599-6704-47FD-9FD8-DA20EB5E6F2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75" name="Cuadro de texto 764">
          <a:extLst>
            <a:ext uri="{FF2B5EF4-FFF2-40B4-BE49-F238E27FC236}">
              <a16:creationId xmlns:a16="http://schemas.microsoft.com/office/drawing/2014/main" id="{2C5314CC-B046-403D-A9DD-AE0E0544B8A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76" name="Cuadro de texto 765">
          <a:extLst>
            <a:ext uri="{FF2B5EF4-FFF2-40B4-BE49-F238E27FC236}">
              <a16:creationId xmlns:a16="http://schemas.microsoft.com/office/drawing/2014/main" id="{2173309C-8E3F-46D0-B24F-18578CC8D2F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77" name="Cuadro de texto 766">
          <a:extLst>
            <a:ext uri="{FF2B5EF4-FFF2-40B4-BE49-F238E27FC236}">
              <a16:creationId xmlns:a16="http://schemas.microsoft.com/office/drawing/2014/main" id="{EA09BC8A-2EB5-436A-8E4D-67A25193DB0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78" name="Cuadro de texto 767">
          <a:extLst>
            <a:ext uri="{FF2B5EF4-FFF2-40B4-BE49-F238E27FC236}">
              <a16:creationId xmlns:a16="http://schemas.microsoft.com/office/drawing/2014/main" id="{08523327-1B42-4515-B193-15410218902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79" name="Cuadro de texto 768">
          <a:extLst>
            <a:ext uri="{FF2B5EF4-FFF2-40B4-BE49-F238E27FC236}">
              <a16:creationId xmlns:a16="http://schemas.microsoft.com/office/drawing/2014/main" id="{A0F1F7C5-4706-4491-B08C-10FDC8E7DFC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80" name="Cuadro de texto 769">
          <a:extLst>
            <a:ext uri="{FF2B5EF4-FFF2-40B4-BE49-F238E27FC236}">
              <a16:creationId xmlns:a16="http://schemas.microsoft.com/office/drawing/2014/main" id="{A278FA62-6EFA-4B0A-8B1E-FF9EE0D3644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81" name="Cuadro de texto 770">
          <a:extLst>
            <a:ext uri="{FF2B5EF4-FFF2-40B4-BE49-F238E27FC236}">
              <a16:creationId xmlns:a16="http://schemas.microsoft.com/office/drawing/2014/main" id="{BA703B97-30CE-4FB9-A85B-4C08C24E664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82" name="Cuadro de texto 771">
          <a:extLst>
            <a:ext uri="{FF2B5EF4-FFF2-40B4-BE49-F238E27FC236}">
              <a16:creationId xmlns:a16="http://schemas.microsoft.com/office/drawing/2014/main" id="{8F99F625-9740-4709-A278-2F20D1A19F3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83" name="Cuadro de texto 772">
          <a:extLst>
            <a:ext uri="{FF2B5EF4-FFF2-40B4-BE49-F238E27FC236}">
              <a16:creationId xmlns:a16="http://schemas.microsoft.com/office/drawing/2014/main" id="{CF2F7188-5B47-491D-BEB1-F924BEAD444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84" name="Cuadro de texto 773">
          <a:extLst>
            <a:ext uri="{FF2B5EF4-FFF2-40B4-BE49-F238E27FC236}">
              <a16:creationId xmlns:a16="http://schemas.microsoft.com/office/drawing/2014/main" id="{2FB60611-707F-4DE7-8F58-A563F45776D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85" name="Cuadro de texto 774">
          <a:extLst>
            <a:ext uri="{FF2B5EF4-FFF2-40B4-BE49-F238E27FC236}">
              <a16:creationId xmlns:a16="http://schemas.microsoft.com/office/drawing/2014/main" id="{B1F3128A-5A45-4BC5-85E0-8BCB4EC9503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86" name="Cuadro de texto 775">
          <a:extLst>
            <a:ext uri="{FF2B5EF4-FFF2-40B4-BE49-F238E27FC236}">
              <a16:creationId xmlns:a16="http://schemas.microsoft.com/office/drawing/2014/main" id="{6F40A350-B224-47B2-8E5D-A80544B33CD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87" name="Cuadro de texto 776">
          <a:extLst>
            <a:ext uri="{FF2B5EF4-FFF2-40B4-BE49-F238E27FC236}">
              <a16:creationId xmlns:a16="http://schemas.microsoft.com/office/drawing/2014/main" id="{C9D904DD-BDBE-493D-B728-B03F8912EB8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88" name="Cuadro de texto 777">
          <a:extLst>
            <a:ext uri="{FF2B5EF4-FFF2-40B4-BE49-F238E27FC236}">
              <a16:creationId xmlns:a16="http://schemas.microsoft.com/office/drawing/2014/main" id="{B09C4F7D-4AE0-4F3C-902F-2C6D87965B3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89" name="Cuadro de texto 778">
          <a:extLst>
            <a:ext uri="{FF2B5EF4-FFF2-40B4-BE49-F238E27FC236}">
              <a16:creationId xmlns:a16="http://schemas.microsoft.com/office/drawing/2014/main" id="{F7554D27-264B-474E-B07A-97DA4562A0E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90" name="Cuadro de texto 779">
          <a:extLst>
            <a:ext uri="{FF2B5EF4-FFF2-40B4-BE49-F238E27FC236}">
              <a16:creationId xmlns:a16="http://schemas.microsoft.com/office/drawing/2014/main" id="{2898A39A-DC1E-4360-94E8-B4F2F7B3F96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91" name="Cuadro de texto 780">
          <a:extLst>
            <a:ext uri="{FF2B5EF4-FFF2-40B4-BE49-F238E27FC236}">
              <a16:creationId xmlns:a16="http://schemas.microsoft.com/office/drawing/2014/main" id="{2B262455-0F9C-4775-8FDC-2A8EA00F2DC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92" name="Cuadro de texto 781">
          <a:extLst>
            <a:ext uri="{FF2B5EF4-FFF2-40B4-BE49-F238E27FC236}">
              <a16:creationId xmlns:a16="http://schemas.microsoft.com/office/drawing/2014/main" id="{DEE71788-BA04-4EBB-A1C4-331BA9890F9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93" name="Cuadro de texto 782">
          <a:extLst>
            <a:ext uri="{FF2B5EF4-FFF2-40B4-BE49-F238E27FC236}">
              <a16:creationId xmlns:a16="http://schemas.microsoft.com/office/drawing/2014/main" id="{675B0061-0EE1-41E2-86FB-F0F23BCF0C8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94" name="Cuadro de texto 783">
          <a:extLst>
            <a:ext uri="{FF2B5EF4-FFF2-40B4-BE49-F238E27FC236}">
              <a16:creationId xmlns:a16="http://schemas.microsoft.com/office/drawing/2014/main" id="{5A964F8F-EC16-4B02-9C80-15D6FE4213D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95" name="Cuadro de texto 784">
          <a:extLst>
            <a:ext uri="{FF2B5EF4-FFF2-40B4-BE49-F238E27FC236}">
              <a16:creationId xmlns:a16="http://schemas.microsoft.com/office/drawing/2014/main" id="{509EEDFE-872A-4599-BFE2-0AA23C23A54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96" name="Cuadro de texto 785">
          <a:extLst>
            <a:ext uri="{FF2B5EF4-FFF2-40B4-BE49-F238E27FC236}">
              <a16:creationId xmlns:a16="http://schemas.microsoft.com/office/drawing/2014/main" id="{8E57B92A-7515-4581-A01D-8EC12988457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97" name="Cuadro de texto 786">
          <a:extLst>
            <a:ext uri="{FF2B5EF4-FFF2-40B4-BE49-F238E27FC236}">
              <a16:creationId xmlns:a16="http://schemas.microsoft.com/office/drawing/2014/main" id="{F1C713CC-03F9-4F0E-BC45-F350826F566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98" name="Cuadro de texto 787">
          <a:extLst>
            <a:ext uri="{FF2B5EF4-FFF2-40B4-BE49-F238E27FC236}">
              <a16:creationId xmlns:a16="http://schemas.microsoft.com/office/drawing/2014/main" id="{21BD389F-86CC-4B13-B818-86335B08C96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799" name="Cuadro de texto 788">
          <a:extLst>
            <a:ext uri="{FF2B5EF4-FFF2-40B4-BE49-F238E27FC236}">
              <a16:creationId xmlns:a16="http://schemas.microsoft.com/office/drawing/2014/main" id="{5DDF9035-E285-4883-97BE-997EE086143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00" name="Cuadro de texto 789">
          <a:extLst>
            <a:ext uri="{FF2B5EF4-FFF2-40B4-BE49-F238E27FC236}">
              <a16:creationId xmlns:a16="http://schemas.microsoft.com/office/drawing/2014/main" id="{18E33F79-B03D-49DB-890E-E77CA8A2DA4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01" name="Cuadro de texto 790">
          <a:extLst>
            <a:ext uri="{FF2B5EF4-FFF2-40B4-BE49-F238E27FC236}">
              <a16:creationId xmlns:a16="http://schemas.microsoft.com/office/drawing/2014/main" id="{B17D873B-2633-4515-80B1-25DCF178CBE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02" name="Cuadro de texto 791">
          <a:extLst>
            <a:ext uri="{FF2B5EF4-FFF2-40B4-BE49-F238E27FC236}">
              <a16:creationId xmlns:a16="http://schemas.microsoft.com/office/drawing/2014/main" id="{0A573C7E-B7C7-4BA5-8B69-D2B4DF78796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03" name="Cuadro de texto 792">
          <a:extLst>
            <a:ext uri="{FF2B5EF4-FFF2-40B4-BE49-F238E27FC236}">
              <a16:creationId xmlns:a16="http://schemas.microsoft.com/office/drawing/2014/main" id="{2B0733F6-68CF-48CA-9814-9F1D7FCB169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04" name="Cuadro de texto 793">
          <a:extLst>
            <a:ext uri="{FF2B5EF4-FFF2-40B4-BE49-F238E27FC236}">
              <a16:creationId xmlns:a16="http://schemas.microsoft.com/office/drawing/2014/main" id="{A1EEE3CC-7575-498A-AF17-86AF8B18876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05" name="Cuadro de texto 794">
          <a:extLst>
            <a:ext uri="{FF2B5EF4-FFF2-40B4-BE49-F238E27FC236}">
              <a16:creationId xmlns:a16="http://schemas.microsoft.com/office/drawing/2014/main" id="{DC571B60-3F9A-4387-9BB0-7E76B72C5E0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06" name="Cuadro de texto 795">
          <a:extLst>
            <a:ext uri="{FF2B5EF4-FFF2-40B4-BE49-F238E27FC236}">
              <a16:creationId xmlns:a16="http://schemas.microsoft.com/office/drawing/2014/main" id="{9AE41E08-A5A6-41EE-818D-F99DB950E1C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07" name="Cuadro de texto 796">
          <a:extLst>
            <a:ext uri="{FF2B5EF4-FFF2-40B4-BE49-F238E27FC236}">
              <a16:creationId xmlns:a16="http://schemas.microsoft.com/office/drawing/2014/main" id="{863C36A9-6BA8-42E1-832A-F60DE7779D0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08" name="Cuadro de texto 797">
          <a:extLst>
            <a:ext uri="{FF2B5EF4-FFF2-40B4-BE49-F238E27FC236}">
              <a16:creationId xmlns:a16="http://schemas.microsoft.com/office/drawing/2014/main" id="{02D832E2-48DC-41AE-810D-39B9EADB7F7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09" name="Cuadro de texto 798">
          <a:extLst>
            <a:ext uri="{FF2B5EF4-FFF2-40B4-BE49-F238E27FC236}">
              <a16:creationId xmlns:a16="http://schemas.microsoft.com/office/drawing/2014/main" id="{94633476-9F3F-4D26-B769-8EB692CCA65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10" name="Cuadro de texto 799">
          <a:extLst>
            <a:ext uri="{FF2B5EF4-FFF2-40B4-BE49-F238E27FC236}">
              <a16:creationId xmlns:a16="http://schemas.microsoft.com/office/drawing/2014/main" id="{CB43EC97-0FFE-442D-AD60-7A6D32EC372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11" name="Cuadro de texto 800">
          <a:extLst>
            <a:ext uri="{FF2B5EF4-FFF2-40B4-BE49-F238E27FC236}">
              <a16:creationId xmlns:a16="http://schemas.microsoft.com/office/drawing/2014/main" id="{FE978236-374A-4542-B22F-9FD9B11CBE7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12" name="Cuadro de texto 801">
          <a:extLst>
            <a:ext uri="{FF2B5EF4-FFF2-40B4-BE49-F238E27FC236}">
              <a16:creationId xmlns:a16="http://schemas.microsoft.com/office/drawing/2014/main" id="{122F04C8-5EBE-43BC-9D7B-D2429D183BD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13" name="Cuadro de texto 802">
          <a:extLst>
            <a:ext uri="{FF2B5EF4-FFF2-40B4-BE49-F238E27FC236}">
              <a16:creationId xmlns:a16="http://schemas.microsoft.com/office/drawing/2014/main" id="{5833F0DF-1343-4B60-8174-0CEE27BC88E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14" name="Cuadro de texto 803">
          <a:extLst>
            <a:ext uri="{FF2B5EF4-FFF2-40B4-BE49-F238E27FC236}">
              <a16:creationId xmlns:a16="http://schemas.microsoft.com/office/drawing/2014/main" id="{CDF29059-ABB3-49CA-8A45-82EAC672A63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15" name="Cuadro de texto 804">
          <a:extLst>
            <a:ext uri="{FF2B5EF4-FFF2-40B4-BE49-F238E27FC236}">
              <a16:creationId xmlns:a16="http://schemas.microsoft.com/office/drawing/2014/main" id="{FF956D64-46BA-40AF-9875-528D7A7B0AE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16" name="Cuadro de texto 805">
          <a:extLst>
            <a:ext uri="{FF2B5EF4-FFF2-40B4-BE49-F238E27FC236}">
              <a16:creationId xmlns:a16="http://schemas.microsoft.com/office/drawing/2014/main" id="{5A2327CE-0B5A-41D7-B1FF-4155B927FE1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17" name="Cuadro de texto 806">
          <a:extLst>
            <a:ext uri="{FF2B5EF4-FFF2-40B4-BE49-F238E27FC236}">
              <a16:creationId xmlns:a16="http://schemas.microsoft.com/office/drawing/2014/main" id="{9A375607-4CA7-4393-BE59-E7306618AB0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18" name="Cuadro de texto 807">
          <a:extLst>
            <a:ext uri="{FF2B5EF4-FFF2-40B4-BE49-F238E27FC236}">
              <a16:creationId xmlns:a16="http://schemas.microsoft.com/office/drawing/2014/main" id="{EBE037ED-7EB8-4EAD-A62C-51EBB52A7FC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19" name="Cuadro de texto 808">
          <a:extLst>
            <a:ext uri="{FF2B5EF4-FFF2-40B4-BE49-F238E27FC236}">
              <a16:creationId xmlns:a16="http://schemas.microsoft.com/office/drawing/2014/main" id="{2F02E4C4-4061-4423-90F1-3F9DECB142A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20" name="Cuadro de texto 809">
          <a:extLst>
            <a:ext uri="{FF2B5EF4-FFF2-40B4-BE49-F238E27FC236}">
              <a16:creationId xmlns:a16="http://schemas.microsoft.com/office/drawing/2014/main" id="{1B10A40F-D1E0-4C96-98FF-AEBDFF23379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21" name="Cuadro de texto 810">
          <a:extLst>
            <a:ext uri="{FF2B5EF4-FFF2-40B4-BE49-F238E27FC236}">
              <a16:creationId xmlns:a16="http://schemas.microsoft.com/office/drawing/2014/main" id="{4C7B06AC-44D8-48BE-896D-8DC7C944074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22" name="Cuadro de texto 811">
          <a:extLst>
            <a:ext uri="{FF2B5EF4-FFF2-40B4-BE49-F238E27FC236}">
              <a16:creationId xmlns:a16="http://schemas.microsoft.com/office/drawing/2014/main" id="{EDAB4BA1-8A66-471C-98EE-9432EFC5B38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23" name="Cuadro de texto 812">
          <a:extLst>
            <a:ext uri="{FF2B5EF4-FFF2-40B4-BE49-F238E27FC236}">
              <a16:creationId xmlns:a16="http://schemas.microsoft.com/office/drawing/2014/main" id="{7C3F69D9-FC17-425C-8526-98B82B1AFAA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24" name="Cuadro de texto 813">
          <a:extLst>
            <a:ext uri="{FF2B5EF4-FFF2-40B4-BE49-F238E27FC236}">
              <a16:creationId xmlns:a16="http://schemas.microsoft.com/office/drawing/2014/main" id="{27BC6E31-351F-4A44-803D-26925D450BC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25" name="Cuadro de texto 814">
          <a:extLst>
            <a:ext uri="{FF2B5EF4-FFF2-40B4-BE49-F238E27FC236}">
              <a16:creationId xmlns:a16="http://schemas.microsoft.com/office/drawing/2014/main" id="{516B135F-A58B-4857-BAE5-0C79EF2E46A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26" name="Cuadro de texto 815">
          <a:extLst>
            <a:ext uri="{FF2B5EF4-FFF2-40B4-BE49-F238E27FC236}">
              <a16:creationId xmlns:a16="http://schemas.microsoft.com/office/drawing/2014/main" id="{CF28EF4D-EB30-46A4-B97E-963A87606E6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27" name="Cuadro de texto 816">
          <a:extLst>
            <a:ext uri="{FF2B5EF4-FFF2-40B4-BE49-F238E27FC236}">
              <a16:creationId xmlns:a16="http://schemas.microsoft.com/office/drawing/2014/main" id="{AC2EF4EE-4BCE-42DC-AF64-CD9C5B827BB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28" name="Cuadro de texto 817">
          <a:extLst>
            <a:ext uri="{FF2B5EF4-FFF2-40B4-BE49-F238E27FC236}">
              <a16:creationId xmlns:a16="http://schemas.microsoft.com/office/drawing/2014/main" id="{9186C3CA-033F-4E22-814E-3945C37C9BB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29" name="Cuadro de texto 818">
          <a:extLst>
            <a:ext uri="{FF2B5EF4-FFF2-40B4-BE49-F238E27FC236}">
              <a16:creationId xmlns:a16="http://schemas.microsoft.com/office/drawing/2014/main" id="{2F047F12-C790-4947-AD69-11849660EB3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30" name="Cuadro de texto 819">
          <a:extLst>
            <a:ext uri="{FF2B5EF4-FFF2-40B4-BE49-F238E27FC236}">
              <a16:creationId xmlns:a16="http://schemas.microsoft.com/office/drawing/2014/main" id="{3C3230F6-32BA-4F15-A2BC-8D816B14679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31" name="Cuadro de texto 820">
          <a:extLst>
            <a:ext uri="{FF2B5EF4-FFF2-40B4-BE49-F238E27FC236}">
              <a16:creationId xmlns:a16="http://schemas.microsoft.com/office/drawing/2014/main" id="{0FF14B69-C4CF-400F-B710-A27BB319372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32" name="Cuadro de texto 821">
          <a:extLst>
            <a:ext uri="{FF2B5EF4-FFF2-40B4-BE49-F238E27FC236}">
              <a16:creationId xmlns:a16="http://schemas.microsoft.com/office/drawing/2014/main" id="{E1375953-DB0D-4263-A433-8E860A254AA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833" name="Cuadro de texto 822">
          <a:extLst>
            <a:ext uri="{FF2B5EF4-FFF2-40B4-BE49-F238E27FC236}">
              <a16:creationId xmlns:a16="http://schemas.microsoft.com/office/drawing/2014/main" id="{C3A9DC96-16F6-4599-A0C4-F6B552BB57B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834" name="Cuadro de texto 823">
          <a:extLst>
            <a:ext uri="{FF2B5EF4-FFF2-40B4-BE49-F238E27FC236}">
              <a16:creationId xmlns:a16="http://schemas.microsoft.com/office/drawing/2014/main" id="{70B57B73-C4DC-4D95-A414-4C2946162BA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835" name="Cuadro de texto 824">
          <a:extLst>
            <a:ext uri="{FF2B5EF4-FFF2-40B4-BE49-F238E27FC236}">
              <a16:creationId xmlns:a16="http://schemas.microsoft.com/office/drawing/2014/main" id="{33CD2ADD-8427-401A-9ADF-3E52EA8D0C7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836" name="Cuadro de texto 825">
          <a:extLst>
            <a:ext uri="{FF2B5EF4-FFF2-40B4-BE49-F238E27FC236}">
              <a16:creationId xmlns:a16="http://schemas.microsoft.com/office/drawing/2014/main" id="{620C61E2-EAC5-4A5B-835A-EDA8B60045C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837" name="Cuadro de texto 826">
          <a:extLst>
            <a:ext uri="{FF2B5EF4-FFF2-40B4-BE49-F238E27FC236}">
              <a16:creationId xmlns:a16="http://schemas.microsoft.com/office/drawing/2014/main" id="{68122C97-8B75-4EE2-9C69-E2AC5C8FE30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9838" name="Cuadro de texto 827">
          <a:extLst>
            <a:ext uri="{FF2B5EF4-FFF2-40B4-BE49-F238E27FC236}">
              <a16:creationId xmlns:a16="http://schemas.microsoft.com/office/drawing/2014/main" id="{79EB952B-E022-4711-B973-C5A9964E6274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839" name="Cuadro de texto 828">
          <a:extLst>
            <a:ext uri="{FF2B5EF4-FFF2-40B4-BE49-F238E27FC236}">
              <a16:creationId xmlns:a16="http://schemas.microsoft.com/office/drawing/2014/main" id="{5E2A5BF7-BB79-419A-A9E8-E810DCA86D7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840" name="Cuadro de texto 829">
          <a:extLst>
            <a:ext uri="{FF2B5EF4-FFF2-40B4-BE49-F238E27FC236}">
              <a16:creationId xmlns:a16="http://schemas.microsoft.com/office/drawing/2014/main" id="{A09FFAB0-6D30-4A39-888D-9B4DC792031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841" name="Cuadro de texto 830">
          <a:extLst>
            <a:ext uri="{FF2B5EF4-FFF2-40B4-BE49-F238E27FC236}">
              <a16:creationId xmlns:a16="http://schemas.microsoft.com/office/drawing/2014/main" id="{4855E6ED-6DAB-44D4-8B34-4DCED386D78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842" name="Cuadro de texto 831">
          <a:extLst>
            <a:ext uri="{FF2B5EF4-FFF2-40B4-BE49-F238E27FC236}">
              <a16:creationId xmlns:a16="http://schemas.microsoft.com/office/drawing/2014/main" id="{6FEAA6B4-E21C-487C-931C-7317920722B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843" name="Cuadro de texto 832">
          <a:extLst>
            <a:ext uri="{FF2B5EF4-FFF2-40B4-BE49-F238E27FC236}">
              <a16:creationId xmlns:a16="http://schemas.microsoft.com/office/drawing/2014/main" id="{7243E39A-78B9-4215-8F26-B5010D2BEB5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844" name="Cuadro de texto 833">
          <a:extLst>
            <a:ext uri="{FF2B5EF4-FFF2-40B4-BE49-F238E27FC236}">
              <a16:creationId xmlns:a16="http://schemas.microsoft.com/office/drawing/2014/main" id="{9C1F790D-ACCA-4E2E-A16C-88D06A602D3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845" name="Cuadro de texto 834">
          <a:extLst>
            <a:ext uri="{FF2B5EF4-FFF2-40B4-BE49-F238E27FC236}">
              <a16:creationId xmlns:a16="http://schemas.microsoft.com/office/drawing/2014/main" id="{8EC8782A-DDE6-4059-9738-7D5D8575A58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846" name="Cuadro de texto 835">
          <a:extLst>
            <a:ext uri="{FF2B5EF4-FFF2-40B4-BE49-F238E27FC236}">
              <a16:creationId xmlns:a16="http://schemas.microsoft.com/office/drawing/2014/main" id="{77A4A1CD-A8A4-45CD-8D9D-8AA7F273CA95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847" name="Cuadro de texto 836">
          <a:extLst>
            <a:ext uri="{FF2B5EF4-FFF2-40B4-BE49-F238E27FC236}">
              <a16:creationId xmlns:a16="http://schemas.microsoft.com/office/drawing/2014/main" id="{B33C1109-263A-425F-A21A-074BF7E6405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848" name="Cuadro de texto 837">
          <a:extLst>
            <a:ext uri="{FF2B5EF4-FFF2-40B4-BE49-F238E27FC236}">
              <a16:creationId xmlns:a16="http://schemas.microsoft.com/office/drawing/2014/main" id="{173F57B8-869B-4364-87F9-ADB3889460B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849" name="Cuadro de texto 838">
          <a:extLst>
            <a:ext uri="{FF2B5EF4-FFF2-40B4-BE49-F238E27FC236}">
              <a16:creationId xmlns:a16="http://schemas.microsoft.com/office/drawing/2014/main" id="{381E5B4A-49B6-4F95-8BBA-1BC538DF29E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850" name="Cuadro de texto 839">
          <a:extLst>
            <a:ext uri="{FF2B5EF4-FFF2-40B4-BE49-F238E27FC236}">
              <a16:creationId xmlns:a16="http://schemas.microsoft.com/office/drawing/2014/main" id="{0DD8B003-4826-4226-9BE7-7959F94BD43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9851" name="Cuadro de texto 840">
          <a:extLst>
            <a:ext uri="{FF2B5EF4-FFF2-40B4-BE49-F238E27FC236}">
              <a16:creationId xmlns:a16="http://schemas.microsoft.com/office/drawing/2014/main" id="{EB985AEB-2ABC-49E0-A896-038E7D072C80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852" name="Cuadro de texto 841">
          <a:extLst>
            <a:ext uri="{FF2B5EF4-FFF2-40B4-BE49-F238E27FC236}">
              <a16:creationId xmlns:a16="http://schemas.microsoft.com/office/drawing/2014/main" id="{063DE9AE-745B-433D-9D9A-A02F2F9F7A4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853" name="Cuadro de texto 842">
          <a:extLst>
            <a:ext uri="{FF2B5EF4-FFF2-40B4-BE49-F238E27FC236}">
              <a16:creationId xmlns:a16="http://schemas.microsoft.com/office/drawing/2014/main" id="{E7284E1E-2DFB-410F-BA8D-59E4B9E9CE5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854" name="Cuadro de texto 843">
          <a:extLst>
            <a:ext uri="{FF2B5EF4-FFF2-40B4-BE49-F238E27FC236}">
              <a16:creationId xmlns:a16="http://schemas.microsoft.com/office/drawing/2014/main" id="{28B59490-83EB-4A75-941B-30A887A7002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855" name="Cuadro de texto 844">
          <a:extLst>
            <a:ext uri="{FF2B5EF4-FFF2-40B4-BE49-F238E27FC236}">
              <a16:creationId xmlns:a16="http://schemas.microsoft.com/office/drawing/2014/main" id="{13E03A60-74DD-4718-A2BB-EFB4CDE8F27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856" name="Cuadro de texto 845">
          <a:extLst>
            <a:ext uri="{FF2B5EF4-FFF2-40B4-BE49-F238E27FC236}">
              <a16:creationId xmlns:a16="http://schemas.microsoft.com/office/drawing/2014/main" id="{5DF1119E-9DA0-44FD-8F53-1792E6E40D9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857" name="Cuadro de texto 846">
          <a:extLst>
            <a:ext uri="{FF2B5EF4-FFF2-40B4-BE49-F238E27FC236}">
              <a16:creationId xmlns:a16="http://schemas.microsoft.com/office/drawing/2014/main" id="{C7F4F7FF-8B11-40FD-A10E-8F7FADDD2DF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858" name="Cuadro de texto 847">
          <a:extLst>
            <a:ext uri="{FF2B5EF4-FFF2-40B4-BE49-F238E27FC236}">
              <a16:creationId xmlns:a16="http://schemas.microsoft.com/office/drawing/2014/main" id="{01E48886-E1B9-471B-B14E-4EE8217DA4C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9859" name="Cuadro de texto 848">
          <a:extLst>
            <a:ext uri="{FF2B5EF4-FFF2-40B4-BE49-F238E27FC236}">
              <a16:creationId xmlns:a16="http://schemas.microsoft.com/office/drawing/2014/main" id="{AB471636-F115-422B-91FB-7595822E0702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60" name="Cuadro de texto 849">
          <a:extLst>
            <a:ext uri="{FF2B5EF4-FFF2-40B4-BE49-F238E27FC236}">
              <a16:creationId xmlns:a16="http://schemas.microsoft.com/office/drawing/2014/main" id="{DCDD911B-AE96-4D02-9D18-CBA9D4CBEAF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61" name="Cuadro de texto 850">
          <a:extLst>
            <a:ext uri="{FF2B5EF4-FFF2-40B4-BE49-F238E27FC236}">
              <a16:creationId xmlns:a16="http://schemas.microsoft.com/office/drawing/2014/main" id="{2DDEF944-F39A-4C9F-B308-0079C193D38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62" name="Cuadro de texto 851">
          <a:extLst>
            <a:ext uri="{FF2B5EF4-FFF2-40B4-BE49-F238E27FC236}">
              <a16:creationId xmlns:a16="http://schemas.microsoft.com/office/drawing/2014/main" id="{88C8C65F-6398-498D-ABAF-FEBE6EF79ED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63" name="Cuadro de texto 852">
          <a:extLst>
            <a:ext uri="{FF2B5EF4-FFF2-40B4-BE49-F238E27FC236}">
              <a16:creationId xmlns:a16="http://schemas.microsoft.com/office/drawing/2014/main" id="{09326596-C69F-41ED-A54A-EF62A2212D7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64" name="Cuadro de texto 853">
          <a:extLst>
            <a:ext uri="{FF2B5EF4-FFF2-40B4-BE49-F238E27FC236}">
              <a16:creationId xmlns:a16="http://schemas.microsoft.com/office/drawing/2014/main" id="{57F24BF1-C416-4C3D-BB37-01E83E2B08D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65" name="Cuadro de texto 854">
          <a:extLst>
            <a:ext uri="{FF2B5EF4-FFF2-40B4-BE49-F238E27FC236}">
              <a16:creationId xmlns:a16="http://schemas.microsoft.com/office/drawing/2014/main" id="{F3DED439-2AF9-4A90-8617-5503A2C398C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66" name="Cuadro de texto 855">
          <a:extLst>
            <a:ext uri="{FF2B5EF4-FFF2-40B4-BE49-F238E27FC236}">
              <a16:creationId xmlns:a16="http://schemas.microsoft.com/office/drawing/2014/main" id="{13F115E4-741E-4EE4-9789-629BA59BE34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67" name="Cuadro de texto 856">
          <a:extLst>
            <a:ext uri="{FF2B5EF4-FFF2-40B4-BE49-F238E27FC236}">
              <a16:creationId xmlns:a16="http://schemas.microsoft.com/office/drawing/2014/main" id="{B53B00AD-9695-4A53-9D2C-F53F92EC523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68" name="Cuadro de texto 857">
          <a:extLst>
            <a:ext uri="{FF2B5EF4-FFF2-40B4-BE49-F238E27FC236}">
              <a16:creationId xmlns:a16="http://schemas.microsoft.com/office/drawing/2014/main" id="{99CEF195-0058-4FA9-97A8-94DD7FB8505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69" name="Cuadro de texto 858">
          <a:extLst>
            <a:ext uri="{FF2B5EF4-FFF2-40B4-BE49-F238E27FC236}">
              <a16:creationId xmlns:a16="http://schemas.microsoft.com/office/drawing/2014/main" id="{FC949DA6-2B19-4EDF-8717-2B827F87D72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70" name="Cuadro de texto 859">
          <a:extLst>
            <a:ext uri="{FF2B5EF4-FFF2-40B4-BE49-F238E27FC236}">
              <a16:creationId xmlns:a16="http://schemas.microsoft.com/office/drawing/2014/main" id="{1CDEBE4F-731B-450A-B09D-0A2FF23C1DC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71" name="Cuadro de texto 860">
          <a:extLst>
            <a:ext uri="{FF2B5EF4-FFF2-40B4-BE49-F238E27FC236}">
              <a16:creationId xmlns:a16="http://schemas.microsoft.com/office/drawing/2014/main" id="{8E4A6861-5205-4595-AA2A-C2E120CCAB1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72" name="Cuadro de texto 861">
          <a:extLst>
            <a:ext uri="{FF2B5EF4-FFF2-40B4-BE49-F238E27FC236}">
              <a16:creationId xmlns:a16="http://schemas.microsoft.com/office/drawing/2014/main" id="{7EB710DD-A5A3-44E9-84FD-0A7BFF874CA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73" name="Cuadro de texto 862">
          <a:extLst>
            <a:ext uri="{FF2B5EF4-FFF2-40B4-BE49-F238E27FC236}">
              <a16:creationId xmlns:a16="http://schemas.microsoft.com/office/drawing/2014/main" id="{2B2CF1F9-B8D6-4F78-98BD-AB43FE22412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74" name="Cuadro de texto 863">
          <a:extLst>
            <a:ext uri="{FF2B5EF4-FFF2-40B4-BE49-F238E27FC236}">
              <a16:creationId xmlns:a16="http://schemas.microsoft.com/office/drawing/2014/main" id="{BF5C2655-3237-4760-B4C8-24095B2AC65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75" name="Cuadro de texto 864">
          <a:extLst>
            <a:ext uri="{FF2B5EF4-FFF2-40B4-BE49-F238E27FC236}">
              <a16:creationId xmlns:a16="http://schemas.microsoft.com/office/drawing/2014/main" id="{78AF358A-783C-4784-BAAA-CE1AE5C921F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76" name="Cuadro de texto 865">
          <a:extLst>
            <a:ext uri="{FF2B5EF4-FFF2-40B4-BE49-F238E27FC236}">
              <a16:creationId xmlns:a16="http://schemas.microsoft.com/office/drawing/2014/main" id="{A4ACB847-1E77-4278-9ABA-C09143DDFCD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77" name="Cuadro de texto 866">
          <a:extLst>
            <a:ext uri="{FF2B5EF4-FFF2-40B4-BE49-F238E27FC236}">
              <a16:creationId xmlns:a16="http://schemas.microsoft.com/office/drawing/2014/main" id="{F2416165-D9B6-44F1-8B96-13BA529F5C0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78" name="Cuadro de texto 867">
          <a:extLst>
            <a:ext uri="{FF2B5EF4-FFF2-40B4-BE49-F238E27FC236}">
              <a16:creationId xmlns:a16="http://schemas.microsoft.com/office/drawing/2014/main" id="{BFB9B07E-2B86-4BFD-A7FE-4C234AAEB5D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79" name="Cuadro de texto 868">
          <a:extLst>
            <a:ext uri="{FF2B5EF4-FFF2-40B4-BE49-F238E27FC236}">
              <a16:creationId xmlns:a16="http://schemas.microsoft.com/office/drawing/2014/main" id="{4F0A4B65-EDA9-4A6C-8C53-D0F1D3BCD84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80" name="Cuadro de texto 869">
          <a:extLst>
            <a:ext uri="{FF2B5EF4-FFF2-40B4-BE49-F238E27FC236}">
              <a16:creationId xmlns:a16="http://schemas.microsoft.com/office/drawing/2014/main" id="{462DE500-66FE-40CC-A359-AB7640BE2FA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81" name="Cuadro de texto 870">
          <a:extLst>
            <a:ext uri="{FF2B5EF4-FFF2-40B4-BE49-F238E27FC236}">
              <a16:creationId xmlns:a16="http://schemas.microsoft.com/office/drawing/2014/main" id="{CF331EF5-E4C5-4975-B817-D0C199DEC83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82" name="Cuadro de texto 871">
          <a:extLst>
            <a:ext uri="{FF2B5EF4-FFF2-40B4-BE49-F238E27FC236}">
              <a16:creationId xmlns:a16="http://schemas.microsoft.com/office/drawing/2014/main" id="{0C41C266-2CF3-4FBC-BA67-38294D04C5A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83" name="Cuadro de texto 872">
          <a:extLst>
            <a:ext uri="{FF2B5EF4-FFF2-40B4-BE49-F238E27FC236}">
              <a16:creationId xmlns:a16="http://schemas.microsoft.com/office/drawing/2014/main" id="{0B140BFB-28B3-49B1-B13E-62870AE7249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9884" name="Cuadro de texto 873">
          <a:extLst>
            <a:ext uri="{FF2B5EF4-FFF2-40B4-BE49-F238E27FC236}">
              <a16:creationId xmlns:a16="http://schemas.microsoft.com/office/drawing/2014/main" id="{CCB5FF38-D7F2-4DDD-8A62-3425977EAC09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85" name="Cuadro de texto 874">
          <a:extLst>
            <a:ext uri="{FF2B5EF4-FFF2-40B4-BE49-F238E27FC236}">
              <a16:creationId xmlns:a16="http://schemas.microsoft.com/office/drawing/2014/main" id="{06F37999-A8D7-4C1C-B6B1-47D6D30AD8E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86" name="Cuadro de texto 875">
          <a:extLst>
            <a:ext uri="{FF2B5EF4-FFF2-40B4-BE49-F238E27FC236}">
              <a16:creationId xmlns:a16="http://schemas.microsoft.com/office/drawing/2014/main" id="{16D74CBD-6531-4324-9D0E-0BFFB0A9D73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87" name="Cuadro de texto 876">
          <a:extLst>
            <a:ext uri="{FF2B5EF4-FFF2-40B4-BE49-F238E27FC236}">
              <a16:creationId xmlns:a16="http://schemas.microsoft.com/office/drawing/2014/main" id="{A04136C1-DD1E-431B-B925-74FF3D750C1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88" name="Cuadro de texto 877">
          <a:extLst>
            <a:ext uri="{FF2B5EF4-FFF2-40B4-BE49-F238E27FC236}">
              <a16:creationId xmlns:a16="http://schemas.microsoft.com/office/drawing/2014/main" id="{FF68EDD1-527C-4D65-9634-E1E619449A8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89" name="Cuadro de texto 878">
          <a:extLst>
            <a:ext uri="{FF2B5EF4-FFF2-40B4-BE49-F238E27FC236}">
              <a16:creationId xmlns:a16="http://schemas.microsoft.com/office/drawing/2014/main" id="{AC91D824-1B9C-4023-9676-5DCB7A4E7FB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90" name="Cuadro de texto 879">
          <a:extLst>
            <a:ext uri="{FF2B5EF4-FFF2-40B4-BE49-F238E27FC236}">
              <a16:creationId xmlns:a16="http://schemas.microsoft.com/office/drawing/2014/main" id="{C87A537D-7485-4C44-9BBE-DE4EE629378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91" name="Cuadro de texto 880">
          <a:extLst>
            <a:ext uri="{FF2B5EF4-FFF2-40B4-BE49-F238E27FC236}">
              <a16:creationId xmlns:a16="http://schemas.microsoft.com/office/drawing/2014/main" id="{408EA036-3B76-48AE-8620-C160C30BA79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92" name="Cuadro de texto 881">
          <a:extLst>
            <a:ext uri="{FF2B5EF4-FFF2-40B4-BE49-F238E27FC236}">
              <a16:creationId xmlns:a16="http://schemas.microsoft.com/office/drawing/2014/main" id="{CDE39B66-8036-423F-AC7C-689D505E9EB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93" name="Cuadro de texto 882">
          <a:extLst>
            <a:ext uri="{FF2B5EF4-FFF2-40B4-BE49-F238E27FC236}">
              <a16:creationId xmlns:a16="http://schemas.microsoft.com/office/drawing/2014/main" id="{4603D7AA-0782-4AE1-87F2-BC89FDCB498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94" name="Cuadro de texto 883">
          <a:extLst>
            <a:ext uri="{FF2B5EF4-FFF2-40B4-BE49-F238E27FC236}">
              <a16:creationId xmlns:a16="http://schemas.microsoft.com/office/drawing/2014/main" id="{021CB74B-03A7-4365-B1BF-756042F41A6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95" name="Cuadro de texto 884">
          <a:extLst>
            <a:ext uri="{FF2B5EF4-FFF2-40B4-BE49-F238E27FC236}">
              <a16:creationId xmlns:a16="http://schemas.microsoft.com/office/drawing/2014/main" id="{61E1A489-305D-4C04-9617-CDF2B210DC2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96" name="Cuadro de texto 885">
          <a:extLst>
            <a:ext uri="{FF2B5EF4-FFF2-40B4-BE49-F238E27FC236}">
              <a16:creationId xmlns:a16="http://schemas.microsoft.com/office/drawing/2014/main" id="{73E90F96-8C10-4EE7-919E-4539E410E65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97" name="Cuadro de texto 886">
          <a:extLst>
            <a:ext uri="{FF2B5EF4-FFF2-40B4-BE49-F238E27FC236}">
              <a16:creationId xmlns:a16="http://schemas.microsoft.com/office/drawing/2014/main" id="{AEC904FC-C698-4EC3-B3E6-D77EEC8FAED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98" name="Cuadro de texto 887">
          <a:extLst>
            <a:ext uri="{FF2B5EF4-FFF2-40B4-BE49-F238E27FC236}">
              <a16:creationId xmlns:a16="http://schemas.microsoft.com/office/drawing/2014/main" id="{284C844E-2DA4-4ADA-9726-BC9417098A1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899" name="Cuadro de texto 888">
          <a:extLst>
            <a:ext uri="{FF2B5EF4-FFF2-40B4-BE49-F238E27FC236}">
              <a16:creationId xmlns:a16="http://schemas.microsoft.com/office/drawing/2014/main" id="{B4E1ECD3-F0B7-490D-95CB-248C01C0E5B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00" name="Cuadro de texto 889">
          <a:extLst>
            <a:ext uri="{FF2B5EF4-FFF2-40B4-BE49-F238E27FC236}">
              <a16:creationId xmlns:a16="http://schemas.microsoft.com/office/drawing/2014/main" id="{7F489F5E-426C-4441-B4C5-5A07EBA1893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01" name="Cuadro de texto 890">
          <a:extLst>
            <a:ext uri="{FF2B5EF4-FFF2-40B4-BE49-F238E27FC236}">
              <a16:creationId xmlns:a16="http://schemas.microsoft.com/office/drawing/2014/main" id="{63ADE642-3E30-4F20-995B-7D974295322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02" name="Cuadro de texto 891">
          <a:extLst>
            <a:ext uri="{FF2B5EF4-FFF2-40B4-BE49-F238E27FC236}">
              <a16:creationId xmlns:a16="http://schemas.microsoft.com/office/drawing/2014/main" id="{8CA3245C-8360-457A-AB24-4CFA9F032A8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03" name="Cuadro de texto 892">
          <a:extLst>
            <a:ext uri="{FF2B5EF4-FFF2-40B4-BE49-F238E27FC236}">
              <a16:creationId xmlns:a16="http://schemas.microsoft.com/office/drawing/2014/main" id="{289C1C4A-C964-40E2-B194-ACAE957D78D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04" name="Cuadro de texto 893">
          <a:extLst>
            <a:ext uri="{FF2B5EF4-FFF2-40B4-BE49-F238E27FC236}">
              <a16:creationId xmlns:a16="http://schemas.microsoft.com/office/drawing/2014/main" id="{DF4B8608-D57A-4704-9A2B-8C17356D99C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05" name="Cuadro de texto 894">
          <a:extLst>
            <a:ext uri="{FF2B5EF4-FFF2-40B4-BE49-F238E27FC236}">
              <a16:creationId xmlns:a16="http://schemas.microsoft.com/office/drawing/2014/main" id="{B8F37791-B021-48C2-AD49-4E7AF57F862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06" name="Cuadro de texto 895">
          <a:extLst>
            <a:ext uri="{FF2B5EF4-FFF2-40B4-BE49-F238E27FC236}">
              <a16:creationId xmlns:a16="http://schemas.microsoft.com/office/drawing/2014/main" id="{EFCF9074-B3AA-4C79-84AF-18C628F42CD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07" name="Cuadro de texto 896">
          <a:extLst>
            <a:ext uri="{FF2B5EF4-FFF2-40B4-BE49-F238E27FC236}">
              <a16:creationId xmlns:a16="http://schemas.microsoft.com/office/drawing/2014/main" id="{6982F85E-E5FD-4F7D-9059-4CE6EE46969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08" name="Cuadro de texto 897">
          <a:extLst>
            <a:ext uri="{FF2B5EF4-FFF2-40B4-BE49-F238E27FC236}">
              <a16:creationId xmlns:a16="http://schemas.microsoft.com/office/drawing/2014/main" id="{9DC98FA6-C7C1-487B-9A4B-0E51CEF5368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09" name="Cuadro de texto 898">
          <a:extLst>
            <a:ext uri="{FF2B5EF4-FFF2-40B4-BE49-F238E27FC236}">
              <a16:creationId xmlns:a16="http://schemas.microsoft.com/office/drawing/2014/main" id="{FF09806B-22EB-4549-9618-B05DE2831F1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10" name="Cuadro de texto 899">
          <a:extLst>
            <a:ext uri="{FF2B5EF4-FFF2-40B4-BE49-F238E27FC236}">
              <a16:creationId xmlns:a16="http://schemas.microsoft.com/office/drawing/2014/main" id="{46006DCB-ECBC-4440-B231-1A61D6C19D4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11" name="Cuadro de texto 900">
          <a:extLst>
            <a:ext uri="{FF2B5EF4-FFF2-40B4-BE49-F238E27FC236}">
              <a16:creationId xmlns:a16="http://schemas.microsoft.com/office/drawing/2014/main" id="{C19671BD-D66D-477F-ACD1-9352E04772D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12" name="Cuadro de texto 901">
          <a:extLst>
            <a:ext uri="{FF2B5EF4-FFF2-40B4-BE49-F238E27FC236}">
              <a16:creationId xmlns:a16="http://schemas.microsoft.com/office/drawing/2014/main" id="{1148A69B-294C-4FC7-A1EF-356913D2C6A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13" name="Cuadro de texto 902">
          <a:extLst>
            <a:ext uri="{FF2B5EF4-FFF2-40B4-BE49-F238E27FC236}">
              <a16:creationId xmlns:a16="http://schemas.microsoft.com/office/drawing/2014/main" id="{A58D487B-11BA-4ADF-B24B-D8CE46DB6E0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14" name="Cuadro de texto 903">
          <a:extLst>
            <a:ext uri="{FF2B5EF4-FFF2-40B4-BE49-F238E27FC236}">
              <a16:creationId xmlns:a16="http://schemas.microsoft.com/office/drawing/2014/main" id="{F025F1AD-8D23-4EF3-9DFA-7EBE1C770C5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15" name="Cuadro de texto 904">
          <a:extLst>
            <a:ext uri="{FF2B5EF4-FFF2-40B4-BE49-F238E27FC236}">
              <a16:creationId xmlns:a16="http://schemas.microsoft.com/office/drawing/2014/main" id="{3AF782FC-8EEE-4EDC-AA8D-6C27263CB8F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16" name="Cuadro de texto 905">
          <a:extLst>
            <a:ext uri="{FF2B5EF4-FFF2-40B4-BE49-F238E27FC236}">
              <a16:creationId xmlns:a16="http://schemas.microsoft.com/office/drawing/2014/main" id="{D7C859B4-6AE2-408F-B78A-BB8A0D3B1E6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17" name="Cuadro de texto 906">
          <a:extLst>
            <a:ext uri="{FF2B5EF4-FFF2-40B4-BE49-F238E27FC236}">
              <a16:creationId xmlns:a16="http://schemas.microsoft.com/office/drawing/2014/main" id="{46B775F1-95F8-433B-BEFC-CB580408569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18" name="Cuadro de texto 907">
          <a:extLst>
            <a:ext uri="{FF2B5EF4-FFF2-40B4-BE49-F238E27FC236}">
              <a16:creationId xmlns:a16="http://schemas.microsoft.com/office/drawing/2014/main" id="{84A054A2-7ACF-41E3-A386-1203F96E653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19" name="Cuadro de texto 908">
          <a:extLst>
            <a:ext uri="{FF2B5EF4-FFF2-40B4-BE49-F238E27FC236}">
              <a16:creationId xmlns:a16="http://schemas.microsoft.com/office/drawing/2014/main" id="{B5F7DA57-0A09-4622-8812-CA49C152AE0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20" name="Cuadro de texto 909">
          <a:extLst>
            <a:ext uri="{FF2B5EF4-FFF2-40B4-BE49-F238E27FC236}">
              <a16:creationId xmlns:a16="http://schemas.microsoft.com/office/drawing/2014/main" id="{FD24053E-1A0A-4292-BE32-75AD1F903A1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21" name="Cuadro de texto 910">
          <a:extLst>
            <a:ext uri="{FF2B5EF4-FFF2-40B4-BE49-F238E27FC236}">
              <a16:creationId xmlns:a16="http://schemas.microsoft.com/office/drawing/2014/main" id="{376D5F44-1D17-4BF6-97F7-01E0E6E6BF1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22" name="Cuadro de texto 911">
          <a:extLst>
            <a:ext uri="{FF2B5EF4-FFF2-40B4-BE49-F238E27FC236}">
              <a16:creationId xmlns:a16="http://schemas.microsoft.com/office/drawing/2014/main" id="{5E47F246-5137-454C-8E13-04589CD6320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23" name="Cuadro de texto 912">
          <a:extLst>
            <a:ext uri="{FF2B5EF4-FFF2-40B4-BE49-F238E27FC236}">
              <a16:creationId xmlns:a16="http://schemas.microsoft.com/office/drawing/2014/main" id="{639BEEE2-E2FB-477D-8DF0-FA08D9A855F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24" name="Cuadro de texto 913">
          <a:extLst>
            <a:ext uri="{FF2B5EF4-FFF2-40B4-BE49-F238E27FC236}">
              <a16:creationId xmlns:a16="http://schemas.microsoft.com/office/drawing/2014/main" id="{53812420-6ED4-4349-AF9E-D80864CC1BF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25" name="Cuadro de texto 914">
          <a:extLst>
            <a:ext uri="{FF2B5EF4-FFF2-40B4-BE49-F238E27FC236}">
              <a16:creationId xmlns:a16="http://schemas.microsoft.com/office/drawing/2014/main" id="{5D50116A-81A9-4966-BAEB-2DD6092EF68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26" name="Cuadro de texto 915">
          <a:extLst>
            <a:ext uri="{FF2B5EF4-FFF2-40B4-BE49-F238E27FC236}">
              <a16:creationId xmlns:a16="http://schemas.microsoft.com/office/drawing/2014/main" id="{1CEC81F3-AA9A-4095-A73E-6FB66F15D2B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27" name="Cuadro de texto 916">
          <a:extLst>
            <a:ext uri="{FF2B5EF4-FFF2-40B4-BE49-F238E27FC236}">
              <a16:creationId xmlns:a16="http://schemas.microsoft.com/office/drawing/2014/main" id="{91C06951-4ED7-4941-8D7C-49952462085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28" name="Cuadro de texto 917">
          <a:extLst>
            <a:ext uri="{FF2B5EF4-FFF2-40B4-BE49-F238E27FC236}">
              <a16:creationId xmlns:a16="http://schemas.microsoft.com/office/drawing/2014/main" id="{C25E6327-5588-4F41-9E26-FAF2F0992A1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29" name="Cuadro de texto 918">
          <a:extLst>
            <a:ext uri="{FF2B5EF4-FFF2-40B4-BE49-F238E27FC236}">
              <a16:creationId xmlns:a16="http://schemas.microsoft.com/office/drawing/2014/main" id="{BC48EDCE-CFB8-4CE5-A17C-C01EFFCDC05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30" name="Cuadro de texto 919">
          <a:extLst>
            <a:ext uri="{FF2B5EF4-FFF2-40B4-BE49-F238E27FC236}">
              <a16:creationId xmlns:a16="http://schemas.microsoft.com/office/drawing/2014/main" id="{448DE129-2428-4F60-87C5-D6EC86DAD3A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31" name="Cuadro de texto 920">
          <a:extLst>
            <a:ext uri="{FF2B5EF4-FFF2-40B4-BE49-F238E27FC236}">
              <a16:creationId xmlns:a16="http://schemas.microsoft.com/office/drawing/2014/main" id="{C9A451F4-EC9F-41FF-A398-FB3D4D8CA23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32" name="Cuadro de texto 921">
          <a:extLst>
            <a:ext uri="{FF2B5EF4-FFF2-40B4-BE49-F238E27FC236}">
              <a16:creationId xmlns:a16="http://schemas.microsoft.com/office/drawing/2014/main" id="{06AB8340-F78A-4AE9-932C-FA3E840349F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33" name="Cuadro de texto 922">
          <a:extLst>
            <a:ext uri="{FF2B5EF4-FFF2-40B4-BE49-F238E27FC236}">
              <a16:creationId xmlns:a16="http://schemas.microsoft.com/office/drawing/2014/main" id="{F7E384EF-3428-4786-AA24-C4927B5CC4C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34" name="Cuadro de texto 923">
          <a:extLst>
            <a:ext uri="{FF2B5EF4-FFF2-40B4-BE49-F238E27FC236}">
              <a16:creationId xmlns:a16="http://schemas.microsoft.com/office/drawing/2014/main" id="{B331069A-7FB3-4BE1-9F3B-6F2AA7D630F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35" name="Cuadro de texto 924">
          <a:extLst>
            <a:ext uri="{FF2B5EF4-FFF2-40B4-BE49-F238E27FC236}">
              <a16:creationId xmlns:a16="http://schemas.microsoft.com/office/drawing/2014/main" id="{92B4BAEC-3F08-45E4-AA13-70AC4CADC55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36" name="Cuadro de texto 925">
          <a:extLst>
            <a:ext uri="{FF2B5EF4-FFF2-40B4-BE49-F238E27FC236}">
              <a16:creationId xmlns:a16="http://schemas.microsoft.com/office/drawing/2014/main" id="{5148AF28-2E72-4FC6-B6FA-F1E2A9E0690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37" name="Cuadro de texto 926">
          <a:extLst>
            <a:ext uri="{FF2B5EF4-FFF2-40B4-BE49-F238E27FC236}">
              <a16:creationId xmlns:a16="http://schemas.microsoft.com/office/drawing/2014/main" id="{2E4A0C2A-AD6D-497D-A985-FD39C1AFB3C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38" name="Cuadro de texto 927">
          <a:extLst>
            <a:ext uri="{FF2B5EF4-FFF2-40B4-BE49-F238E27FC236}">
              <a16:creationId xmlns:a16="http://schemas.microsoft.com/office/drawing/2014/main" id="{EA82740E-434C-41D3-8416-22F736C80E4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39" name="Cuadro de texto 928">
          <a:extLst>
            <a:ext uri="{FF2B5EF4-FFF2-40B4-BE49-F238E27FC236}">
              <a16:creationId xmlns:a16="http://schemas.microsoft.com/office/drawing/2014/main" id="{C552B691-700C-4A13-BFF1-C60575332B3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40" name="Cuadro de texto 929">
          <a:extLst>
            <a:ext uri="{FF2B5EF4-FFF2-40B4-BE49-F238E27FC236}">
              <a16:creationId xmlns:a16="http://schemas.microsoft.com/office/drawing/2014/main" id="{E4D5E151-40CF-4323-B861-ABC7AC375CB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41" name="Cuadro de texto 930">
          <a:extLst>
            <a:ext uri="{FF2B5EF4-FFF2-40B4-BE49-F238E27FC236}">
              <a16:creationId xmlns:a16="http://schemas.microsoft.com/office/drawing/2014/main" id="{3217705F-0F27-4FAB-B8B0-B7E48D31512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42" name="Cuadro de texto 931">
          <a:extLst>
            <a:ext uri="{FF2B5EF4-FFF2-40B4-BE49-F238E27FC236}">
              <a16:creationId xmlns:a16="http://schemas.microsoft.com/office/drawing/2014/main" id="{615733FA-28FE-44F9-8C0E-7CE53441109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43" name="Cuadro de texto 932">
          <a:extLst>
            <a:ext uri="{FF2B5EF4-FFF2-40B4-BE49-F238E27FC236}">
              <a16:creationId xmlns:a16="http://schemas.microsoft.com/office/drawing/2014/main" id="{3ED7A651-C38E-4BF3-8B9C-E6108A1642C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44" name="Cuadro de texto 933">
          <a:extLst>
            <a:ext uri="{FF2B5EF4-FFF2-40B4-BE49-F238E27FC236}">
              <a16:creationId xmlns:a16="http://schemas.microsoft.com/office/drawing/2014/main" id="{24DC050C-1835-4355-9619-BE21FBFB19F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45" name="Cuadro de texto 934">
          <a:extLst>
            <a:ext uri="{FF2B5EF4-FFF2-40B4-BE49-F238E27FC236}">
              <a16:creationId xmlns:a16="http://schemas.microsoft.com/office/drawing/2014/main" id="{A2083D8D-F01A-4BB7-A2AB-0BACA78B4D4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46" name="Cuadro de texto 935">
          <a:extLst>
            <a:ext uri="{FF2B5EF4-FFF2-40B4-BE49-F238E27FC236}">
              <a16:creationId xmlns:a16="http://schemas.microsoft.com/office/drawing/2014/main" id="{C49B0ED1-D2E2-45D8-9F01-69C66D63DF3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47" name="Cuadro de texto 936">
          <a:extLst>
            <a:ext uri="{FF2B5EF4-FFF2-40B4-BE49-F238E27FC236}">
              <a16:creationId xmlns:a16="http://schemas.microsoft.com/office/drawing/2014/main" id="{E5E81117-D959-4BF6-8A10-FB712606ECB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48" name="Cuadro de texto 937">
          <a:extLst>
            <a:ext uri="{FF2B5EF4-FFF2-40B4-BE49-F238E27FC236}">
              <a16:creationId xmlns:a16="http://schemas.microsoft.com/office/drawing/2014/main" id="{78C4F74C-2997-4381-9491-AF9C58F3190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49" name="Cuadro de texto 938">
          <a:extLst>
            <a:ext uri="{FF2B5EF4-FFF2-40B4-BE49-F238E27FC236}">
              <a16:creationId xmlns:a16="http://schemas.microsoft.com/office/drawing/2014/main" id="{19D372A4-0416-4899-98A3-4603EC87D37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50" name="Cuadro de texto 939">
          <a:extLst>
            <a:ext uri="{FF2B5EF4-FFF2-40B4-BE49-F238E27FC236}">
              <a16:creationId xmlns:a16="http://schemas.microsoft.com/office/drawing/2014/main" id="{D8EFD5D2-FDCB-46EA-9381-4D7F7CD8AEF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51" name="Cuadro de texto 940">
          <a:extLst>
            <a:ext uri="{FF2B5EF4-FFF2-40B4-BE49-F238E27FC236}">
              <a16:creationId xmlns:a16="http://schemas.microsoft.com/office/drawing/2014/main" id="{9A2AFCC4-0475-47C0-BA94-C01BD4BF140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52" name="Cuadro de texto 941">
          <a:extLst>
            <a:ext uri="{FF2B5EF4-FFF2-40B4-BE49-F238E27FC236}">
              <a16:creationId xmlns:a16="http://schemas.microsoft.com/office/drawing/2014/main" id="{1A346935-1BC1-475D-AD2C-06C63C885E6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53" name="Cuadro de texto 942">
          <a:extLst>
            <a:ext uri="{FF2B5EF4-FFF2-40B4-BE49-F238E27FC236}">
              <a16:creationId xmlns:a16="http://schemas.microsoft.com/office/drawing/2014/main" id="{6C9C3778-24BF-473C-B92D-CBE85B2D46D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54" name="Cuadro de texto 943">
          <a:extLst>
            <a:ext uri="{FF2B5EF4-FFF2-40B4-BE49-F238E27FC236}">
              <a16:creationId xmlns:a16="http://schemas.microsoft.com/office/drawing/2014/main" id="{CA42C52D-6F66-4D5A-8837-F390215CF11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55" name="Cuadro de texto 944">
          <a:extLst>
            <a:ext uri="{FF2B5EF4-FFF2-40B4-BE49-F238E27FC236}">
              <a16:creationId xmlns:a16="http://schemas.microsoft.com/office/drawing/2014/main" id="{EE57698F-700B-467E-A8E3-02C73F68B61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56" name="Cuadro de texto 945">
          <a:extLst>
            <a:ext uri="{FF2B5EF4-FFF2-40B4-BE49-F238E27FC236}">
              <a16:creationId xmlns:a16="http://schemas.microsoft.com/office/drawing/2014/main" id="{AD316459-AAF9-46E6-869F-DFB31E8C954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957" name="Cuadro de texto 946">
          <a:extLst>
            <a:ext uri="{FF2B5EF4-FFF2-40B4-BE49-F238E27FC236}">
              <a16:creationId xmlns:a16="http://schemas.microsoft.com/office/drawing/2014/main" id="{F67F4D5E-7BCB-4C1E-987B-162CAC7C907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958" name="Cuadro de texto 947">
          <a:extLst>
            <a:ext uri="{FF2B5EF4-FFF2-40B4-BE49-F238E27FC236}">
              <a16:creationId xmlns:a16="http://schemas.microsoft.com/office/drawing/2014/main" id="{905D782B-53AA-4EF3-9269-595CC4EE534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959" name="Cuadro de texto 948">
          <a:extLst>
            <a:ext uri="{FF2B5EF4-FFF2-40B4-BE49-F238E27FC236}">
              <a16:creationId xmlns:a16="http://schemas.microsoft.com/office/drawing/2014/main" id="{17E525B8-59B4-4456-85E7-E11B7F85AC1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960" name="Cuadro de texto 949">
          <a:extLst>
            <a:ext uri="{FF2B5EF4-FFF2-40B4-BE49-F238E27FC236}">
              <a16:creationId xmlns:a16="http://schemas.microsoft.com/office/drawing/2014/main" id="{40A01383-5943-4A0C-AAA8-13A13365BB0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961" name="Cuadro de texto 950">
          <a:extLst>
            <a:ext uri="{FF2B5EF4-FFF2-40B4-BE49-F238E27FC236}">
              <a16:creationId xmlns:a16="http://schemas.microsoft.com/office/drawing/2014/main" id="{4F915BC6-E890-4B15-B223-7B39A22B7D9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9962" name="Cuadro de texto 951">
          <a:extLst>
            <a:ext uri="{FF2B5EF4-FFF2-40B4-BE49-F238E27FC236}">
              <a16:creationId xmlns:a16="http://schemas.microsoft.com/office/drawing/2014/main" id="{6E3E255D-F868-492C-A9B0-0474A1AA8534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963" name="Cuadro de texto 952">
          <a:extLst>
            <a:ext uri="{FF2B5EF4-FFF2-40B4-BE49-F238E27FC236}">
              <a16:creationId xmlns:a16="http://schemas.microsoft.com/office/drawing/2014/main" id="{FBEEAD14-9785-45AE-8EA6-CEC3FF84390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964" name="Cuadro de texto 953">
          <a:extLst>
            <a:ext uri="{FF2B5EF4-FFF2-40B4-BE49-F238E27FC236}">
              <a16:creationId xmlns:a16="http://schemas.microsoft.com/office/drawing/2014/main" id="{B382911B-89AB-43B5-B0D1-0CD8E5AF3D3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965" name="Cuadro de texto 954">
          <a:extLst>
            <a:ext uri="{FF2B5EF4-FFF2-40B4-BE49-F238E27FC236}">
              <a16:creationId xmlns:a16="http://schemas.microsoft.com/office/drawing/2014/main" id="{1AD46315-A8F0-4D92-B408-80C133AD149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966" name="Cuadro de texto 955">
          <a:extLst>
            <a:ext uri="{FF2B5EF4-FFF2-40B4-BE49-F238E27FC236}">
              <a16:creationId xmlns:a16="http://schemas.microsoft.com/office/drawing/2014/main" id="{756AB304-4DAC-41CF-83AC-A2B04FFB3C0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967" name="Cuadro de texto 956">
          <a:extLst>
            <a:ext uri="{FF2B5EF4-FFF2-40B4-BE49-F238E27FC236}">
              <a16:creationId xmlns:a16="http://schemas.microsoft.com/office/drawing/2014/main" id="{73F425C7-08E9-4362-98C3-337661560635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968" name="Cuadro de texto 957">
          <a:extLst>
            <a:ext uri="{FF2B5EF4-FFF2-40B4-BE49-F238E27FC236}">
              <a16:creationId xmlns:a16="http://schemas.microsoft.com/office/drawing/2014/main" id="{41C0C98C-CF3B-48EE-B9DB-CA51C18E8B4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969" name="Cuadro de texto 958">
          <a:extLst>
            <a:ext uri="{FF2B5EF4-FFF2-40B4-BE49-F238E27FC236}">
              <a16:creationId xmlns:a16="http://schemas.microsoft.com/office/drawing/2014/main" id="{CD28FDF4-B1C6-4AB5-BCB0-D1648E2AA84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970" name="Cuadro de texto 959">
          <a:extLst>
            <a:ext uri="{FF2B5EF4-FFF2-40B4-BE49-F238E27FC236}">
              <a16:creationId xmlns:a16="http://schemas.microsoft.com/office/drawing/2014/main" id="{77912A5F-C96E-4A49-9104-90DBF54A2EC6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971" name="Cuadro de texto 960">
          <a:extLst>
            <a:ext uri="{FF2B5EF4-FFF2-40B4-BE49-F238E27FC236}">
              <a16:creationId xmlns:a16="http://schemas.microsoft.com/office/drawing/2014/main" id="{2F58BCFF-9931-4A0D-8AC6-8C14147B515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972" name="Cuadro de texto 961">
          <a:extLst>
            <a:ext uri="{FF2B5EF4-FFF2-40B4-BE49-F238E27FC236}">
              <a16:creationId xmlns:a16="http://schemas.microsoft.com/office/drawing/2014/main" id="{92B612BB-DB32-4D53-911F-A1A8D435859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973" name="Cuadro de texto 962">
          <a:extLst>
            <a:ext uri="{FF2B5EF4-FFF2-40B4-BE49-F238E27FC236}">
              <a16:creationId xmlns:a16="http://schemas.microsoft.com/office/drawing/2014/main" id="{E92B0464-AB4A-46BB-B6B0-61F6F2A105F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974" name="Cuadro de texto 963">
          <a:extLst>
            <a:ext uri="{FF2B5EF4-FFF2-40B4-BE49-F238E27FC236}">
              <a16:creationId xmlns:a16="http://schemas.microsoft.com/office/drawing/2014/main" id="{311DE247-1675-420B-BE2B-0D2765FDBCF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9975" name="Cuadro de texto 964">
          <a:extLst>
            <a:ext uri="{FF2B5EF4-FFF2-40B4-BE49-F238E27FC236}">
              <a16:creationId xmlns:a16="http://schemas.microsoft.com/office/drawing/2014/main" id="{E424E197-BEEB-4759-80F7-6E7327D00033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976" name="Cuadro de texto 965">
          <a:extLst>
            <a:ext uri="{FF2B5EF4-FFF2-40B4-BE49-F238E27FC236}">
              <a16:creationId xmlns:a16="http://schemas.microsoft.com/office/drawing/2014/main" id="{73A592E3-96BF-4AFD-8FA6-1CFEE5ECBE4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977" name="Cuadro de texto 966">
          <a:extLst>
            <a:ext uri="{FF2B5EF4-FFF2-40B4-BE49-F238E27FC236}">
              <a16:creationId xmlns:a16="http://schemas.microsoft.com/office/drawing/2014/main" id="{18E60E91-F779-4D5A-B772-FE2B7317ED7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978" name="Cuadro de texto 967">
          <a:extLst>
            <a:ext uri="{FF2B5EF4-FFF2-40B4-BE49-F238E27FC236}">
              <a16:creationId xmlns:a16="http://schemas.microsoft.com/office/drawing/2014/main" id="{33456DC8-E549-4F5F-A756-6AE3CB9631C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979" name="Cuadro de texto 968">
          <a:extLst>
            <a:ext uri="{FF2B5EF4-FFF2-40B4-BE49-F238E27FC236}">
              <a16:creationId xmlns:a16="http://schemas.microsoft.com/office/drawing/2014/main" id="{7605EA3F-C4E5-467B-92A0-0DD974C0A26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980" name="Cuadro de texto 969">
          <a:extLst>
            <a:ext uri="{FF2B5EF4-FFF2-40B4-BE49-F238E27FC236}">
              <a16:creationId xmlns:a16="http://schemas.microsoft.com/office/drawing/2014/main" id="{CBA3A99C-ED75-4B32-A768-2C6819AEC3A2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9981" name="Cuadro de texto 970">
          <a:extLst>
            <a:ext uri="{FF2B5EF4-FFF2-40B4-BE49-F238E27FC236}">
              <a16:creationId xmlns:a16="http://schemas.microsoft.com/office/drawing/2014/main" id="{DAA1F877-8C90-4B6D-A356-1732CF48C02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9982" name="Cuadro de texto 971">
          <a:extLst>
            <a:ext uri="{FF2B5EF4-FFF2-40B4-BE49-F238E27FC236}">
              <a16:creationId xmlns:a16="http://schemas.microsoft.com/office/drawing/2014/main" id="{76A9222B-0ACE-4A46-9CAD-4A1073785906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9983" name="Cuadro de texto 972">
          <a:extLst>
            <a:ext uri="{FF2B5EF4-FFF2-40B4-BE49-F238E27FC236}">
              <a16:creationId xmlns:a16="http://schemas.microsoft.com/office/drawing/2014/main" id="{EBB4EF73-90BE-4514-9569-EBC5B7556759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84" name="Cuadro de texto 973">
          <a:extLst>
            <a:ext uri="{FF2B5EF4-FFF2-40B4-BE49-F238E27FC236}">
              <a16:creationId xmlns:a16="http://schemas.microsoft.com/office/drawing/2014/main" id="{1F6B5B06-54E4-42D5-83DD-3E7361E583D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85" name="Cuadro de texto 974">
          <a:extLst>
            <a:ext uri="{FF2B5EF4-FFF2-40B4-BE49-F238E27FC236}">
              <a16:creationId xmlns:a16="http://schemas.microsoft.com/office/drawing/2014/main" id="{BAEA5AF5-1BC1-4B12-BFC6-F04CB3DAB6A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86" name="Cuadro de texto 975">
          <a:extLst>
            <a:ext uri="{FF2B5EF4-FFF2-40B4-BE49-F238E27FC236}">
              <a16:creationId xmlns:a16="http://schemas.microsoft.com/office/drawing/2014/main" id="{6DE70629-8ECD-4E22-BD87-FBEEBA977C7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87" name="Cuadro de texto 976">
          <a:extLst>
            <a:ext uri="{FF2B5EF4-FFF2-40B4-BE49-F238E27FC236}">
              <a16:creationId xmlns:a16="http://schemas.microsoft.com/office/drawing/2014/main" id="{1EDE9F82-547A-44F2-B069-20FA3B778D5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88" name="Cuadro de texto 977">
          <a:extLst>
            <a:ext uri="{FF2B5EF4-FFF2-40B4-BE49-F238E27FC236}">
              <a16:creationId xmlns:a16="http://schemas.microsoft.com/office/drawing/2014/main" id="{0023D4A6-4405-4F38-8DF7-E4B4C231764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89" name="Cuadro de texto 978">
          <a:extLst>
            <a:ext uri="{FF2B5EF4-FFF2-40B4-BE49-F238E27FC236}">
              <a16:creationId xmlns:a16="http://schemas.microsoft.com/office/drawing/2014/main" id="{D7CFC277-ECAB-4D7A-B4E4-7BD7C99EEC4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90" name="Cuadro de texto 979">
          <a:extLst>
            <a:ext uri="{FF2B5EF4-FFF2-40B4-BE49-F238E27FC236}">
              <a16:creationId xmlns:a16="http://schemas.microsoft.com/office/drawing/2014/main" id="{2947B3A7-7DFD-4562-897B-84D5C1F2F2F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91" name="Cuadro de texto 980">
          <a:extLst>
            <a:ext uri="{FF2B5EF4-FFF2-40B4-BE49-F238E27FC236}">
              <a16:creationId xmlns:a16="http://schemas.microsoft.com/office/drawing/2014/main" id="{B225821B-962F-444F-BE1E-DE31375B5E6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92" name="Cuadro de texto 981">
          <a:extLst>
            <a:ext uri="{FF2B5EF4-FFF2-40B4-BE49-F238E27FC236}">
              <a16:creationId xmlns:a16="http://schemas.microsoft.com/office/drawing/2014/main" id="{1FCC5592-2E75-4B09-89AC-AB9BEDAD969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93" name="Cuadro de texto 982">
          <a:extLst>
            <a:ext uri="{FF2B5EF4-FFF2-40B4-BE49-F238E27FC236}">
              <a16:creationId xmlns:a16="http://schemas.microsoft.com/office/drawing/2014/main" id="{B0683157-B3D4-45B8-AF4F-FF6D5232B4E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94" name="Cuadro de texto 983">
          <a:extLst>
            <a:ext uri="{FF2B5EF4-FFF2-40B4-BE49-F238E27FC236}">
              <a16:creationId xmlns:a16="http://schemas.microsoft.com/office/drawing/2014/main" id="{899F575C-24E2-4C0D-B2E5-4295B6DE701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95" name="Cuadro de texto 984">
          <a:extLst>
            <a:ext uri="{FF2B5EF4-FFF2-40B4-BE49-F238E27FC236}">
              <a16:creationId xmlns:a16="http://schemas.microsoft.com/office/drawing/2014/main" id="{1F87AD7E-F9DB-4C58-9D49-A9DF25B9D87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96" name="Cuadro de texto 985">
          <a:extLst>
            <a:ext uri="{FF2B5EF4-FFF2-40B4-BE49-F238E27FC236}">
              <a16:creationId xmlns:a16="http://schemas.microsoft.com/office/drawing/2014/main" id="{7DACA4BB-CCAB-472A-A676-E83DA256FE2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97" name="Cuadro de texto 986">
          <a:extLst>
            <a:ext uri="{FF2B5EF4-FFF2-40B4-BE49-F238E27FC236}">
              <a16:creationId xmlns:a16="http://schemas.microsoft.com/office/drawing/2014/main" id="{9AD1B274-420D-4CE8-BEA1-63E7A2D4BFA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98" name="Cuadro de texto 987">
          <a:extLst>
            <a:ext uri="{FF2B5EF4-FFF2-40B4-BE49-F238E27FC236}">
              <a16:creationId xmlns:a16="http://schemas.microsoft.com/office/drawing/2014/main" id="{ACC51D0A-C91B-4304-B309-3E0F57A71D6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9999" name="Cuadro de texto 988">
          <a:extLst>
            <a:ext uri="{FF2B5EF4-FFF2-40B4-BE49-F238E27FC236}">
              <a16:creationId xmlns:a16="http://schemas.microsoft.com/office/drawing/2014/main" id="{0D02AB2F-E352-49B4-9C22-6FFACD43F52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0000" name="Cuadro de texto 989">
          <a:extLst>
            <a:ext uri="{FF2B5EF4-FFF2-40B4-BE49-F238E27FC236}">
              <a16:creationId xmlns:a16="http://schemas.microsoft.com/office/drawing/2014/main" id="{BA6824A4-8C19-4152-B1C7-146CC4E9662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0001" name="Cuadro de texto 990">
          <a:extLst>
            <a:ext uri="{FF2B5EF4-FFF2-40B4-BE49-F238E27FC236}">
              <a16:creationId xmlns:a16="http://schemas.microsoft.com/office/drawing/2014/main" id="{BC733E9C-9969-4EA2-9652-F2D5A9E8C55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0002" name="Cuadro de texto 991">
          <a:extLst>
            <a:ext uri="{FF2B5EF4-FFF2-40B4-BE49-F238E27FC236}">
              <a16:creationId xmlns:a16="http://schemas.microsoft.com/office/drawing/2014/main" id="{BC8414D1-69E6-47B2-A901-C778FEBEE9D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0003" name="Cuadro de texto 992">
          <a:extLst>
            <a:ext uri="{FF2B5EF4-FFF2-40B4-BE49-F238E27FC236}">
              <a16:creationId xmlns:a16="http://schemas.microsoft.com/office/drawing/2014/main" id="{2D1982DF-49BC-4485-A3CE-69E9402A03D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0004" name="Cuadro de texto 993">
          <a:extLst>
            <a:ext uri="{FF2B5EF4-FFF2-40B4-BE49-F238E27FC236}">
              <a16:creationId xmlns:a16="http://schemas.microsoft.com/office/drawing/2014/main" id="{72CD7D8E-D1E4-4713-BF7E-ADD7260CA92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0005" name="Cuadro de texto 994">
          <a:extLst>
            <a:ext uri="{FF2B5EF4-FFF2-40B4-BE49-F238E27FC236}">
              <a16:creationId xmlns:a16="http://schemas.microsoft.com/office/drawing/2014/main" id="{EE7143B5-D7D8-414A-A52E-03133956F00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0006" name="Cuadro de texto 995">
          <a:extLst>
            <a:ext uri="{FF2B5EF4-FFF2-40B4-BE49-F238E27FC236}">
              <a16:creationId xmlns:a16="http://schemas.microsoft.com/office/drawing/2014/main" id="{8BE54FE5-233F-48B6-80FD-14CB80B4B79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94</xdr:row>
      <xdr:rowOff>114300</xdr:rowOff>
    </xdr:to>
    <xdr:sp macro="" textlink="">
      <xdr:nvSpPr>
        <xdr:cNvPr id="10007" name="Cuadro de texto 996">
          <a:extLst>
            <a:ext uri="{FF2B5EF4-FFF2-40B4-BE49-F238E27FC236}">
              <a16:creationId xmlns:a16="http://schemas.microsoft.com/office/drawing/2014/main" id="{96AF47D9-7969-4C52-90C6-48602CBB91E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10008" name="Cuadro de texto 997">
          <a:extLst>
            <a:ext uri="{FF2B5EF4-FFF2-40B4-BE49-F238E27FC236}">
              <a16:creationId xmlns:a16="http://schemas.microsoft.com/office/drawing/2014/main" id="{018E2908-9C51-41FC-8715-EAC8EC51FD31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09" name="Cuadro de texto 999">
          <a:extLst>
            <a:ext uri="{FF2B5EF4-FFF2-40B4-BE49-F238E27FC236}">
              <a16:creationId xmlns:a16="http://schemas.microsoft.com/office/drawing/2014/main" id="{816E7022-5C3A-4727-8DEE-3D45BF5C7DED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10" name="Cuadro de texto 1000">
          <a:extLst>
            <a:ext uri="{FF2B5EF4-FFF2-40B4-BE49-F238E27FC236}">
              <a16:creationId xmlns:a16="http://schemas.microsoft.com/office/drawing/2014/main" id="{C793D8E0-5B9C-4DE6-BB57-D763705CC088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11" name="Cuadro de texto 1001">
          <a:extLst>
            <a:ext uri="{FF2B5EF4-FFF2-40B4-BE49-F238E27FC236}">
              <a16:creationId xmlns:a16="http://schemas.microsoft.com/office/drawing/2014/main" id="{5AC6A45B-DB46-43FD-82B3-7D239D2B2C46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12" name="Cuadro de texto 1002">
          <a:extLst>
            <a:ext uri="{FF2B5EF4-FFF2-40B4-BE49-F238E27FC236}">
              <a16:creationId xmlns:a16="http://schemas.microsoft.com/office/drawing/2014/main" id="{B776D15F-B472-43A6-8F80-492D60DC78E8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13" name="Cuadro de texto 1003">
          <a:extLst>
            <a:ext uri="{FF2B5EF4-FFF2-40B4-BE49-F238E27FC236}">
              <a16:creationId xmlns:a16="http://schemas.microsoft.com/office/drawing/2014/main" id="{2A65926E-DDF0-4DB6-ADD5-B75EFC947BBC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14" name="Cuadro de texto 1004">
          <a:extLst>
            <a:ext uri="{FF2B5EF4-FFF2-40B4-BE49-F238E27FC236}">
              <a16:creationId xmlns:a16="http://schemas.microsoft.com/office/drawing/2014/main" id="{594D8388-DACF-4458-A9DA-DD8523DD4CC9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15" name="Cuadro de texto 1005">
          <a:extLst>
            <a:ext uri="{FF2B5EF4-FFF2-40B4-BE49-F238E27FC236}">
              <a16:creationId xmlns:a16="http://schemas.microsoft.com/office/drawing/2014/main" id="{FB3DB320-647F-49F5-BA84-BE278BCE940C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16" name="Cuadro de texto 1006">
          <a:extLst>
            <a:ext uri="{FF2B5EF4-FFF2-40B4-BE49-F238E27FC236}">
              <a16:creationId xmlns:a16="http://schemas.microsoft.com/office/drawing/2014/main" id="{BC312E01-31F5-4C2B-AC54-3C803E300ADF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17" name="Cuadro de texto 1007">
          <a:extLst>
            <a:ext uri="{FF2B5EF4-FFF2-40B4-BE49-F238E27FC236}">
              <a16:creationId xmlns:a16="http://schemas.microsoft.com/office/drawing/2014/main" id="{42D6471D-47BC-4FFB-AC8A-120360F87C8A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18" name="Cuadro de texto 1008">
          <a:extLst>
            <a:ext uri="{FF2B5EF4-FFF2-40B4-BE49-F238E27FC236}">
              <a16:creationId xmlns:a16="http://schemas.microsoft.com/office/drawing/2014/main" id="{277298E8-A250-4AB2-8757-49ECE333781E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19" name="Cuadro de texto 1009">
          <a:extLst>
            <a:ext uri="{FF2B5EF4-FFF2-40B4-BE49-F238E27FC236}">
              <a16:creationId xmlns:a16="http://schemas.microsoft.com/office/drawing/2014/main" id="{DB46C9A2-94AC-4D3B-BC4C-B90DA472E437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20" name="Cuadro de texto 1010">
          <a:extLst>
            <a:ext uri="{FF2B5EF4-FFF2-40B4-BE49-F238E27FC236}">
              <a16:creationId xmlns:a16="http://schemas.microsoft.com/office/drawing/2014/main" id="{67A342BE-9652-4FCE-AB87-831D7024A637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21" name="Cuadro de texto 1011">
          <a:extLst>
            <a:ext uri="{FF2B5EF4-FFF2-40B4-BE49-F238E27FC236}">
              <a16:creationId xmlns:a16="http://schemas.microsoft.com/office/drawing/2014/main" id="{AEA7273B-BFE0-4FAB-8011-ADDF11E824D5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22" name="Cuadro de texto 1012">
          <a:extLst>
            <a:ext uri="{FF2B5EF4-FFF2-40B4-BE49-F238E27FC236}">
              <a16:creationId xmlns:a16="http://schemas.microsoft.com/office/drawing/2014/main" id="{5A9533E4-9128-4A78-B2A4-3CFBDF9DE632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23" name="Cuadro de texto 1013">
          <a:extLst>
            <a:ext uri="{FF2B5EF4-FFF2-40B4-BE49-F238E27FC236}">
              <a16:creationId xmlns:a16="http://schemas.microsoft.com/office/drawing/2014/main" id="{249B183C-B33E-4151-986D-256690485BD8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24" name="Cuadro de texto 1014">
          <a:extLst>
            <a:ext uri="{FF2B5EF4-FFF2-40B4-BE49-F238E27FC236}">
              <a16:creationId xmlns:a16="http://schemas.microsoft.com/office/drawing/2014/main" id="{DA63E26E-262F-4D03-8F10-4CEEF6D344BC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25" name="Cuadro de texto 1015">
          <a:extLst>
            <a:ext uri="{FF2B5EF4-FFF2-40B4-BE49-F238E27FC236}">
              <a16:creationId xmlns:a16="http://schemas.microsoft.com/office/drawing/2014/main" id="{35D96858-8E26-42A2-8CC6-6D4572B67D86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26" name="Cuadro de texto 1016">
          <a:extLst>
            <a:ext uri="{FF2B5EF4-FFF2-40B4-BE49-F238E27FC236}">
              <a16:creationId xmlns:a16="http://schemas.microsoft.com/office/drawing/2014/main" id="{62ED95C0-9CF8-4134-B0B5-C1D65CFE18F6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27" name="Cuadro de texto 1017">
          <a:extLst>
            <a:ext uri="{FF2B5EF4-FFF2-40B4-BE49-F238E27FC236}">
              <a16:creationId xmlns:a16="http://schemas.microsoft.com/office/drawing/2014/main" id="{EF95B0EF-A442-4F8D-9A3F-60F3E33AF1B5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28" name="Cuadro de texto 1018">
          <a:extLst>
            <a:ext uri="{FF2B5EF4-FFF2-40B4-BE49-F238E27FC236}">
              <a16:creationId xmlns:a16="http://schemas.microsoft.com/office/drawing/2014/main" id="{B6E5FDDD-CD7E-4F3A-B02E-3B1E3841FB28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29" name="Cuadro de texto 1019">
          <a:extLst>
            <a:ext uri="{FF2B5EF4-FFF2-40B4-BE49-F238E27FC236}">
              <a16:creationId xmlns:a16="http://schemas.microsoft.com/office/drawing/2014/main" id="{AD3FA4E6-CF8C-41CE-B62C-FF49378243A0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30" name="Cuadro de texto 1020">
          <a:extLst>
            <a:ext uri="{FF2B5EF4-FFF2-40B4-BE49-F238E27FC236}">
              <a16:creationId xmlns:a16="http://schemas.microsoft.com/office/drawing/2014/main" id="{07BA2723-2680-4680-8A65-390C9FFDFD1B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31" name="Cuadro de texto 1021">
          <a:extLst>
            <a:ext uri="{FF2B5EF4-FFF2-40B4-BE49-F238E27FC236}">
              <a16:creationId xmlns:a16="http://schemas.microsoft.com/office/drawing/2014/main" id="{D32576C7-842B-4478-9525-3478039DF652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32" name="Cuadro de texto 1022">
          <a:extLst>
            <a:ext uri="{FF2B5EF4-FFF2-40B4-BE49-F238E27FC236}">
              <a16:creationId xmlns:a16="http://schemas.microsoft.com/office/drawing/2014/main" id="{4C68E2F4-D761-4CCF-AC37-53B579B1EBA7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33" name="Cuadro de texto 1023">
          <a:extLst>
            <a:ext uri="{FF2B5EF4-FFF2-40B4-BE49-F238E27FC236}">
              <a16:creationId xmlns:a16="http://schemas.microsoft.com/office/drawing/2014/main" id="{F41D25D4-C387-467D-979B-EFBC462B1E0B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34" name="Cuadro de texto 1024">
          <a:extLst>
            <a:ext uri="{FF2B5EF4-FFF2-40B4-BE49-F238E27FC236}">
              <a16:creationId xmlns:a16="http://schemas.microsoft.com/office/drawing/2014/main" id="{D95D17B6-78E6-4EB6-AC15-01E8043C6D46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35" name="Cuadro de texto 1025">
          <a:extLst>
            <a:ext uri="{FF2B5EF4-FFF2-40B4-BE49-F238E27FC236}">
              <a16:creationId xmlns:a16="http://schemas.microsoft.com/office/drawing/2014/main" id="{70920642-E88B-47D2-BAFC-CC65466F6581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36" name="Cuadro de texto 1026">
          <a:extLst>
            <a:ext uri="{FF2B5EF4-FFF2-40B4-BE49-F238E27FC236}">
              <a16:creationId xmlns:a16="http://schemas.microsoft.com/office/drawing/2014/main" id="{CE982BD0-719C-467D-9CE8-E770B115DBF5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37" name="Cuadro de texto 1027">
          <a:extLst>
            <a:ext uri="{FF2B5EF4-FFF2-40B4-BE49-F238E27FC236}">
              <a16:creationId xmlns:a16="http://schemas.microsoft.com/office/drawing/2014/main" id="{1902EC1E-C464-4676-A0F4-259F7697662F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38" name="Cuadro de texto 1028">
          <a:extLst>
            <a:ext uri="{FF2B5EF4-FFF2-40B4-BE49-F238E27FC236}">
              <a16:creationId xmlns:a16="http://schemas.microsoft.com/office/drawing/2014/main" id="{18F12EB0-3F5D-45EC-939B-FDAF59A2E661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39" name="Cuadro de texto 1029">
          <a:extLst>
            <a:ext uri="{FF2B5EF4-FFF2-40B4-BE49-F238E27FC236}">
              <a16:creationId xmlns:a16="http://schemas.microsoft.com/office/drawing/2014/main" id="{2D65430D-62C9-4365-88ED-F30F195D784D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40" name="Cuadro de texto 1030">
          <a:extLst>
            <a:ext uri="{FF2B5EF4-FFF2-40B4-BE49-F238E27FC236}">
              <a16:creationId xmlns:a16="http://schemas.microsoft.com/office/drawing/2014/main" id="{EB7319E6-BE05-4ECE-BF58-873D3BB08E5B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41" name="Cuadro de texto 1031">
          <a:extLst>
            <a:ext uri="{FF2B5EF4-FFF2-40B4-BE49-F238E27FC236}">
              <a16:creationId xmlns:a16="http://schemas.microsoft.com/office/drawing/2014/main" id="{DFA608D0-BAAE-41F5-8130-18E77D219BB2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42" name="Cuadro de texto 1032">
          <a:extLst>
            <a:ext uri="{FF2B5EF4-FFF2-40B4-BE49-F238E27FC236}">
              <a16:creationId xmlns:a16="http://schemas.microsoft.com/office/drawing/2014/main" id="{BFDA2645-A59D-481E-B3E0-D85642A45944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43" name="Cuadro de texto 1033">
          <a:extLst>
            <a:ext uri="{FF2B5EF4-FFF2-40B4-BE49-F238E27FC236}">
              <a16:creationId xmlns:a16="http://schemas.microsoft.com/office/drawing/2014/main" id="{B0FF57CA-DD66-4DC2-A74E-C742DAAD37F4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44" name="Cuadro de texto 1034">
          <a:extLst>
            <a:ext uri="{FF2B5EF4-FFF2-40B4-BE49-F238E27FC236}">
              <a16:creationId xmlns:a16="http://schemas.microsoft.com/office/drawing/2014/main" id="{49D80B7F-C487-4E40-BF42-9DC1AFB2B75D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45" name="Cuadro de texto 1035">
          <a:extLst>
            <a:ext uri="{FF2B5EF4-FFF2-40B4-BE49-F238E27FC236}">
              <a16:creationId xmlns:a16="http://schemas.microsoft.com/office/drawing/2014/main" id="{124D1FD4-F23A-4455-9E2D-85B793B08C22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46" name="Cuadro de texto 1036">
          <a:extLst>
            <a:ext uri="{FF2B5EF4-FFF2-40B4-BE49-F238E27FC236}">
              <a16:creationId xmlns:a16="http://schemas.microsoft.com/office/drawing/2014/main" id="{970585FD-F5B4-4145-89BA-72BFB991EB16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47" name="Cuadro de texto 1037">
          <a:extLst>
            <a:ext uri="{FF2B5EF4-FFF2-40B4-BE49-F238E27FC236}">
              <a16:creationId xmlns:a16="http://schemas.microsoft.com/office/drawing/2014/main" id="{05803643-310E-4357-AD4A-E8EDEBD5A3CE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48" name="Cuadro de texto 1038">
          <a:extLst>
            <a:ext uri="{FF2B5EF4-FFF2-40B4-BE49-F238E27FC236}">
              <a16:creationId xmlns:a16="http://schemas.microsoft.com/office/drawing/2014/main" id="{FD467B7A-52D3-477A-B686-64AC26DE33B8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49" name="Cuadro de texto 1039">
          <a:extLst>
            <a:ext uri="{FF2B5EF4-FFF2-40B4-BE49-F238E27FC236}">
              <a16:creationId xmlns:a16="http://schemas.microsoft.com/office/drawing/2014/main" id="{E3F2316D-6EEF-4545-84EF-0528D9C78C9A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50" name="Cuadro de texto 1040">
          <a:extLst>
            <a:ext uri="{FF2B5EF4-FFF2-40B4-BE49-F238E27FC236}">
              <a16:creationId xmlns:a16="http://schemas.microsoft.com/office/drawing/2014/main" id="{C967267A-FD0B-446D-919E-2AFE1693CC7F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51" name="Cuadro de texto 1041">
          <a:extLst>
            <a:ext uri="{FF2B5EF4-FFF2-40B4-BE49-F238E27FC236}">
              <a16:creationId xmlns:a16="http://schemas.microsoft.com/office/drawing/2014/main" id="{489A4D62-0FD9-4E7C-9033-7CAA706ADF28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52" name="Cuadro de texto 1042">
          <a:extLst>
            <a:ext uri="{FF2B5EF4-FFF2-40B4-BE49-F238E27FC236}">
              <a16:creationId xmlns:a16="http://schemas.microsoft.com/office/drawing/2014/main" id="{84302E70-8322-4E9B-BD94-15BB579C5C84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53" name="Cuadro de texto 1043">
          <a:extLst>
            <a:ext uri="{FF2B5EF4-FFF2-40B4-BE49-F238E27FC236}">
              <a16:creationId xmlns:a16="http://schemas.microsoft.com/office/drawing/2014/main" id="{A0161A2F-DB3F-47E8-83E9-27A80F07996D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54" name="Cuadro de texto 1044">
          <a:extLst>
            <a:ext uri="{FF2B5EF4-FFF2-40B4-BE49-F238E27FC236}">
              <a16:creationId xmlns:a16="http://schemas.microsoft.com/office/drawing/2014/main" id="{C21B2E7C-3463-46CB-B81F-E217D925F43A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55" name="Cuadro de texto 1045">
          <a:extLst>
            <a:ext uri="{FF2B5EF4-FFF2-40B4-BE49-F238E27FC236}">
              <a16:creationId xmlns:a16="http://schemas.microsoft.com/office/drawing/2014/main" id="{C9134FD3-1419-451A-8B0F-A7A63EBB6BB2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56" name="Cuadro de texto 1046">
          <a:extLst>
            <a:ext uri="{FF2B5EF4-FFF2-40B4-BE49-F238E27FC236}">
              <a16:creationId xmlns:a16="http://schemas.microsoft.com/office/drawing/2014/main" id="{0B5EEFA0-B683-469E-ADE1-485DDE2F65D2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57" name="Cuadro de texto 1047">
          <a:extLst>
            <a:ext uri="{FF2B5EF4-FFF2-40B4-BE49-F238E27FC236}">
              <a16:creationId xmlns:a16="http://schemas.microsoft.com/office/drawing/2014/main" id="{891F907F-965F-4AB0-8CD3-765495355575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58" name="Cuadro de texto 1048">
          <a:extLst>
            <a:ext uri="{FF2B5EF4-FFF2-40B4-BE49-F238E27FC236}">
              <a16:creationId xmlns:a16="http://schemas.microsoft.com/office/drawing/2014/main" id="{7DC8CD80-2F39-45FD-87D4-D782F8434015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59" name="Cuadro de texto 1049">
          <a:extLst>
            <a:ext uri="{FF2B5EF4-FFF2-40B4-BE49-F238E27FC236}">
              <a16:creationId xmlns:a16="http://schemas.microsoft.com/office/drawing/2014/main" id="{73A2E45D-A400-47B1-923B-12FBD1E752BC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60" name="Cuadro de texto 1050">
          <a:extLst>
            <a:ext uri="{FF2B5EF4-FFF2-40B4-BE49-F238E27FC236}">
              <a16:creationId xmlns:a16="http://schemas.microsoft.com/office/drawing/2014/main" id="{93978C70-89A4-40FA-AEE2-6C5F6B449677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61" name="Cuadro de texto 1051">
          <a:extLst>
            <a:ext uri="{FF2B5EF4-FFF2-40B4-BE49-F238E27FC236}">
              <a16:creationId xmlns:a16="http://schemas.microsoft.com/office/drawing/2014/main" id="{7D8CD396-8C7D-48CB-8171-D786CC8EB370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62" name="Cuadro de texto 1052">
          <a:extLst>
            <a:ext uri="{FF2B5EF4-FFF2-40B4-BE49-F238E27FC236}">
              <a16:creationId xmlns:a16="http://schemas.microsoft.com/office/drawing/2014/main" id="{9432D2BF-6B8C-482F-8DA9-E02228FDD03A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63" name="Cuadro de texto 1053">
          <a:extLst>
            <a:ext uri="{FF2B5EF4-FFF2-40B4-BE49-F238E27FC236}">
              <a16:creationId xmlns:a16="http://schemas.microsoft.com/office/drawing/2014/main" id="{E2654E24-76B2-4EB4-B1A9-BEAA4FBAC0AB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64" name="Cuadro de texto 1054">
          <a:extLst>
            <a:ext uri="{FF2B5EF4-FFF2-40B4-BE49-F238E27FC236}">
              <a16:creationId xmlns:a16="http://schemas.microsoft.com/office/drawing/2014/main" id="{8629C40C-B21C-4230-B1AA-F8BF678DB0CD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65" name="Cuadro de texto 1055">
          <a:extLst>
            <a:ext uri="{FF2B5EF4-FFF2-40B4-BE49-F238E27FC236}">
              <a16:creationId xmlns:a16="http://schemas.microsoft.com/office/drawing/2014/main" id="{B6F78481-B792-41D4-A6BD-6289DCA91FFA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66" name="Cuadro de texto 1056">
          <a:extLst>
            <a:ext uri="{FF2B5EF4-FFF2-40B4-BE49-F238E27FC236}">
              <a16:creationId xmlns:a16="http://schemas.microsoft.com/office/drawing/2014/main" id="{2583F504-9580-4044-8945-B0825370760A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67" name="Cuadro de texto 1057">
          <a:extLst>
            <a:ext uri="{FF2B5EF4-FFF2-40B4-BE49-F238E27FC236}">
              <a16:creationId xmlns:a16="http://schemas.microsoft.com/office/drawing/2014/main" id="{CF6F47E0-76D6-4974-8BE7-E363676A59D3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68" name="Cuadro de texto 1058">
          <a:extLst>
            <a:ext uri="{FF2B5EF4-FFF2-40B4-BE49-F238E27FC236}">
              <a16:creationId xmlns:a16="http://schemas.microsoft.com/office/drawing/2014/main" id="{FF7FC125-93C1-45FC-B48A-DF5FC9DB0EFA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69" name="Cuadro de texto 1059">
          <a:extLst>
            <a:ext uri="{FF2B5EF4-FFF2-40B4-BE49-F238E27FC236}">
              <a16:creationId xmlns:a16="http://schemas.microsoft.com/office/drawing/2014/main" id="{7CAC654B-7865-4A44-AEAA-1759D0A93F16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70" name="Cuadro de texto 1060">
          <a:extLst>
            <a:ext uri="{FF2B5EF4-FFF2-40B4-BE49-F238E27FC236}">
              <a16:creationId xmlns:a16="http://schemas.microsoft.com/office/drawing/2014/main" id="{E1F42677-5A9A-41DA-AE47-7DB3BCB438CC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71" name="Cuadro de texto 1061">
          <a:extLst>
            <a:ext uri="{FF2B5EF4-FFF2-40B4-BE49-F238E27FC236}">
              <a16:creationId xmlns:a16="http://schemas.microsoft.com/office/drawing/2014/main" id="{CDDD2F5F-E0FB-4763-BFF8-E66F70F3C1AD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72" name="Cuadro de texto 1062">
          <a:extLst>
            <a:ext uri="{FF2B5EF4-FFF2-40B4-BE49-F238E27FC236}">
              <a16:creationId xmlns:a16="http://schemas.microsoft.com/office/drawing/2014/main" id="{038E92EC-BCF0-4CF1-A773-EB236081D9CD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73" name="Cuadro de texto 1063">
          <a:extLst>
            <a:ext uri="{FF2B5EF4-FFF2-40B4-BE49-F238E27FC236}">
              <a16:creationId xmlns:a16="http://schemas.microsoft.com/office/drawing/2014/main" id="{71CEB179-234F-42C8-8CDF-58E6AC765851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74" name="Cuadro de texto 1064">
          <a:extLst>
            <a:ext uri="{FF2B5EF4-FFF2-40B4-BE49-F238E27FC236}">
              <a16:creationId xmlns:a16="http://schemas.microsoft.com/office/drawing/2014/main" id="{57397892-DC77-4E56-8383-B9AD945D569D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75" name="Cuadro de texto 1065">
          <a:extLst>
            <a:ext uri="{FF2B5EF4-FFF2-40B4-BE49-F238E27FC236}">
              <a16:creationId xmlns:a16="http://schemas.microsoft.com/office/drawing/2014/main" id="{F3775AC5-408C-4C66-BDE0-0FF5B4DABF0D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76" name="Cuadro de texto 1066">
          <a:extLst>
            <a:ext uri="{FF2B5EF4-FFF2-40B4-BE49-F238E27FC236}">
              <a16:creationId xmlns:a16="http://schemas.microsoft.com/office/drawing/2014/main" id="{3EE163A9-1770-4F39-8260-E7642669BECE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77" name="Cuadro de texto 1067">
          <a:extLst>
            <a:ext uri="{FF2B5EF4-FFF2-40B4-BE49-F238E27FC236}">
              <a16:creationId xmlns:a16="http://schemas.microsoft.com/office/drawing/2014/main" id="{73C24D0C-26C9-49D8-BEFF-6CF27D8AC9D1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78" name="Cuadro de texto 1068">
          <a:extLst>
            <a:ext uri="{FF2B5EF4-FFF2-40B4-BE49-F238E27FC236}">
              <a16:creationId xmlns:a16="http://schemas.microsoft.com/office/drawing/2014/main" id="{0621EBD5-8ED4-4ECB-9A7C-6E9F094CD98D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632460</xdr:colOff>
      <xdr:row>20</xdr:row>
      <xdr:rowOff>213995</xdr:rowOff>
    </xdr:from>
    <xdr:to>
      <xdr:col>2</xdr:col>
      <xdr:colOff>632460</xdr:colOff>
      <xdr:row>21</xdr:row>
      <xdr:rowOff>52070</xdr:rowOff>
    </xdr:to>
    <xdr:sp macro="" textlink="">
      <xdr:nvSpPr>
        <xdr:cNvPr id="10079" name="Cuadro de texto 1069">
          <a:extLst>
            <a:ext uri="{FF2B5EF4-FFF2-40B4-BE49-F238E27FC236}">
              <a16:creationId xmlns:a16="http://schemas.microsoft.com/office/drawing/2014/main" id="{0036EB06-70BD-48E8-9AED-1E88F97995E3}"/>
            </a:ext>
          </a:extLst>
        </xdr:cNvPr>
        <xdr:cNvSpPr txBox="1">
          <a:spLocks noChangeArrowheads="1"/>
        </xdr:cNvSpPr>
      </xdr:nvSpPr>
      <xdr:spPr bwMode="auto">
        <a:xfrm>
          <a:off x="4385310" y="5138420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2</xdr:col>
      <xdr:colOff>673735</xdr:colOff>
      <xdr:row>20</xdr:row>
      <xdr:rowOff>188595</xdr:rowOff>
    </xdr:from>
    <xdr:to>
      <xdr:col>2</xdr:col>
      <xdr:colOff>673735</xdr:colOff>
      <xdr:row>21</xdr:row>
      <xdr:rowOff>20320</xdr:rowOff>
    </xdr:to>
    <xdr:sp macro="" textlink="">
      <xdr:nvSpPr>
        <xdr:cNvPr id="10080" name="Cuadro de texto 1070">
          <a:extLst>
            <a:ext uri="{FF2B5EF4-FFF2-40B4-BE49-F238E27FC236}">
              <a16:creationId xmlns:a16="http://schemas.microsoft.com/office/drawing/2014/main" id="{64B5181C-9B2C-4884-BC5D-53BBEE3965CB}"/>
            </a:ext>
          </a:extLst>
        </xdr:cNvPr>
        <xdr:cNvSpPr txBox="1">
          <a:spLocks noChangeArrowheads="1"/>
        </xdr:cNvSpPr>
      </xdr:nvSpPr>
      <xdr:spPr bwMode="auto">
        <a:xfrm>
          <a:off x="4426585" y="5113020"/>
          <a:ext cx="0" cy="31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081" name="Cuadro de texto 1298">
          <a:extLst>
            <a:ext uri="{FF2B5EF4-FFF2-40B4-BE49-F238E27FC236}">
              <a16:creationId xmlns:a16="http://schemas.microsoft.com/office/drawing/2014/main" id="{6B47855A-2354-4CB4-A87C-6A0819843A35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082" name="Cuadro de texto 1299">
          <a:extLst>
            <a:ext uri="{FF2B5EF4-FFF2-40B4-BE49-F238E27FC236}">
              <a16:creationId xmlns:a16="http://schemas.microsoft.com/office/drawing/2014/main" id="{5E371CCF-847F-4521-B8BE-6ED26A1DE27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083" name="Cuadro de texto 1300">
          <a:extLst>
            <a:ext uri="{FF2B5EF4-FFF2-40B4-BE49-F238E27FC236}">
              <a16:creationId xmlns:a16="http://schemas.microsoft.com/office/drawing/2014/main" id="{B0726074-89BD-4903-9F2E-9A5878E01DD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084" name="Cuadro de texto 1301">
          <a:extLst>
            <a:ext uri="{FF2B5EF4-FFF2-40B4-BE49-F238E27FC236}">
              <a16:creationId xmlns:a16="http://schemas.microsoft.com/office/drawing/2014/main" id="{C9B20FC1-0544-4437-AD28-F38A8FE4016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085" name="Cuadro de texto 1302">
          <a:extLst>
            <a:ext uri="{FF2B5EF4-FFF2-40B4-BE49-F238E27FC236}">
              <a16:creationId xmlns:a16="http://schemas.microsoft.com/office/drawing/2014/main" id="{F0F6477A-475F-4688-8752-760FDEE9E3E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10086" name="Cuadro de texto 1303">
          <a:extLst>
            <a:ext uri="{FF2B5EF4-FFF2-40B4-BE49-F238E27FC236}">
              <a16:creationId xmlns:a16="http://schemas.microsoft.com/office/drawing/2014/main" id="{B43CC9B3-EA33-4F77-B1DF-3CE7CFC388C8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087" name="Cuadro de texto 1304">
          <a:extLst>
            <a:ext uri="{FF2B5EF4-FFF2-40B4-BE49-F238E27FC236}">
              <a16:creationId xmlns:a16="http://schemas.microsoft.com/office/drawing/2014/main" id="{FE3E23C2-DA59-4FD6-999E-3D9850BF6CF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088" name="Cuadro de texto 1305">
          <a:extLst>
            <a:ext uri="{FF2B5EF4-FFF2-40B4-BE49-F238E27FC236}">
              <a16:creationId xmlns:a16="http://schemas.microsoft.com/office/drawing/2014/main" id="{A5B5E815-FA4A-4B01-B63B-2A838864068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089" name="Cuadro de texto 1306">
          <a:extLst>
            <a:ext uri="{FF2B5EF4-FFF2-40B4-BE49-F238E27FC236}">
              <a16:creationId xmlns:a16="http://schemas.microsoft.com/office/drawing/2014/main" id="{5E42FFD8-258A-4864-AB1E-520C916304C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090" name="Cuadro de texto 1307">
          <a:extLst>
            <a:ext uri="{FF2B5EF4-FFF2-40B4-BE49-F238E27FC236}">
              <a16:creationId xmlns:a16="http://schemas.microsoft.com/office/drawing/2014/main" id="{EBA78964-02E5-41F1-9317-226ACDE09D2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091" name="Cuadro de texto 1308">
          <a:extLst>
            <a:ext uri="{FF2B5EF4-FFF2-40B4-BE49-F238E27FC236}">
              <a16:creationId xmlns:a16="http://schemas.microsoft.com/office/drawing/2014/main" id="{70EE5B51-CEB7-4AA7-9691-0246BE4C8108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092" name="Cuadro de texto 1309">
          <a:extLst>
            <a:ext uri="{FF2B5EF4-FFF2-40B4-BE49-F238E27FC236}">
              <a16:creationId xmlns:a16="http://schemas.microsoft.com/office/drawing/2014/main" id="{B7F25ECF-3124-4C5D-A402-D82EED8798C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093" name="Cuadro de texto 1310">
          <a:extLst>
            <a:ext uri="{FF2B5EF4-FFF2-40B4-BE49-F238E27FC236}">
              <a16:creationId xmlns:a16="http://schemas.microsoft.com/office/drawing/2014/main" id="{50913C7B-86EF-4B17-BC20-FCEC7DDD3A9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094" name="Cuadro de texto 1311">
          <a:extLst>
            <a:ext uri="{FF2B5EF4-FFF2-40B4-BE49-F238E27FC236}">
              <a16:creationId xmlns:a16="http://schemas.microsoft.com/office/drawing/2014/main" id="{64FF38D5-C0CC-4963-AD5F-CC065F1D7C9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095" name="Cuadro de texto 1312">
          <a:extLst>
            <a:ext uri="{FF2B5EF4-FFF2-40B4-BE49-F238E27FC236}">
              <a16:creationId xmlns:a16="http://schemas.microsoft.com/office/drawing/2014/main" id="{DDB8389E-95D3-41B7-852E-C51653A1E5D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096" name="Cuadro de texto 1313">
          <a:extLst>
            <a:ext uri="{FF2B5EF4-FFF2-40B4-BE49-F238E27FC236}">
              <a16:creationId xmlns:a16="http://schemas.microsoft.com/office/drawing/2014/main" id="{A2DFBB6B-4C96-417C-877C-1611E8F0AAD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097" name="Cuadro de texto 1314">
          <a:extLst>
            <a:ext uri="{FF2B5EF4-FFF2-40B4-BE49-F238E27FC236}">
              <a16:creationId xmlns:a16="http://schemas.microsoft.com/office/drawing/2014/main" id="{CC54CFD1-BA82-4CE3-95A9-5BC3CB15290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098" name="Cuadro de texto 1315">
          <a:extLst>
            <a:ext uri="{FF2B5EF4-FFF2-40B4-BE49-F238E27FC236}">
              <a16:creationId xmlns:a16="http://schemas.microsoft.com/office/drawing/2014/main" id="{1B20E2E6-C40E-458A-ADB4-F5801AC1E27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10099" name="Cuadro de texto 1316">
          <a:extLst>
            <a:ext uri="{FF2B5EF4-FFF2-40B4-BE49-F238E27FC236}">
              <a16:creationId xmlns:a16="http://schemas.microsoft.com/office/drawing/2014/main" id="{CBB65EE3-8495-40F0-998A-60C674D963B8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00" name="Cuadro de texto 1317">
          <a:extLst>
            <a:ext uri="{FF2B5EF4-FFF2-40B4-BE49-F238E27FC236}">
              <a16:creationId xmlns:a16="http://schemas.microsoft.com/office/drawing/2014/main" id="{23329117-1BFE-4C7C-A1BD-7707E0AE7D5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01" name="Cuadro de texto 1318">
          <a:extLst>
            <a:ext uri="{FF2B5EF4-FFF2-40B4-BE49-F238E27FC236}">
              <a16:creationId xmlns:a16="http://schemas.microsoft.com/office/drawing/2014/main" id="{7D6B6F33-FBD8-4863-9360-14E77B3EF4B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02" name="Cuadro de texto 1319">
          <a:extLst>
            <a:ext uri="{FF2B5EF4-FFF2-40B4-BE49-F238E27FC236}">
              <a16:creationId xmlns:a16="http://schemas.microsoft.com/office/drawing/2014/main" id="{C8C316BE-9318-4162-B7A7-1FD8D552256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03" name="Cuadro de texto 1320">
          <a:extLst>
            <a:ext uri="{FF2B5EF4-FFF2-40B4-BE49-F238E27FC236}">
              <a16:creationId xmlns:a16="http://schemas.microsoft.com/office/drawing/2014/main" id="{5916A096-CFAD-45C3-BAA2-AA9BCAEAE2C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104" name="Cuadro de texto 1321">
          <a:extLst>
            <a:ext uri="{FF2B5EF4-FFF2-40B4-BE49-F238E27FC236}">
              <a16:creationId xmlns:a16="http://schemas.microsoft.com/office/drawing/2014/main" id="{90070C94-37B4-4078-81C9-0AD560159DA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05" name="Cuadro de texto 1322">
          <a:extLst>
            <a:ext uri="{FF2B5EF4-FFF2-40B4-BE49-F238E27FC236}">
              <a16:creationId xmlns:a16="http://schemas.microsoft.com/office/drawing/2014/main" id="{848711DB-D5A8-4066-8031-065259B3897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106" name="Cuadro de texto 1323">
          <a:extLst>
            <a:ext uri="{FF2B5EF4-FFF2-40B4-BE49-F238E27FC236}">
              <a16:creationId xmlns:a16="http://schemas.microsoft.com/office/drawing/2014/main" id="{E5971FF9-F0F2-4D0A-9699-0EAB922D0FF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10107" name="Cuadro de texto 1324">
          <a:extLst>
            <a:ext uri="{FF2B5EF4-FFF2-40B4-BE49-F238E27FC236}">
              <a16:creationId xmlns:a16="http://schemas.microsoft.com/office/drawing/2014/main" id="{963BF414-F4FF-48A7-982B-1ECEE496A377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10108" name="Cuadro de texto 1325">
          <a:extLst>
            <a:ext uri="{FF2B5EF4-FFF2-40B4-BE49-F238E27FC236}">
              <a16:creationId xmlns:a16="http://schemas.microsoft.com/office/drawing/2014/main" id="{206EDD8D-593E-436D-B681-E53543ACC482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109" name="Cuadro de texto 1326">
          <a:extLst>
            <a:ext uri="{FF2B5EF4-FFF2-40B4-BE49-F238E27FC236}">
              <a16:creationId xmlns:a16="http://schemas.microsoft.com/office/drawing/2014/main" id="{FBAD7AEC-AA7B-4FE7-ADEA-4A34D00CFD4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10" name="Cuadro de texto 1327">
          <a:extLst>
            <a:ext uri="{FF2B5EF4-FFF2-40B4-BE49-F238E27FC236}">
              <a16:creationId xmlns:a16="http://schemas.microsoft.com/office/drawing/2014/main" id="{5BCADB79-2C6F-4474-915F-DA24CAA9A1F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11" name="Cuadro de texto 1328">
          <a:extLst>
            <a:ext uri="{FF2B5EF4-FFF2-40B4-BE49-F238E27FC236}">
              <a16:creationId xmlns:a16="http://schemas.microsoft.com/office/drawing/2014/main" id="{2F68B316-6FB2-4BF1-98B2-3799FCE6972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12" name="Cuadro de texto 1329">
          <a:extLst>
            <a:ext uri="{FF2B5EF4-FFF2-40B4-BE49-F238E27FC236}">
              <a16:creationId xmlns:a16="http://schemas.microsoft.com/office/drawing/2014/main" id="{7133F786-E87A-49BB-9F90-443479DE4D6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13" name="Cuadro de texto 1330">
          <a:extLst>
            <a:ext uri="{FF2B5EF4-FFF2-40B4-BE49-F238E27FC236}">
              <a16:creationId xmlns:a16="http://schemas.microsoft.com/office/drawing/2014/main" id="{B427893F-35BB-4DD0-96DC-D5F3E777E87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10114" name="Cuadro de texto 1331">
          <a:extLst>
            <a:ext uri="{FF2B5EF4-FFF2-40B4-BE49-F238E27FC236}">
              <a16:creationId xmlns:a16="http://schemas.microsoft.com/office/drawing/2014/main" id="{AA810D4E-E198-4D93-B163-E28EFF4F22F4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15" name="Cuadro de texto 1332">
          <a:extLst>
            <a:ext uri="{FF2B5EF4-FFF2-40B4-BE49-F238E27FC236}">
              <a16:creationId xmlns:a16="http://schemas.microsoft.com/office/drawing/2014/main" id="{FADB7F18-91C5-4FB0-9C56-FA0E7931CE4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16" name="Cuadro de texto 1333">
          <a:extLst>
            <a:ext uri="{FF2B5EF4-FFF2-40B4-BE49-F238E27FC236}">
              <a16:creationId xmlns:a16="http://schemas.microsoft.com/office/drawing/2014/main" id="{EF3F58E3-C600-464F-B4A5-92DA8F25B45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17" name="Cuadro de texto 1334">
          <a:extLst>
            <a:ext uri="{FF2B5EF4-FFF2-40B4-BE49-F238E27FC236}">
              <a16:creationId xmlns:a16="http://schemas.microsoft.com/office/drawing/2014/main" id="{27ADA906-747C-457F-9369-33BDB690BEE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18" name="Cuadro de texto 1335">
          <a:extLst>
            <a:ext uri="{FF2B5EF4-FFF2-40B4-BE49-F238E27FC236}">
              <a16:creationId xmlns:a16="http://schemas.microsoft.com/office/drawing/2014/main" id="{20AF0408-E905-4F7D-8966-73D89EFECDF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119" name="Cuadro de texto 1336">
          <a:extLst>
            <a:ext uri="{FF2B5EF4-FFF2-40B4-BE49-F238E27FC236}">
              <a16:creationId xmlns:a16="http://schemas.microsoft.com/office/drawing/2014/main" id="{0440F5B7-D807-4E72-B3E2-161EF002F93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20" name="Cuadro de texto 1337">
          <a:extLst>
            <a:ext uri="{FF2B5EF4-FFF2-40B4-BE49-F238E27FC236}">
              <a16:creationId xmlns:a16="http://schemas.microsoft.com/office/drawing/2014/main" id="{7E57791F-CE79-4CD8-8333-D47FAAFBA68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121" name="Cuadro de texto 1338">
          <a:extLst>
            <a:ext uri="{FF2B5EF4-FFF2-40B4-BE49-F238E27FC236}">
              <a16:creationId xmlns:a16="http://schemas.microsoft.com/office/drawing/2014/main" id="{57BA2232-633D-4513-BFB8-6CCA055163A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122" name="Cuadro de texto 1339">
          <a:extLst>
            <a:ext uri="{FF2B5EF4-FFF2-40B4-BE49-F238E27FC236}">
              <a16:creationId xmlns:a16="http://schemas.microsoft.com/office/drawing/2014/main" id="{BB113028-BEB2-4C5F-A448-025FA460B428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23" name="Cuadro de texto 1340">
          <a:extLst>
            <a:ext uri="{FF2B5EF4-FFF2-40B4-BE49-F238E27FC236}">
              <a16:creationId xmlns:a16="http://schemas.microsoft.com/office/drawing/2014/main" id="{0F41928B-4B59-482E-A633-8C5291BF899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24" name="Cuadro de texto 1341">
          <a:extLst>
            <a:ext uri="{FF2B5EF4-FFF2-40B4-BE49-F238E27FC236}">
              <a16:creationId xmlns:a16="http://schemas.microsoft.com/office/drawing/2014/main" id="{0311E01C-8D7F-4342-BE48-626942D632C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25" name="Cuadro de texto 1342">
          <a:extLst>
            <a:ext uri="{FF2B5EF4-FFF2-40B4-BE49-F238E27FC236}">
              <a16:creationId xmlns:a16="http://schemas.microsoft.com/office/drawing/2014/main" id="{A8F1F276-C7E9-447D-BC75-02B56084838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26" name="Cuadro de texto 1343">
          <a:extLst>
            <a:ext uri="{FF2B5EF4-FFF2-40B4-BE49-F238E27FC236}">
              <a16:creationId xmlns:a16="http://schemas.microsoft.com/office/drawing/2014/main" id="{69D0E853-7B99-40C8-BDB3-006EDDB9330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10127" name="Cuadro de texto 1344">
          <a:extLst>
            <a:ext uri="{FF2B5EF4-FFF2-40B4-BE49-F238E27FC236}">
              <a16:creationId xmlns:a16="http://schemas.microsoft.com/office/drawing/2014/main" id="{6A6FD953-B47F-48F2-81B2-A3621BC0BB05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28" name="Cuadro de texto 1345">
          <a:extLst>
            <a:ext uri="{FF2B5EF4-FFF2-40B4-BE49-F238E27FC236}">
              <a16:creationId xmlns:a16="http://schemas.microsoft.com/office/drawing/2014/main" id="{222E60E1-1B97-4464-B488-A7CC3E1FADE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29" name="Cuadro de texto 1346">
          <a:extLst>
            <a:ext uri="{FF2B5EF4-FFF2-40B4-BE49-F238E27FC236}">
              <a16:creationId xmlns:a16="http://schemas.microsoft.com/office/drawing/2014/main" id="{2D2D5A9A-63C3-4670-8E00-3A338D5AA56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30" name="Cuadro de texto 1347">
          <a:extLst>
            <a:ext uri="{FF2B5EF4-FFF2-40B4-BE49-F238E27FC236}">
              <a16:creationId xmlns:a16="http://schemas.microsoft.com/office/drawing/2014/main" id="{94242A6A-15ED-4A78-9815-853C79DB963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31" name="Cuadro de texto 1348">
          <a:extLst>
            <a:ext uri="{FF2B5EF4-FFF2-40B4-BE49-F238E27FC236}">
              <a16:creationId xmlns:a16="http://schemas.microsoft.com/office/drawing/2014/main" id="{6D7ED5B7-BA8C-40DE-8AA7-23CFBEA8402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132" name="Cuadro de texto 1349">
          <a:extLst>
            <a:ext uri="{FF2B5EF4-FFF2-40B4-BE49-F238E27FC236}">
              <a16:creationId xmlns:a16="http://schemas.microsoft.com/office/drawing/2014/main" id="{379BB69F-E62E-4C80-9DB7-A86A5B21E22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33" name="Cuadro de texto 1350">
          <a:extLst>
            <a:ext uri="{FF2B5EF4-FFF2-40B4-BE49-F238E27FC236}">
              <a16:creationId xmlns:a16="http://schemas.microsoft.com/office/drawing/2014/main" id="{95D5A9D8-C02E-428F-97BB-1326F7A2419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134" name="Cuadro de texto 1351">
          <a:extLst>
            <a:ext uri="{FF2B5EF4-FFF2-40B4-BE49-F238E27FC236}">
              <a16:creationId xmlns:a16="http://schemas.microsoft.com/office/drawing/2014/main" id="{D3A14C85-6335-446C-8323-661A9C708968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10135" name="Cuadro de texto 1352">
          <a:extLst>
            <a:ext uri="{FF2B5EF4-FFF2-40B4-BE49-F238E27FC236}">
              <a16:creationId xmlns:a16="http://schemas.microsoft.com/office/drawing/2014/main" id="{093161EA-3FFB-42EE-8DA4-A2B95F65DCE0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10136" name="Cuadro de texto 1353">
          <a:extLst>
            <a:ext uri="{FF2B5EF4-FFF2-40B4-BE49-F238E27FC236}">
              <a16:creationId xmlns:a16="http://schemas.microsoft.com/office/drawing/2014/main" id="{974ACBC2-D853-4C58-8D07-1432E404064A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137" name="Cuadro de texto 1354">
          <a:extLst>
            <a:ext uri="{FF2B5EF4-FFF2-40B4-BE49-F238E27FC236}">
              <a16:creationId xmlns:a16="http://schemas.microsoft.com/office/drawing/2014/main" id="{9A82D96F-82EF-4177-A061-CFC051F3BA2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38" name="Cuadro de texto 1355">
          <a:extLst>
            <a:ext uri="{FF2B5EF4-FFF2-40B4-BE49-F238E27FC236}">
              <a16:creationId xmlns:a16="http://schemas.microsoft.com/office/drawing/2014/main" id="{D29F2873-F1A9-4A3E-A7A0-6A2C2A6ACDF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39" name="Cuadro de texto 1356">
          <a:extLst>
            <a:ext uri="{FF2B5EF4-FFF2-40B4-BE49-F238E27FC236}">
              <a16:creationId xmlns:a16="http://schemas.microsoft.com/office/drawing/2014/main" id="{A822D5DC-84A1-45A5-AEA6-0A2184A38BA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40" name="Cuadro de texto 1357">
          <a:extLst>
            <a:ext uri="{FF2B5EF4-FFF2-40B4-BE49-F238E27FC236}">
              <a16:creationId xmlns:a16="http://schemas.microsoft.com/office/drawing/2014/main" id="{FB987266-DCF4-4FD0-84DE-6DB6A695C11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41" name="Cuadro de texto 1358">
          <a:extLst>
            <a:ext uri="{FF2B5EF4-FFF2-40B4-BE49-F238E27FC236}">
              <a16:creationId xmlns:a16="http://schemas.microsoft.com/office/drawing/2014/main" id="{690D8EE3-F444-49A0-A865-6DFA21CBB71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10142" name="Cuadro de texto 1359">
          <a:extLst>
            <a:ext uri="{FF2B5EF4-FFF2-40B4-BE49-F238E27FC236}">
              <a16:creationId xmlns:a16="http://schemas.microsoft.com/office/drawing/2014/main" id="{39ADF8AA-1192-4B67-8C99-54A59169A45D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43" name="Cuadro de texto 1360">
          <a:extLst>
            <a:ext uri="{FF2B5EF4-FFF2-40B4-BE49-F238E27FC236}">
              <a16:creationId xmlns:a16="http://schemas.microsoft.com/office/drawing/2014/main" id="{52676952-2F13-4A4B-8223-17D442FA6A6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44" name="Cuadro de texto 1361">
          <a:extLst>
            <a:ext uri="{FF2B5EF4-FFF2-40B4-BE49-F238E27FC236}">
              <a16:creationId xmlns:a16="http://schemas.microsoft.com/office/drawing/2014/main" id="{AC9EABC2-FED3-4A7E-B7E5-3C1E6B59F1D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45" name="Cuadro de texto 1362">
          <a:extLst>
            <a:ext uri="{FF2B5EF4-FFF2-40B4-BE49-F238E27FC236}">
              <a16:creationId xmlns:a16="http://schemas.microsoft.com/office/drawing/2014/main" id="{19F8674D-9B64-4F23-AE31-9354FB7BE11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46" name="Cuadro de texto 1363">
          <a:extLst>
            <a:ext uri="{FF2B5EF4-FFF2-40B4-BE49-F238E27FC236}">
              <a16:creationId xmlns:a16="http://schemas.microsoft.com/office/drawing/2014/main" id="{44D8AC90-5C82-41B6-BF71-CB3BA18A8DC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147" name="Cuadro de texto 1364">
          <a:extLst>
            <a:ext uri="{FF2B5EF4-FFF2-40B4-BE49-F238E27FC236}">
              <a16:creationId xmlns:a16="http://schemas.microsoft.com/office/drawing/2014/main" id="{200412F9-B8AC-486A-8CA4-D42C1CAB9F6C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48" name="Cuadro de texto 1365">
          <a:extLst>
            <a:ext uri="{FF2B5EF4-FFF2-40B4-BE49-F238E27FC236}">
              <a16:creationId xmlns:a16="http://schemas.microsoft.com/office/drawing/2014/main" id="{2555E300-5534-4134-B1C7-5D13BDA6D52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149" name="Cuadro de texto 1366">
          <a:extLst>
            <a:ext uri="{FF2B5EF4-FFF2-40B4-BE49-F238E27FC236}">
              <a16:creationId xmlns:a16="http://schemas.microsoft.com/office/drawing/2014/main" id="{6DF77249-E4F2-4AD6-B8D7-E72F4EB9F709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150" name="Cuadro de texto 1367">
          <a:extLst>
            <a:ext uri="{FF2B5EF4-FFF2-40B4-BE49-F238E27FC236}">
              <a16:creationId xmlns:a16="http://schemas.microsoft.com/office/drawing/2014/main" id="{923FE82A-1A92-44BD-806B-02D7BE66044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51" name="Cuadro de texto 1368">
          <a:extLst>
            <a:ext uri="{FF2B5EF4-FFF2-40B4-BE49-F238E27FC236}">
              <a16:creationId xmlns:a16="http://schemas.microsoft.com/office/drawing/2014/main" id="{ECDF373C-430F-465F-B267-600C2CC7303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52" name="Cuadro de texto 1369">
          <a:extLst>
            <a:ext uri="{FF2B5EF4-FFF2-40B4-BE49-F238E27FC236}">
              <a16:creationId xmlns:a16="http://schemas.microsoft.com/office/drawing/2014/main" id="{EE94E33B-1E14-40CE-927C-552520CA63E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53" name="Cuadro de texto 1370">
          <a:extLst>
            <a:ext uri="{FF2B5EF4-FFF2-40B4-BE49-F238E27FC236}">
              <a16:creationId xmlns:a16="http://schemas.microsoft.com/office/drawing/2014/main" id="{DE2C39D5-F61B-489C-9FEA-392B388668D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54" name="Cuadro de texto 1371">
          <a:extLst>
            <a:ext uri="{FF2B5EF4-FFF2-40B4-BE49-F238E27FC236}">
              <a16:creationId xmlns:a16="http://schemas.microsoft.com/office/drawing/2014/main" id="{F6B103B0-DB22-41C1-9A62-FD3541FF0DF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10155" name="Cuadro de texto 1372">
          <a:extLst>
            <a:ext uri="{FF2B5EF4-FFF2-40B4-BE49-F238E27FC236}">
              <a16:creationId xmlns:a16="http://schemas.microsoft.com/office/drawing/2014/main" id="{60A10E0F-E091-4F0E-A133-A37DFDF316E9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56" name="Cuadro de texto 1373">
          <a:extLst>
            <a:ext uri="{FF2B5EF4-FFF2-40B4-BE49-F238E27FC236}">
              <a16:creationId xmlns:a16="http://schemas.microsoft.com/office/drawing/2014/main" id="{09129D52-2C5E-422F-932C-9DCCE01C645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57" name="Cuadro de texto 1374">
          <a:extLst>
            <a:ext uri="{FF2B5EF4-FFF2-40B4-BE49-F238E27FC236}">
              <a16:creationId xmlns:a16="http://schemas.microsoft.com/office/drawing/2014/main" id="{02A8FB15-E4DB-4068-A9B7-D780AD9236C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58" name="Cuadro de texto 1375">
          <a:extLst>
            <a:ext uri="{FF2B5EF4-FFF2-40B4-BE49-F238E27FC236}">
              <a16:creationId xmlns:a16="http://schemas.microsoft.com/office/drawing/2014/main" id="{F096DCC3-1BA4-44F7-8940-B9791FC758D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59" name="Cuadro de texto 1376">
          <a:extLst>
            <a:ext uri="{FF2B5EF4-FFF2-40B4-BE49-F238E27FC236}">
              <a16:creationId xmlns:a16="http://schemas.microsoft.com/office/drawing/2014/main" id="{945F5035-8081-492E-98AE-A0A007644B3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160" name="Cuadro de texto 1377">
          <a:extLst>
            <a:ext uri="{FF2B5EF4-FFF2-40B4-BE49-F238E27FC236}">
              <a16:creationId xmlns:a16="http://schemas.microsoft.com/office/drawing/2014/main" id="{D0D2D57D-93E9-4A54-9BDE-F19F367EDD95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61" name="Cuadro de texto 1378">
          <a:extLst>
            <a:ext uri="{FF2B5EF4-FFF2-40B4-BE49-F238E27FC236}">
              <a16:creationId xmlns:a16="http://schemas.microsoft.com/office/drawing/2014/main" id="{AE44DFA5-E76B-4AE7-BF4F-0CC31E1057F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162" name="Cuadro de texto 1379">
          <a:extLst>
            <a:ext uri="{FF2B5EF4-FFF2-40B4-BE49-F238E27FC236}">
              <a16:creationId xmlns:a16="http://schemas.microsoft.com/office/drawing/2014/main" id="{2D85DC83-0BAF-4BE3-8906-63D983FC69A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10163" name="Cuadro de texto 1380">
          <a:extLst>
            <a:ext uri="{FF2B5EF4-FFF2-40B4-BE49-F238E27FC236}">
              <a16:creationId xmlns:a16="http://schemas.microsoft.com/office/drawing/2014/main" id="{AC8680CE-5B65-45AB-81C5-6AB71BBF45C2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10164" name="Cuadro de texto 1381">
          <a:extLst>
            <a:ext uri="{FF2B5EF4-FFF2-40B4-BE49-F238E27FC236}">
              <a16:creationId xmlns:a16="http://schemas.microsoft.com/office/drawing/2014/main" id="{762EDD1F-7DDE-4135-8C33-4FCB5F2DDC17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165" name="Cuadro de texto 1382">
          <a:extLst>
            <a:ext uri="{FF2B5EF4-FFF2-40B4-BE49-F238E27FC236}">
              <a16:creationId xmlns:a16="http://schemas.microsoft.com/office/drawing/2014/main" id="{1F93B3E8-CD5F-4237-91AF-E471EFC4EB74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66" name="Cuadro de texto 1383">
          <a:extLst>
            <a:ext uri="{FF2B5EF4-FFF2-40B4-BE49-F238E27FC236}">
              <a16:creationId xmlns:a16="http://schemas.microsoft.com/office/drawing/2014/main" id="{C6824058-303E-4085-8903-4308731B1AC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67" name="Cuadro de texto 1384">
          <a:extLst>
            <a:ext uri="{FF2B5EF4-FFF2-40B4-BE49-F238E27FC236}">
              <a16:creationId xmlns:a16="http://schemas.microsoft.com/office/drawing/2014/main" id="{30EA4E11-0AE8-4A73-9150-4623D10FE4E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68" name="Cuadro de texto 1385">
          <a:extLst>
            <a:ext uri="{FF2B5EF4-FFF2-40B4-BE49-F238E27FC236}">
              <a16:creationId xmlns:a16="http://schemas.microsoft.com/office/drawing/2014/main" id="{5A9C904E-7E53-4529-8E79-FDBC68EB636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69" name="Cuadro de texto 1386">
          <a:extLst>
            <a:ext uri="{FF2B5EF4-FFF2-40B4-BE49-F238E27FC236}">
              <a16:creationId xmlns:a16="http://schemas.microsoft.com/office/drawing/2014/main" id="{B6112BB1-5B24-4FD0-BB56-0E74054E8AC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10170" name="Cuadro de texto 1387">
          <a:extLst>
            <a:ext uri="{FF2B5EF4-FFF2-40B4-BE49-F238E27FC236}">
              <a16:creationId xmlns:a16="http://schemas.microsoft.com/office/drawing/2014/main" id="{AC1A0B18-6EDC-46E1-8305-DBC6AE537092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71" name="Cuadro de texto 1388">
          <a:extLst>
            <a:ext uri="{FF2B5EF4-FFF2-40B4-BE49-F238E27FC236}">
              <a16:creationId xmlns:a16="http://schemas.microsoft.com/office/drawing/2014/main" id="{5888EC7B-CCE1-4F6A-BC03-2C3157D6DB6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72" name="Cuadro de texto 1389">
          <a:extLst>
            <a:ext uri="{FF2B5EF4-FFF2-40B4-BE49-F238E27FC236}">
              <a16:creationId xmlns:a16="http://schemas.microsoft.com/office/drawing/2014/main" id="{B0F8A0B2-D6F1-4FB0-9020-D5ADB4CB882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73" name="Cuadro de texto 1390">
          <a:extLst>
            <a:ext uri="{FF2B5EF4-FFF2-40B4-BE49-F238E27FC236}">
              <a16:creationId xmlns:a16="http://schemas.microsoft.com/office/drawing/2014/main" id="{9E98B3F6-276F-4A17-B53A-3940F5858C2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74" name="Cuadro de texto 1391">
          <a:extLst>
            <a:ext uri="{FF2B5EF4-FFF2-40B4-BE49-F238E27FC236}">
              <a16:creationId xmlns:a16="http://schemas.microsoft.com/office/drawing/2014/main" id="{CEBEEDCE-623A-462D-8810-51E7C7C1824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175" name="Cuadro de texto 1392">
          <a:extLst>
            <a:ext uri="{FF2B5EF4-FFF2-40B4-BE49-F238E27FC236}">
              <a16:creationId xmlns:a16="http://schemas.microsoft.com/office/drawing/2014/main" id="{25EFEE7C-C2FA-4E43-BCD3-0E437B47BEC9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76" name="Cuadro de texto 1393">
          <a:extLst>
            <a:ext uri="{FF2B5EF4-FFF2-40B4-BE49-F238E27FC236}">
              <a16:creationId xmlns:a16="http://schemas.microsoft.com/office/drawing/2014/main" id="{C018E3A8-A1E8-419E-9CE8-1B02D715EE0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177" name="Cuadro de texto 1394">
          <a:extLst>
            <a:ext uri="{FF2B5EF4-FFF2-40B4-BE49-F238E27FC236}">
              <a16:creationId xmlns:a16="http://schemas.microsoft.com/office/drawing/2014/main" id="{D3DAFCFF-0614-45F0-9FB0-B1E21F852E43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178" name="Cuadro de texto 1395">
          <a:extLst>
            <a:ext uri="{FF2B5EF4-FFF2-40B4-BE49-F238E27FC236}">
              <a16:creationId xmlns:a16="http://schemas.microsoft.com/office/drawing/2014/main" id="{9E8613D8-B2F5-4261-A03A-49B0E354F84C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79" name="Cuadro de texto 1396">
          <a:extLst>
            <a:ext uri="{FF2B5EF4-FFF2-40B4-BE49-F238E27FC236}">
              <a16:creationId xmlns:a16="http://schemas.microsoft.com/office/drawing/2014/main" id="{D6F76362-6217-49F3-B753-1757A102310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80" name="Cuadro de texto 1397">
          <a:extLst>
            <a:ext uri="{FF2B5EF4-FFF2-40B4-BE49-F238E27FC236}">
              <a16:creationId xmlns:a16="http://schemas.microsoft.com/office/drawing/2014/main" id="{BAE04D38-6833-427D-B0EB-77893A07C70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81" name="Cuadro de texto 1398">
          <a:extLst>
            <a:ext uri="{FF2B5EF4-FFF2-40B4-BE49-F238E27FC236}">
              <a16:creationId xmlns:a16="http://schemas.microsoft.com/office/drawing/2014/main" id="{69D74FA8-D301-4C54-8C53-2432EA170B0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82" name="Cuadro de texto 1399">
          <a:extLst>
            <a:ext uri="{FF2B5EF4-FFF2-40B4-BE49-F238E27FC236}">
              <a16:creationId xmlns:a16="http://schemas.microsoft.com/office/drawing/2014/main" id="{83B99A95-27C3-4095-B588-8229918A9D8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10183" name="Cuadro de texto 1400">
          <a:extLst>
            <a:ext uri="{FF2B5EF4-FFF2-40B4-BE49-F238E27FC236}">
              <a16:creationId xmlns:a16="http://schemas.microsoft.com/office/drawing/2014/main" id="{8B3A369F-076C-425F-867D-42FD7CC018B5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84" name="Cuadro de texto 1401">
          <a:extLst>
            <a:ext uri="{FF2B5EF4-FFF2-40B4-BE49-F238E27FC236}">
              <a16:creationId xmlns:a16="http://schemas.microsoft.com/office/drawing/2014/main" id="{663AF882-55D1-41C5-9801-740FA85C51D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85" name="Cuadro de texto 1402">
          <a:extLst>
            <a:ext uri="{FF2B5EF4-FFF2-40B4-BE49-F238E27FC236}">
              <a16:creationId xmlns:a16="http://schemas.microsoft.com/office/drawing/2014/main" id="{911C2E6E-B94D-49F3-8A11-C63366AC02A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86" name="Cuadro de texto 1403">
          <a:extLst>
            <a:ext uri="{FF2B5EF4-FFF2-40B4-BE49-F238E27FC236}">
              <a16:creationId xmlns:a16="http://schemas.microsoft.com/office/drawing/2014/main" id="{93002DF3-20D3-4F1B-927F-5178857867F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87" name="Cuadro de texto 1404">
          <a:extLst>
            <a:ext uri="{FF2B5EF4-FFF2-40B4-BE49-F238E27FC236}">
              <a16:creationId xmlns:a16="http://schemas.microsoft.com/office/drawing/2014/main" id="{67D546ED-3F10-45C4-8BFD-DFDE2F8A23F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188" name="Cuadro de texto 1405">
          <a:extLst>
            <a:ext uri="{FF2B5EF4-FFF2-40B4-BE49-F238E27FC236}">
              <a16:creationId xmlns:a16="http://schemas.microsoft.com/office/drawing/2014/main" id="{D19BC9CA-2C95-4428-8D70-BBA9BACAF2F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89" name="Cuadro de texto 1406">
          <a:extLst>
            <a:ext uri="{FF2B5EF4-FFF2-40B4-BE49-F238E27FC236}">
              <a16:creationId xmlns:a16="http://schemas.microsoft.com/office/drawing/2014/main" id="{F3D363F1-245E-48BE-B784-CC9DD04AB72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190" name="Cuadro de texto 1407">
          <a:extLst>
            <a:ext uri="{FF2B5EF4-FFF2-40B4-BE49-F238E27FC236}">
              <a16:creationId xmlns:a16="http://schemas.microsoft.com/office/drawing/2014/main" id="{D53EC9FD-357F-4681-ABAB-D6E62C4527E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10191" name="Cuadro de texto 1408">
          <a:extLst>
            <a:ext uri="{FF2B5EF4-FFF2-40B4-BE49-F238E27FC236}">
              <a16:creationId xmlns:a16="http://schemas.microsoft.com/office/drawing/2014/main" id="{6911E8FE-293B-4090-A721-2CBDEA3B94C1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10192" name="Cuadro de texto 1409">
          <a:extLst>
            <a:ext uri="{FF2B5EF4-FFF2-40B4-BE49-F238E27FC236}">
              <a16:creationId xmlns:a16="http://schemas.microsoft.com/office/drawing/2014/main" id="{38D73B11-0541-48DE-B2C2-977000962993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193" name="Cuadro de texto 1410">
          <a:extLst>
            <a:ext uri="{FF2B5EF4-FFF2-40B4-BE49-F238E27FC236}">
              <a16:creationId xmlns:a16="http://schemas.microsoft.com/office/drawing/2014/main" id="{D96BDE0F-CCA8-4E94-8A9B-7B5F14B7E218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94" name="Cuadro de texto 1411">
          <a:extLst>
            <a:ext uri="{FF2B5EF4-FFF2-40B4-BE49-F238E27FC236}">
              <a16:creationId xmlns:a16="http://schemas.microsoft.com/office/drawing/2014/main" id="{A9872BD7-5E4A-4D38-B43E-A0941FF87D1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95" name="Cuadro de texto 1412">
          <a:extLst>
            <a:ext uri="{FF2B5EF4-FFF2-40B4-BE49-F238E27FC236}">
              <a16:creationId xmlns:a16="http://schemas.microsoft.com/office/drawing/2014/main" id="{74DB031D-C2A4-4619-B50D-3B04B830632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96" name="Cuadro de texto 1413">
          <a:extLst>
            <a:ext uri="{FF2B5EF4-FFF2-40B4-BE49-F238E27FC236}">
              <a16:creationId xmlns:a16="http://schemas.microsoft.com/office/drawing/2014/main" id="{B7AD0DDB-7CAD-44BC-856D-04089AA01E0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97" name="Cuadro de texto 1414">
          <a:extLst>
            <a:ext uri="{FF2B5EF4-FFF2-40B4-BE49-F238E27FC236}">
              <a16:creationId xmlns:a16="http://schemas.microsoft.com/office/drawing/2014/main" id="{729D192E-99EB-4F21-9989-2E8E21FCC38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10198" name="Cuadro de texto 1415">
          <a:extLst>
            <a:ext uri="{FF2B5EF4-FFF2-40B4-BE49-F238E27FC236}">
              <a16:creationId xmlns:a16="http://schemas.microsoft.com/office/drawing/2014/main" id="{0E85EDAF-FC3C-4824-8308-7B2E6DEEFB4D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199" name="Cuadro de texto 1416">
          <a:extLst>
            <a:ext uri="{FF2B5EF4-FFF2-40B4-BE49-F238E27FC236}">
              <a16:creationId xmlns:a16="http://schemas.microsoft.com/office/drawing/2014/main" id="{25731B25-B562-4984-8F78-CA671DA8584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00" name="Cuadro de texto 1417">
          <a:extLst>
            <a:ext uri="{FF2B5EF4-FFF2-40B4-BE49-F238E27FC236}">
              <a16:creationId xmlns:a16="http://schemas.microsoft.com/office/drawing/2014/main" id="{CDF7EFBC-6676-4278-A521-0540A485835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01" name="Cuadro de texto 1418">
          <a:extLst>
            <a:ext uri="{FF2B5EF4-FFF2-40B4-BE49-F238E27FC236}">
              <a16:creationId xmlns:a16="http://schemas.microsoft.com/office/drawing/2014/main" id="{868E065D-CD15-496C-B82C-5F7CBC612C7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02" name="Cuadro de texto 1419">
          <a:extLst>
            <a:ext uri="{FF2B5EF4-FFF2-40B4-BE49-F238E27FC236}">
              <a16:creationId xmlns:a16="http://schemas.microsoft.com/office/drawing/2014/main" id="{20DE08A7-9867-4291-8FA8-7752A42A63F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203" name="Cuadro de texto 1420">
          <a:extLst>
            <a:ext uri="{FF2B5EF4-FFF2-40B4-BE49-F238E27FC236}">
              <a16:creationId xmlns:a16="http://schemas.microsoft.com/office/drawing/2014/main" id="{5615FF6A-CEF9-470B-8B80-68EF2D76DE7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04" name="Cuadro de texto 1421">
          <a:extLst>
            <a:ext uri="{FF2B5EF4-FFF2-40B4-BE49-F238E27FC236}">
              <a16:creationId xmlns:a16="http://schemas.microsoft.com/office/drawing/2014/main" id="{71952D75-9E8E-4A36-8E51-32135E989D1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205" name="Cuadro de texto 1422">
          <a:extLst>
            <a:ext uri="{FF2B5EF4-FFF2-40B4-BE49-F238E27FC236}">
              <a16:creationId xmlns:a16="http://schemas.microsoft.com/office/drawing/2014/main" id="{EF310EFE-F194-465D-A924-3DDC16D26F38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206" name="Cuadro de texto 1423">
          <a:extLst>
            <a:ext uri="{FF2B5EF4-FFF2-40B4-BE49-F238E27FC236}">
              <a16:creationId xmlns:a16="http://schemas.microsoft.com/office/drawing/2014/main" id="{679167AD-0A09-455B-9618-7C8054E998A7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07" name="Cuadro de texto 1424">
          <a:extLst>
            <a:ext uri="{FF2B5EF4-FFF2-40B4-BE49-F238E27FC236}">
              <a16:creationId xmlns:a16="http://schemas.microsoft.com/office/drawing/2014/main" id="{FD391E01-BCEC-445E-A7B6-A2693FA66C4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08" name="Cuadro de texto 1425">
          <a:extLst>
            <a:ext uri="{FF2B5EF4-FFF2-40B4-BE49-F238E27FC236}">
              <a16:creationId xmlns:a16="http://schemas.microsoft.com/office/drawing/2014/main" id="{8E12197A-1412-4FD6-987B-0BC2A261CA7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09" name="Cuadro de texto 1426">
          <a:extLst>
            <a:ext uri="{FF2B5EF4-FFF2-40B4-BE49-F238E27FC236}">
              <a16:creationId xmlns:a16="http://schemas.microsoft.com/office/drawing/2014/main" id="{295B5106-564B-4E0D-87C8-8D3BDD2AD3A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10" name="Cuadro de texto 1427">
          <a:extLst>
            <a:ext uri="{FF2B5EF4-FFF2-40B4-BE49-F238E27FC236}">
              <a16:creationId xmlns:a16="http://schemas.microsoft.com/office/drawing/2014/main" id="{7E78620A-67BD-4E5B-A8D4-FA04EF72C1B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10211" name="Cuadro de texto 1428">
          <a:extLst>
            <a:ext uri="{FF2B5EF4-FFF2-40B4-BE49-F238E27FC236}">
              <a16:creationId xmlns:a16="http://schemas.microsoft.com/office/drawing/2014/main" id="{9C8F141C-C0C5-4A5B-BE13-BF267DF048D0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12" name="Cuadro de texto 1429">
          <a:extLst>
            <a:ext uri="{FF2B5EF4-FFF2-40B4-BE49-F238E27FC236}">
              <a16:creationId xmlns:a16="http://schemas.microsoft.com/office/drawing/2014/main" id="{7FAEE1F4-7ACF-4F57-A6AC-899661C6B8A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13" name="Cuadro de texto 1430">
          <a:extLst>
            <a:ext uri="{FF2B5EF4-FFF2-40B4-BE49-F238E27FC236}">
              <a16:creationId xmlns:a16="http://schemas.microsoft.com/office/drawing/2014/main" id="{FB979D73-F99B-454A-8622-B2ECD3923C7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14" name="Cuadro de texto 1431">
          <a:extLst>
            <a:ext uri="{FF2B5EF4-FFF2-40B4-BE49-F238E27FC236}">
              <a16:creationId xmlns:a16="http://schemas.microsoft.com/office/drawing/2014/main" id="{CA8A6AB8-91FE-4BA4-A0B9-2370301E1FC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15" name="Cuadro de texto 1432">
          <a:extLst>
            <a:ext uri="{FF2B5EF4-FFF2-40B4-BE49-F238E27FC236}">
              <a16:creationId xmlns:a16="http://schemas.microsoft.com/office/drawing/2014/main" id="{119E066C-6FC8-463A-B6CA-644BC9271D4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216" name="Cuadro de texto 1433">
          <a:extLst>
            <a:ext uri="{FF2B5EF4-FFF2-40B4-BE49-F238E27FC236}">
              <a16:creationId xmlns:a16="http://schemas.microsoft.com/office/drawing/2014/main" id="{DAFE4C39-E132-4A3C-868E-B1A8030CE57D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17" name="Cuadro de texto 1434">
          <a:extLst>
            <a:ext uri="{FF2B5EF4-FFF2-40B4-BE49-F238E27FC236}">
              <a16:creationId xmlns:a16="http://schemas.microsoft.com/office/drawing/2014/main" id="{DC052427-065B-42A8-910F-9E0D0F82682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218" name="Cuadro de texto 1435">
          <a:extLst>
            <a:ext uri="{FF2B5EF4-FFF2-40B4-BE49-F238E27FC236}">
              <a16:creationId xmlns:a16="http://schemas.microsoft.com/office/drawing/2014/main" id="{F546E14F-A3C0-437B-A75F-B3F78A6CE2DE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10219" name="Cuadro de texto 1436">
          <a:extLst>
            <a:ext uri="{FF2B5EF4-FFF2-40B4-BE49-F238E27FC236}">
              <a16:creationId xmlns:a16="http://schemas.microsoft.com/office/drawing/2014/main" id="{D655CEB3-AB93-418F-A256-91DA8F1682B3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10220" name="Cuadro de texto 1437">
          <a:extLst>
            <a:ext uri="{FF2B5EF4-FFF2-40B4-BE49-F238E27FC236}">
              <a16:creationId xmlns:a16="http://schemas.microsoft.com/office/drawing/2014/main" id="{6E66A692-30F1-45FF-B39D-BFD7E9E55D44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221" name="Cuadro de texto 1438">
          <a:extLst>
            <a:ext uri="{FF2B5EF4-FFF2-40B4-BE49-F238E27FC236}">
              <a16:creationId xmlns:a16="http://schemas.microsoft.com/office/drawing/2014/main" id="{6884A68B-BC78-45D0-BD29-6ABCF01D3D0C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22" name="Cuadro de texto 1439">
          <a:extLst>
            <a:ext uri="{FF2B5EF4-FFF2-40B4-BE49-F238E27FC236}">
              <a16:creationId xmlns:a16="http://schemas.microsoft.com/office/drawing/2014/main" id="{1522E79A-44C4-48F4-8FC0-924A368966F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23" name="Cuadro de texto 1440">
          <a:extLst>
            <a:ext uri="{FF2B5EF4-FFF2-40B4-BE49-F238E27FC236}">
              <a16:creationId xmlns:a16="http://schemas.microsoft.com/office/drawing/2014/main" id="{9FACB6A7-DB8F-447B-95F2-8E3E2D15A40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24" name="Cuadro de texto 1441">
          <a:extLst>
            <a:ext uri="{FF2B5EF4-FFF2-40B4-BE49-F238E27FC236}">
              <a16:creationId xmlns:a16="http://schemas.microsoft.com/office/drawing/2014/main" id="{EFAFAA30-DAC9-4F59-B31A-17E9BD863F8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25" name="Cuadro de texto 1442">
          <a:extLst>
            <a:ext uri="{FF2B5EF4-FFF2-40B4-BE49-F238E27FC236}">
              <a16:creationId xmlns:a16="http://schemas.microsoft.com/office/drawing/2014/main" id="{7E13D5CC-1AED-4C82-BCB0-3A9A2DB4106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10226" name="Cuadro de texto 1443">
          <a:extLst>
            <a:ext uri="{FF2B5EF4-FFF2-40B4-BE49-F238E27FC236}">
              <a16:creationId xmlns:a16="http://schemas.microsoft.com/office/drawing/2014/main" id="{CE870CC2-DB88-4F63-BCB4-53648848D910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27" name="Cuadro de texto 1444">
          <a:extLst>
            <a:ext uri="{FF2B5EF4-FFF2-40B4-BE49-F238E27FC236}">
              <a16:creationId xmlns:a16="http://schemas.microsoft.com/office/drawing/2014/main" id="{0726F9D5-966D-4804-B12D-1BB2A3E9B3A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28" name="Cuadro de texto 1445">
          <a:extLst>
            <a:ext uri="{FF2B5EF4-FFF2-40B4-BE49-F238E27FC236}">
              <a16:creationId xmlns:a16="http://schemas.microsoft.com/office/drawing/2014/main" id="{DFB432C8-C4F5-496B-B553-E6C8255B04D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29" name="Cuadro de texto 1446">
          <a:extLst>
            <a:ext uri="{FF2B5EF4-FFF2-40B4-BE49-F238E27FC236}">
              <a16:creationId xmlns:a16="http://schemas.microsoft.com/office/drawing/2014/main" id="{AE531048-427D-40D7-95D6-A05485578D6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30" name="Cuadro de texto 1447">
          <a:extLst>
            <a:ext uri="{FF2B5EF4-FFF2-40B4-BE49-F238E27FC236}">
              <a16:creationId xmlns:a16="http://schemas.microsoft.com/office/drawing/2014/main" id="{5E7E8CD6-4954-4A8B-AE0A-B18477585CB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231" name="Cuadro de texto 1448">
          <a:extLst>
            <a:ext uri="{FF2B5EF4-FFF2-40B4-BE49-F238E27FC236}">
              <a16:creationId xmlns:a16="http://schemas.microsoft.com/office/drawing/2014/main" id="{E64854BF-E35D-4E99-9590-F195E89B33F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32" name="Cuadro de texto 1449">
          <a:extLst>
            <a:ext uri="{FF2B5EF4-FFF2-40B4-BE49-F238E27FC236}">
              <a16:creationId xmlns:a16="http://schemas.microsoft.com/office/drawing/2014/main" id="{5942C7AC-D6F9-488A-B115-F0E4263DEF8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233" name="Cuadro de texto 1450">
          <a:extLst>
            <a:ext uri="{FF2B5EF4-FFF2-40B4-BE49-F238E27FC236}">
              <a16:creationId xmlns:a16="http://schemas.microsoft.com/office/drawing/2014/main" id="{37268A25-89A8-4CD8-A5BE-E917FCE2EEA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234" name="Cuadro de texto 1451">
          <a:extLst>
            <a:ext uri="{FF2B5EF4-FFF2-40B4-BE49-F238E27FC236}">
              <a16:creationId xmlns:a16="http://schemas.microsoft.com/office/drawing/2014/main" id="{AF590ADB-42CA-4A9E-A402-C1DD7CDF903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35" name="Cuadro de texto 1452">
          <a:extLst>
            <a:ext uri="{FF2B5EF4-FFF2-40B4-BE49-F238E27FC236}">
              <a16:creationId xmlns:a16="http://schemas.microsoft.com/office/drawing/2014/main" id="{6402235C-9AA8-4378-BBC6-9D99962D53A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36" name="Cuadro de texto 1453">
          <a:extLst>
            <a:ext uri="{FF2B5EF4-FFF2-40B4-BE49-F238E27FC236}">
              <a16:creationId xmlns:a16="http://schemas.microsoft.com/office/drawing/2014/main" id="{4BAC69FF-2374-4CEF-875B-4B32C8A00DF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37" name="Cuadro de texto 1454">
          <a:extLst>
            <a:ext uri="{FF2B5EF4-FFF2-40B4-BE49-F238E27FC236}">
              <a16:creationId xmlns:a16="http://schemas.microsoft.com/office/drawing/2014/main" id="{943BB559-00C0-42C6-9B76-6CBE50D6E0A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38" name="Cuadro de texto 1455">
          <a:extLst>
            <a:ext uri="{FF2B5EF4-FFF2-40B4-BE49-F238E27FC236}">
              <a16:creationId xmlns:a16="http://schemas.microsoft.com/office/drawing/2014/main" id="{9E53B942-1CB0-4C98-87AE-1AB2C383EF5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10239" name="Cuadro de texto 1456">
          <a:extLst>
            <a:ext uri="{FF2B5EF4-FFF2-40B4-BE49-F238E27FC236}">
              <a16:creationId xmlns:a16="http://schemas.microsoft.com/office/drawing/2014/main" id="{5609B94E-6227-42FC-A555-332E86847A82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40" name="Cuadro de texto 1457">
          <a:extLst>
            <a:ext uri="{FF2B5EF4-FFF2-40B4-BE49-F238E27FC236}">
              <a16:creationId xmlns:a16="http://schemas.microsoft.com/office/drawing/2014/main" id="{356DD8E3-79E3-4D50-A822-35ECAFAE953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41" name="Cuadro de texto 1458">
          <a:extLst>
            <a:ext uri="{FF2B5EF4-FFF2-40B4-BE49-F238E27FC236}">
              <a16:creationId xmlns:a16="http://schemas.microsoft.com/office/drawing/2014/main" id="{EFBD089E-71E9-4BBF-86A9-ED7D38D4411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42" name="Cuadro de texto 1459">
          <a:extLst>
            <a:ext uri="{FF2B5EF4-FFF2-40B4-BE49-F238E27FC236}">
              <a16:creationId xmlns:a16="http://schemas.microsoft.com/office/drawing/2014/main" id="{32D1C84D-4A39-49D0-B1B3-4FEFCB58887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43" name="Cuadro de texto 1460">
          <a:extLst>
            <a:ext uri="{FF2B5EF4-FFF2-40B4-BE49-F238E27FC236}">
              <a16:creationId xmlns:a16="http://schemas.microsoft.com/office/drawing/2014/main" id="{21368DCC-521B-4DC7-B20B-23CA406B226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244" name="Cuadro de texto 1461">
          <a:extLst>
            <a:ext uri="{FF2B5EF4-FFF2-40B4-BE49-F238E27FC236}">
              <a16:creationId xmlns:a16="http://schemas.microsoft.com/office/drawing/2014/main" id="{8AA0E6C6-5119-46C2-A5B6-B3A0C2B5990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45" name="Cuadro de texto 1462">
          <a:extLst>
            <a:ext uri="{FF2B5EF4-FFF2-40B4-BE49-F238E27FC236}">
              <a16:creationId xmlns:a16="http://schemas.microsoft.com/office/drawing/2014/main" id="{D9BF966A-9734-49F2-AF98-D80497C9934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246" name="Cuadro de texto 1463">
          <a:extLst>
            <a:ext uri="{FF2B5EF4-FFF2-40B4-BE49-F238E27FC236}">
              <a16:creationId xmlns:a16="http://schemas.microsoft.com/office/drawing/2014/main" id="{32CC8DE5-93A3-4E76-878D-0EF788D8A076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10247" name="Cuadro de texto 1464">
          <a:extLst>
            <a:ext uri="{FF2B5EF4-FFF2-40B4-BE49-F238E27FC236}">
              <a16:creationId xmlns:a16="http://schemas.microsoft.com/office/drawing/2014/main" id="{5525A24D-B991-4F28-9059-2317272B4028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10248" name="Cuadro de texto 1465">
          <a:extLst>
            <a:ext uri="{FF2B5EF4-FFF2-40B4-BE49-F238E27FC236}">
              <a16:creationId xmlns:a16="http://schemas.microsoft.com/office/drawing/2014/main" id="{51CE9B89-26DF-48BA-B580-CAC9F95DF0AB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249" name="Cuadro de texto 1466">
          <a:extLst>
            <a:ext uri="{FF2B5EF4-FFF2-40B4-BE49-F238E27FC236}">
              <a16:creationId xmlns:a16="http://schemas.microsoft.com/office/drawing/2014/main" id="{D52F6B0C-B7E1-4F52-93CC-15B2BD6D5B0C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50" name="Cuadro de texto 1467">
          <a:extLst>
            <a:ext uri="{FF2B5EF4-FFF2-40B4-BE49-F238E27FC236}">
              <a16:creationId xmlns:a16="http://schemas.microsoft.com/office/drawing/2014/main" id="{9DE4AA32-7F3B-4C71-B386-A69CEE24C51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51" name="Cuadro de texto 1468">
          <a:extLst>
            <a:ext uri="{FF2B5EF4-FFF2-40B4-BE49-F238E27FC236}">
              <a16:creationId xmlns:a16="http://schemas.microsoft.com/office/drawing/2014/main" id="{3A41860E-2B7C-4A5E-96A3-435FBA4844E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52" name="Cuadro de texto 1469">
          <a:extLst>
            <a:ext uri="{FF2B5EF4-FFF2-40B4-BE49-F238E27FC236}">
              <a16:creationId xmlns:a16="http://schemas.microsoft.com/office/drawing/2014/main" id="{CE4519B9-274B-47B9-ACF7-DDEBEE7051C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53" name="Cuadro de texto 1470">
          <a:extLst>
            <a:ext uri="{FF2B5EF4-FFF2-40B4-BE49-F238E27FC236}">
              <a16:creationId xmlns:a16="http://schemas.microsoft.com/office/drawing/2014/main" id="{98C27564-66A8-4602-85E9-5FB0E16ACF5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10254" name="Cuadro de texto 1471">
          <a:extLst>
            <a:ext uri="{FF2B5EF4-FFF2-40B4-BE49-F238E27FC236}">
              <a16:creationId xmlns:a16="http://schemas.microsoft.com/office/drawing/2014/main" id="{68313747-1729-4DEC-94C2-09451A1A0FC3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55" name="Cuadro de texto 1472">
          <a:extLst>
            <a:ext uri="{FF2B5EF4-FFF2-40B4-BE49-F238E27FC236}">
              <a16:creationId xmlns:a16="http://schemas.microsoft.com/office/drawing/2014/main" id="{37BBB6AD-B377-4558-90DA-16FC0E0D4AA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56" name="Cuadro de texto 1473">
          <a:extLst>
            <a:ext uri="{FF2B5EF4-FFF2-40B4-BE49-F238E27FC236}">
              <a16:creationId xmlns:a16="http://schemas.microsoft.com/office/drawing/2014/main" id="{D16ACB85-7489-4B81-9FEE-D01E12C9AF5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57" name="Cuadro de texto 1474">
          <a:extLst>
            <a:ext uri="{FF2B5EF4-FFF2-40B4-BE49-F238E27FC236}">
              <a16:creationId xmlns:a16="http://schemas.microsoft.com/office/drawing/2014/main" id="{E3BFB647-9022-4132-BBAE-33C54808E6F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58" name="Cuadro de texto 1475">
          <a:extLst>
            <a:ext uri="{FF2B5EF4-FFF2-40B4-BE49-F238E27FC236}">
              <a16:creationId xmlns:a16="http://schemas.microsoft.com/office/drawing/2014/main" id="{17529976-4C6C-4442-A9FF-32D91570F6A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259" name="Cuadro de texto 1476">
          <a:extLst>
            <a:ext uri="{FF2B5EF4-FFF2-40B4-BE49-F238E27FC236}">
              <a16:creationId xmlns:a16="http://schemas.microsoft.com/office/drawing/2014/main" id="{2B5E1501-253B-41F6-93AD-DB8CA2A39F3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60" name="Cuadro de texto 1477">
          <a:extLst>
            <a:ext uri="{FF2B5EF4-FFF2-40B4-BE49-F238E27FC236}">
              <a16:creationId xmlns:a16="http://schemas.microsoft.com/office/drawing/2014/main" id="{8DAB7CB5-0419-4D91-8EBC-9A596E0F3A1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261" name="Cuadro de texto 1478">
          <a:extLst>
            <a:ext uri="{FF2B5EF4-FFF2-40B4-BE49-F238E27FC236}">
              <a16:creationId xmlns:a16="http://schemas.microsoft.com/office/drawing/2014/main" id="{A9CF79D4-5C33-4486-9794-9C68B211880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262" name="Cuadro de texto 1479">
          <a:extLst>
            <a:ext uri="{FF2B5EF4-FFF2-40B4-BE49-F238E27FC236}">
              <a16:creationId xmlns:a16="http://schemas.microsoft.com/office/drawing/2014/main" id="{445ABA9B-1CB2-4FCB-A9B7-940DA08C7637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63" name="Cuadro de texto 1480">
          <a:extLst>
            <a:ext uri="{FF2B5EF4-FFF2-40B4-BE49-F238E27FC236}">
              <a16:creationId xmlns:a16="http://schemas.microsoft.com/office/drawing/2014/main" id="{2EF9B6C5-8F1D-4E6A-8B4A-C9EB9CBFCB1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64" name="Cuadro de texto 1481">
          <a:extLst>
            <a:ext uri="{FF2B5EF4-FFF2-40B4-BE49-F238E27FC236}">
              <a16:creationId xmlns:a16="http://schemas.microsoft.com/office/drawing/2014/main" id="{1A5D74B6-69C6-459E-8A53-260CD166F14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65" name="Cuadro de texto 1482">
          <a:extLst>
            <a:ext uri="{FF2B5EF4-FFF2-40B4-BE49-F238E27FC236}">
              <a16:creationId xmlns:a16="http://schemas.microsoft.com/office/drawing/2014/main" id="{957FCC1D-2942-4BC8-8247-A7EC73BD412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66" name="Cuadro de texto 1483">
          <a:extLst>
            <a:ext uri="{FF2B5EF4-FFF2-40B4-BE49-F238E27FC236}">
              <a16:creationId xmlns:a16="http://schemas.microsoft.com/office/drawing/2014/main" id="{52DBDE48-3EB3-4E15-8020-9E327A0DB75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10267" name="Cuadro de texto 1484">
          <a:extLst>
            <a:ext uri="{FF2B5EF4-FFF2-40B4-BE49-F238E27FC236}">
              <a16:creationId xmlns:a16="http://schemas.microsoft.com/office/drawing/2014/main" id="{F7707AEF-2CCD-40A2-AD1E-9E8D3D18EB62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68" name="Cuadro de texto 1485">
          <a:extLst>
            <a:ext uri="{FF2B5EF4-FFF2-40B4-BE49-F238E27FC236}">
              <a16:creationId xmlns:a16="http://schemas.microsoft.com/office/drawing/2014/main" id="{CE5A8874-9920-4BE7-B4FE-1909350ABE5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69" name="Cuadro de texto 1486">
          <a:extLst>
            <a:ext uri="{FF2B5EF4-FFF2-40B4-BE49-F238E27FC236}">
              <a16:creationId xmlns:a16="http://schemas.microsoft.com/office/drawing/2014/main" id="{EE15D57D-2D69-4999-886D-23FC5FFC03C3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70" name="Cuadro de texto 1487">
          <a:extLst>
            <a:ext uri="{FF2B5EF4-FFF2-40B4-BE49-F238E27FC236}">
              <a16:creationId xmlns:a16="http://schemas.microsoft.com/office/drawing/2014/main" id="{4B986FB1-452E-454E-9D3E-CB88666ED40B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71" name="Cuadro de texto 1488">
          <a:extLst>
            <a:ext uri="{FF2B5EF4-FFF2-40B4-BE49-F238E27FC236}">
              <a16:creationId xmlns:a16="http://schemas.microsoft.com/office/drawing/2014/main" id="{4D1F3263-43F4-4E68-8CBF-D5B4EC96935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272" name="Cuadro de texto 1489">
          <a:extLst>
            <a:ext uri="{FF2B5EF4-FFF2-40B4-BE49-F238E27FC236}">
              <a16:creationId xmlns:a16="http://schemas.microsoft.com/office/drawing/2014/main" id="{AB0A98A5-E7EF-4B27-8320-E508900FF2C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73" name="Cuadro de texto 1490">
          <a:extLst>
            <a:ext uri="{FF2B5EF4-FFF2-40B4-BE49-F238E27FC236}">
              <a16:creationId xmlns:a16="http://schemas.microsoft.com/office/drawing/2014/main" id="{D1A54659-FA96-4F85-8D70-2235BEE99F48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274" name="Cuadro de texto 1491">
          <a:extLst>
            <a:ext uri="{FF2B5EF4-FFF2-40B4-BE49-F238E27FC236}">
              <a16:creationId xmlns:a16="http://schemas.microsoft.com/office/drawing/2014/main" id="{67A49782-7EFD-40C9-ACDE-1C4033B58E50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10275" name="Cuadro de texto 1492">
          <a:extLst>
            <a:ext uri="{FF2B5EF4-FFF2-40B4-BE49-F238E27FC236}">
              <a16:creationId xmlns:a16="http://schemas.microsoft.com/office/drawing/2014/main" id="{A9D949DB-9E90-4F90-8050-974D4EECCC1A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10276" name="Cuadro de texto 1493">
          <a:extLst>
            <a:ext uri="{FF2B5EF4-FFF2-40B4-BE49-F238E27FC236}">
              <a16:creationId xmlns:a16="http://schemas.microsoft.com/office/drawing/2014/main" id="{9F52D1F7-3475-4A21-8107-308C01B91E74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277" name="Cuadro de texto 1494">
          <a:extLst>
            <a:ext uri="{FF2B5EF4-FFF2-40B4-BE49-F238E27FC236}">
              <a16:creationId xmlns:a16="http://schemas.microsoft.com/office/drawing/2014/main" id="{AB297207-820A-4CDA-8D50-7B28D09BDA91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78" name="Cuadro de texto 1495">
          <a:extLst>
            <a:ext uri="{FF2B5EF4-FFF2-40B4-BE49-F238E27FC236}">
              <a16:creationId xmlns:a16="http://schemas.microsoft.com/office/drawing/2014/main" id="{F0F58BDD-F598-4631-A1C1-79A19489506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79" name="Cuadro de texto 1496">
          <a:extLst>
            <a:ext uri="{FF2B5EF4-FFF2-40B4-BE49-F238E27FC236}">
              <a16:creationId xmlns:a16="http://schemas.microsoft.com/office/drawing/2014/main" id="{D9DD91E4-A4A8-48D4-AC5F-12150418CFB5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80" name="Cuadro de texto 1497">
          <a:extLst>
            <a:ext uri="{FF2B5EF4-FFF2-40B4-BE49-F238E27FC236}">
              <a16:creationId xmlns:a16="http://schemas.microsoft.com/office/drawing/2014/main" id="{444BE7EA-A3FA-470E-8E1A-3D3B934CF3B7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81" name="Cuadro de texto 1498">
          <a:extLst>
            <a:ext uri="{FF2B5EF4-FFF2-40B4-BE49-F238E27FC236}">
              <a16:creationId xmlns:a16="http://schemas.microsoft.com/office/drawing/2014/main" id="{6A09EF2D-911E-4A72-9452-42BACD40AAB2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10282" name="Cuadro de texto 1499">
          <a:extLst>
            <a:ext uri="{FF2B5EF4-FFF2-40B4-BE49-F238E27FC236}">
              <a16:creationId xmlns:a16="http://schemas.microsoft.com/office/drawing/2014/main" id="{30A4D86F-E392-4BE4-8809-BFC4EAD04863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83" name="Cuadro de texto 1500">
          <a:extLst>
            <a:ext uri="{FF2B5EF4-FFF2-40B4-BE49-F238E27FC236}">
              <a16:creationId xmlns:a16="http://schemas.microsoft.com/office/drawing/2014/main" id="{444E98CA-3D9C-4019-815A-21A7991F2F3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84" name="Cuadro de texto 1501">
          <a:extLst>
            <a:ext uri="{FF2B5EF4-FFF2-40B4-BE49-F238E27FC236}">
              <a16:creationId xmlns:a16="http://schemas.microsoft.com/office/drawing/2014/main" id="{8A19264C-D368-4E97-BBBD-F24152EB216F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85" name="Cuadro de texto 1502">
          <a:extLst>
            <a:ext uri="{FF2B5EF4-FFF2-40B4-BE49-F238E27FC236}">
              <a16:creationId xmlns:a16="http://schemas.microsoft.com/office/drawing/2014/main" id="{6AD820BC-1C72-43B3-9076-8F2D565B917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86" name="Cuadro de texto 1503">
          <a:extLst>
            <a:ext uri="{FF2B5EF4-FFF2-40B4-BE49-F238E27FC236}">
              <a16:creationId xmlns:a16="http://schemas.microsoft.com/office/drawing/2014/main" id="{95ABA75E-71C8-4A90-A2F2-BB7B4F5B6106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287" name="Cuadro de texto 1504">
          <a:extLst>
            <a:ext uri="{FF2B5EF4-FFF2-40B4-BE49-F238E27FC236}">
              <a16:creationId xmlns:a16="http://schemas.microsoft.com/office/drawing/2014/main" id="{34C59BBF-17B6-4F1A-A9D5-DFDBA425030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88" name="Cuadro de texto 1505">
          <a:extLst>
            <a:ext uri="{FF2B5EF4-FFF2-40B4-BE49-F238E27FC236}">
              <a16:creationId xmlns:a16="http://schemas.microsoft.com/office/drawing/2014/main" id="{4D5B1ACF-281D-4E68-BA30-7D13E9964620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289" name="Cuadro de texto 1506">
          <a:extLst>
            <a:ext uri="{FF2B5EF4-FFF2-40B4-BE49-F238E27FC236}">
              <a16:creationId xmlns:a16="http://schemas.microsoft.com/office/drawing/2014/main" id="{831D510C-157A-492B-9AD6-DF5F6D91F3EA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290" name="Cuadro de texto 1507">
          <a:extLst>
            <a:ext uri="{FF2B5EF4-FFF2-40B4-BE49-F238E27FC236}">
              <a16:creationId xmlns:a16="http://schemas.microsoft.com/office/drawing/2014/main" id="{7BF400EB-BFBD-49A7-B152-1D4BD1662E5B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91" name="Cuadro de texto 1508">
          <a:extLst>
            <a:ext uri="{FF2B5EF4-FFF2-40B4-BE49-F238E27FC236}">
              <a16:creationId xmlns:a16="http://schemas.microsoft.com/office/drawing/2014/main" id="{31B1D97F-1DBA-4AA8-A994-F44C596B246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92" name="Cuadro de texto 1509">
          <a:extLst>
            <a:ext uri="{FF2B5EF4-FFF2-40B4-BE49-F238E27FC236}">
              <a16:creationId xmlns:a16="http://schemas.microsoft.com/office/drawing/2014/main" id="{AE7F34C1-E7EF-48A7-8DCD-8F7C806B617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93" name="Cuadro de texto 1510">
          <a:extLst>
            <a:ext uri="{FF2B5EF4-FFF2-40B4-BE49-F238E27FC236}">
              <a16:creationId xmlns:a16="http://schemas.microsoft.com/office/drawing/2014/main" id="{32BD4D9C-CA7F-4BDF-94F2-F1E193E8457A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94" name="Cuadro de texto 1511">
          <a:extLst>
            <a:ext uri="{FF2B5EF4-FFF2-40B4-BE49-F238E27FC236}">
              <a16:creationId xmlns:a16="http://schemas.microsoft.com/office/drawing/2014/main" id="{8C5F8BBC-D081-42A9-AEE4-8429ED73FD8E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1333500</xdr:colOff>
      <xdr:row>94</xdr:row>
      <xdr:rowOff>0</xdr:rowOff>
    </xdr:from>
    <xdr:to>
      <xdr:col>1</xdr:col>
      <xdr:colOff>1428750</xdr:colOff>
      <xdr:row>95</xdr:row>
      <xdr:rowOff>9525</xdr:rowOff>
    </xdr:to>
    <xdr:sp macro="" textlink="">
      <xdr:nvSpPr>
        <xdr:cNvPr id="10295" name="Cuadro de texto 1512">
          <a:extLst>
            <a:ext uri="{FF2B5EF4-FFF2-40B4-BE49-F238E27FC236}">
              <a16:creationId xmlns:a16="http://schemas.microsoft.com/office/drawing/2014/main" id="{E68D9EBC-0FE5-4521-B3AA-4465C0C7F2A0}"/>
            </a:ext>
          </a:extLst>
        </xdr:cNvPr>
        <xdr:cNvSpPr txBox="1">
          <a:spLocks noChangeArrowheads="1"/>
        </xdr:cNvSpPr>
      </xdr:nvSpPr>
      <xdr:spPr bwMode="auto">
        <a:xfrm>
          <a:off x="1828800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96" name="Cuadro de texto 1513">
          <a:extLst>
            <a:ext uri="{FF2B5EF4-FFF2-40B4-BE49-F238E27FC236}">
              <a16:creationId xmlns:a16="http://schemas.microsoft.com/office/drawing/2014/main" id="{645F821F-0E18-43BB-A7C6-909CC91EC149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97" name="Cuadro de texto 1514">
          <a:extLst>
            <a:ext uri="{FF2B5EF4-FFF2-40B4-BE49-F238E27FC236}">
              <a16:creationId xmlns:a16="http://schemas.microsoft.com/office/drawing/2014/main" id="{960EFE67-ECEF-4E4C-BFE6-1416DEFC597D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98" name="Cuadro de texto 1515">
          <a:extLst>
            <a:ext uri="{FF2B5EF4-FFF2-40B4-BE49-F238E27FC236}">
              <a16:creationId xmlns:a16="http://schemas.microsoft.com/office/drawing/2014/main" id="{59BD81B4-F19B-4710-86DC-C60DA20C6A84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299" name="Cuadro de texto 1516">
          <a:extLst>
            <a:ext uri="{FF2B5EF4-FFF2-40B4-BE49-F238E27FC236}">
              <a16:creationId xmlns:a16="http://schemas.microsoft.com/office/drawing/2014/main" id="{3336C10C-3099-40A4-B391-458F57B99681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300" name="Cuadro de texto 1517">
          <a:extLst>
            <a:ext uri="{FF2B5EF4-FFF2-40B4-BE49-F238E27FC236}">
              <a16:creationId xmlns:a16="http://schemas.microsoft.com/office/drawing/2014/main" id="{0E13B824-EAE3-4B55-BBB4-FEB8741C5F08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1285875</xdr:colOff>
      <xdr:row>94</xdr:row>
      <xdr:rowOff>0</xdr:rowOff>
    </xdr:from>
    <xdr:to>
      <xdr:col>1</xdr:col>
      <xdr:colOff>1381125</xdr:colOff>
      <xdr:row>95</xdr:row>
      <xdr:rowOff>9525</xdr:rowOff>
    </xdr:to>
    <xdr:sp macro="" textlink="">
      <xdr:nvSpPr>
        <xdr:cNvPr id="10301" name="Cuadro de texto 1518">
          <a:extLst>
            <a:ext uri="{FF2B5EF4-FFF2-40B4-BE49-F238E27FC236}">
              <a16:creationId xmlns:a16="http://schemas.microsoft.com/office/drawing/2014/main" id="{5936BF95-1995-4F7B-B86E-A4CDC0D724FC}"/>
            </a:ext>
          </a:extLst>
        </xdr:cNvPr>
        <xdr:cNvSpPr txBox="1">
          <a:spLocks noChangeArrowheads="1"/>
        </xdr:cNvSpPr>
      </xdr:nvSpPr>
      <xdr:spPr bwMode="auto">
        <a:xfrm>
          <a:off x="178117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1304925</xdr:colOff>
      <xdr:row>94</xdr:row>
      <xdr:rowOff>0</xdr:rowOff>
    </xdr:from>
    <xdr:to>
      <xdr:col>1</xdr:col>
      <xdr:colOff>1400175</xdr:colOff>
      <xdr:row>95</xdr:row>
      <xdr:rowOff>9525</xdr:rowOff>
    </xdr:to>
    <xdr:sp macro="" textlink="">
      <xdr:nvSpPr>
        <xdr:cNvPr id="10302" name="Cuadro de texto 1519">
          <a:extLst>
            <a:ext uri="{FF2B5EF4-FFF2-40B4-BE49-F238E27FC236}">
              <a16:creationId xmlns:a16="http://schemas.microsoft.com/office/drawing/2014/main" id="{C5776725-3447-444A-8E26-363A0EE2AE8F}"/>
            </a:ext>
          </a:extLst>
        </xdr:cNvPr>
        <xdr:cNvSpPr txBox="1">
          <a:spLocks noChangeArrowheads="1"/>
        </xdr:cNvSpPr>
      </xdr:nvSpPr>
      <xdr:spPr bwMode="auto">
        <a:xfrm>
          <a:off x="1800225" y="2040255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1</xdr:col>
      <xdr:colOff>1295400</xdr:colOff>
      <xdr:row>94</xdr:row>
      <xdr:rowOff>0</xdr:rowOff>
    </xdr:from>
    <xdr:to>
      <xdr:col>1</xdr:col>
      <xdr:colOff>1390650</xdr:colOff>
      <xdr:row>95</xdr:row>
      <xdr:rowOff>161925</xdr:rowOff>
    </xdr:to>
    <xdr:sp macro="" textlink="">
      <xdr:nvSpPr>
        <xdr:cNvPr id="10303" name="Cuadro de texto 1520">
          <a:extLst>
            <a:ext uri="{FF2B5EF4-FFF2-40B4-BE49-F238E27FC236}">
              <a16:creationId xmlns:a16="http://schemas.microsoft.com/office/drawing/2014/main" id="{1E490023-8972-40AE-A2E3-26563D5F18C4}"/>
            </a:ext>
          </a:extLst>
        </xdr:cNvPr>
        <xdr:cNvSpPr txBox="1">
          <a:spLocks noChangeArrowheads="1"/>
        </xdr:cNvSpPr>
      </xdr:nvSpPr>
      <xdr:spPr bwMode="auto">
        <a:xfrm>
          <a:off x="1790700" y="204025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DO"/>
        </a:p>
      </xdr:txBody>
    </xdr:sp>
    <xdr:clientData/>
  </xdr:twoCellAnchor>
  <xdr:twoCellAnchor>
    <xdr:from>
      <xdr:col>0</xdr:col>
      <xdr:colOff>54429</xdr:colOff>
      <xdr:row>518</xdr:row>
      <xdr:rowOff>103756</xdr:rowOff>
    </xdr:from>
    <xdr:to>
      <xdr:col>1</xdr:col>
      <xdr:colOff>1952625</xdr:colOff>
      <xdr:row>518</xdr:row>
      <xdr:rowOff>104775</xdr:rowOff>
    </xdr:to>
    <xdr:cxnSp macro="">
      <xdr:nvCxnSpPr>
        <xdr:cNvPr id="10304" name="1 Conector recto">
          <a:extLst>
            <a:ext uri="{FF2B5EF4-FFF2-40B4-BE49-F238E27FC236}">
              <a16:creationId xmlns:a16="http://schemas.microsoft.com/office/drawing/2014/main" id="{BC513F9F-858D-4A60-BF87-EE4ACA9DE939}"/>
            </a:ext>
          </a:extLst>
        </xdr:cNvPr>
        <xdr:cNvCxnSpPr/>
      </xdr:nvCxnSpPr>
      <xdr:spPr>
        <a:xfrm>
          <a:off x="54429" y="111412906"/>
          <a:ext cx="2393496" cy="10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352425</xdr:colOff>
      <xdr:row>518</xdr:row>
      <xdr:rowOff>114300</xdr:rowOff>
    </xdr:from>
    <xdr:to>
      <xdr:col>5</xdr:col>
      <xdr:colOff>564696</xdr:colOff>
      <xdr:row>518</xdr:row>
      <xdr:rowOff>115319</xdr:rowOff>
    </xdr:to>
    <xdr:cxnSp macro="">
      <xdr:nvCxnSpPr>
        <xdr:cNvPr id="10305" name="1 Conector recto">
          <a:extLst>
            <a:ext uri="{FF2B5EF4-FFF2-40B4-BE49-F238E27FC236}">
              <a16:creationId xmlns:a16="http://schemas.microsoft.com/office/drawing/2014/main" id="{421E8C7A-5DED-49EB-9563-C44188680806}"/>
            </a:ext>
          </a:extLst>
        </xdr:cNvPr>
        <xdr:cNvCxnSpPr/>
      </xdr:nvCxnSpPr>
      <xdr:spPr>
        <a:xfrm>
          <a:off x="4105275" y="111423450"/>
          <a:ext cx="2393496" cy="10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104775</xdr:colOff>
      <xdr:row>528</xdr:row>
      <xdr:rowOff>133350</xdr:rowOff>
    </xdr:from>
    <xdr:to>
      <xdr:col>1</xdr:col>
      <xdr:colOff>2247900</xdr:colOff>
      <xdr:row>528</xdr:row>
      <xdr:rowOff>133350</xdr:rowOff>
    </xdr:to>
    <xdr:cxnSp macro="">
      <xdr:nvCxnSpPr>
        <xdr:cNvPr id="10306" name="1 Conector recto">
          <a:extLst>
            <a:ext uri="{FF2B5EF4-FFF2-40B4-BE49-F238E27FC236}">
              <a16:creationId xmlns:a16="http://schemas.microsoft.com/office/drawing/2014/main" id="{6AB6CA0C-B3DB-4928-99FB-152F46B6A4BA}"/>
            </a:ext>
          </a:extLst>
        </xdr:cNvPr>
        <xdr:cNvCxnSpPr/>
      </xdr:nvCxnSpPr>
      <xdr:spPr>
        <a:xfrm>
          <a:off x="104775" y="113061750"/>
          <a:ext cx="2638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323850</xdr:colOff>
      <xdr:row>528</xdr:row>
      <xdr:rowOff>142875</xdr:rowOff>
    </xdr:from>
    <xdr:to>
      <xdr:col>5</xdr:col>
      <xdr:colOff>536121</xdr:colOff>
      <xdr:row>528</xdr:row>
      <xdr:rowOff>143894</xdr:rowOff>
    </xdr:to>
    <xdr:cxnSp macro="">
      <xdr:nvCxnSpPr>
        <xdr:cNvPr id="10307" name="1 Conector recto">
          <a:extLst>
            <a:ext uri="{FF2B5EF4-FFF2-40B4-BE49-F238E27FC236}">
              <a16:creationId xmlns:a16="http://schemas.microsoft.com/office/drawing/2014/main" id="{7E29E279-0BBE-4264-BBFF-90AC573336D8}"/>
            </a:ext>
          </a:extLst>
        </xdr:cNvPr>
        <xdr:cNvCxnSpPr/>
      </xdr:nvCxnSpPr>
      <xdr:spPr>
        <a:xfrm>
          <a:off x="4076700" y="113071275"/>
          <a:ext cx="2393496" cy="10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?8D955B24" TargetMode="External"/><Relationship Id="rId1" Type="http://schemas.openxmlformats.org/officeDocument/2006/relationships/externalLinkPath" Target="file:///\\8D955B24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YECTO\IMBERT_PEAD_21abr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PADRE_LAS_CASAS/ANALISIS_TODOS.XLS" TargetMode="External"/></Relationships>
</file>

<file path=xl/externalLinks/_rels/externalLink19.xml.rels><?xml version="1.0" encoding="UTF-8" standalone="yes"?>
<Relationships xmlns="http://schemas.openxmlformats.org/package/2006/relationships"><Relationship Id="rId2" Type="http://schemas.microsoft.com/office/2019/04/relationships/externalLinkLongPath" Target="file:///\\Inapa-fs02\Documents%20and%20Settings\JOEL\Mis%20documentos\Documents%20and%20Settings\Joel%20Francisco\Mis%20documentos\Documents%20and%20Settings\CLAUDIA\Mis%20documentos\TRABAJO%20CLAUDIA\Garibaldy%20Bautista%20(actualizaciones)\analisis%20el%20pino%20junumuc&#250;.xls?D0C0845F" TargetMode="External"/><Relationship Id="rId1" Type="http://schemas.openxmlformats.org/officeDocument/2006/relationships/externalLinkPath" Target="file:///\\D0C0845F\analisis%20el%20pino%20junumuc&#2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BACKUP%20JULIO/wandel/escritorio%201/PRESUPUESTOS/Peravia/Salinas/PRESUPUESTO%20viviend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Escritorio/metodologia%20Presupuestos/Analisis%20de%20Edificaciones.xls" TargetMode="External"/></Relationships>
</file>

<file path=xl/externalLinks/_rels/externalLink3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?22A946DD" TargetMode="External"/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mona.montas\AppData\Local\Microsoft\Windows\Temporary%20Internet%20Files\Content.Outlook\2H869UQ5\FORMATO%20INAPA\BARRIO+MARIA+TRINIDAD+SANCHEZ%20(2)-INAPA.xlsx" TargetMode="External"/></Relationships>
</file>

<file path=xl/externalLinks/_rels/externalLink35.xml.rels><?xml version="1.0" encoding="UTF-8" standalone="yes"?>
<Relationships xmlns="http://schemas.openxmlformats.org/package/2006/relationships"><Relationship Id="rId2" Type="http://schemas.microsoft.com/office/2019/04/relationships/externalLinkLongPath" Target="/servidor%20de%20red%20de%20costos%20(ervita)/carpeta%20de%20maria.morales/2009/SAMANA/Documents%20and%20Settings/Achilles_/My%20Documents/Ampliacion/Estudos%20mar&#231;o-05/Documents%20and%20Settings/Achilles_/My%20Documents/Compartido/Moreno/Plano%20de%20Conta/PROYECTO%20AQN-WC?7B7048AA" TargetMode="External"/><Relationship Id="rId1" Type="http://schemas.openxmlformats.org/officeDocument/2006/relationships/externalLinkPath" Target="file:///\\7B7048AA\PROYECTO%20AQN-WC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IMBERT_PEAD_21abr06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\IMBERT_PEAD_21abr06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os%20Compartidos%20Evaluacion%20y%20Costo\MARIA%20MORALES\2019\ESTIMADOS\PRESUPUESTO%20ALCANTARILLADO%20SANITARIO%20SAN%20JUAN%20DE%20LA%20MAGUAN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Documents%20and%20Settings\dell2\Escritorio\Mis%20documentos\presupuestos%202006\85-06%20Reh.%20y%20Ampl.%20Ac.%20Imbert%20(2da.%20alternativa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LISTADO INSUMOS DEL 2000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</sheetNames>
    <sheetDataSet>
      <sheetData sheetId="0">
        <row r="561">
          <cell r="D561">
            <v>36.01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  <sheetName val="anal term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U"/>
      <sheetName val="MO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Analisis"/>
      <sheetName val="Listado Equipos a utilizar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3">
          <cell r="F43">
            <v>30</v>
          </cell>
        </row>
        <row r="72">
          <cell r="F72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4">
          <cell r="I14">
            <v>414.5</v>
          </cell>
        </row>
        <row r="15">
          <cell r="I15">
            <v>414.5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"/>
      <sheetName val="RESUMENFINANCIERO"/>
      <sheetName val="FUNCION"/>
    </sheetNames>
    <sheetDataSet>
      <sheetData sheetId="0" refreshError="1"/>
      <sheetData sheetId="1" refreshError="1"/>
      <sheetData sheetId="2" refreshError="1">
        <row r="16">
          <cell r="C16" t="str">
            <v xml:space="preserve">TOTAL BRUTO :          con 00/100 DÓLARES 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 LOS LIMONES ACERO "/>
      <sheetName val="AC. LOS LIMONES HIERRO DUCTIL"/>
      <sheetName val="AC. LOS LIMONES G.R.P (2)"/>
      <sheetName val="MOV. TIERRA"/>
      <sheetName val="Hoja2"/>
      <sheetName val="MO"/>
      <sheetName val="INSU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2">
          <cell r="D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 xml:space="preserve"> </v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 xml:space="preserve"> </v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 xml:space="preserve"> </v>
          </cell>
          <cell r="E131" t="str">
            <v xml:space="preserve"> </v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 xml:space="preserve"> </v>
          </cell>
          <cell r="E138" t="str">
            <v xml:space="preserve"> </v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ANALPRECIO"/>
      <sheetName val="Labor FD1"/>
      <sheetName val="Meses"/>
      <sheetName val="med.mov.de tierras"/>
      <sheetName val="Material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</sheetNames>
    <sheetDataSet>
      <sheetData sheetId="0">
        <row r="3">
          <cell r="D3">
            <v>1352</v>
          </cell>
        </row>
      </sheetData>
      <sheetData sheetId="1">
        <row r="3">
          <cell r="B3">
            <v>830</v>
          </cell>
        </row>
      </sheetData>
      <sheetData sheetId="2">
        <row r="239">
          <cell r="E239">
            <v>2690.8249815051054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CANT. OPCION 1"/>
      <sheetName val="ALCANT. OPCION 2"/>
      <sheetName val="Hoja1"/>
      <sheetName val="Hoja1 (2)"/>
    </sheetNames>
    <sheetDataSet>
      <sheetData sheetId="0"/>
      <sheetData sheetId="1"/>
      <sheetData sheetId="2">
        <row r="13">
          <cell r="F13">
            <v>11345.7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 xml:space="preserve"> </v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 xml:space="preserve"> 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 xml:space="preserve"> </v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 xml:space="preserve"> </v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 xml:space="preserve"> 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 xml:space="preserve"> </v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V564"/>
  <sheetViews>
    <sheetView showGridLines="0" showZeros="0" view="pageBreakPreview" zoomScale="95" zoomScaleNormal="100" zoomScaleSheetLayoutView="95" workbookViewId="0">
      <selection activeCell="E17" sqref="E17"/>
    </sheetView>
  </sheetViews>
  <sheetFormatPr baseColWidth="10" defaultColWidth="11.42578125" defaultRowHeight="12.75"/>
  <cols>
    <col min="1" max="1" width="6.140625" style="189" customWidth="1"/>
    <col min="2" max="2" width="53.5703125" style="189" customWidth="1"/>
    <col min="3" max="3" width="13.28515625" style="433" customWidth="1"/>
    <col min="4" max="4" width="8.7109375" style="189" customWidth="1"/>
    <col min="5" max="5" width="14.85546875" style="189" customWidth="1"/>
    <col min="6" max="6" width="15.85546875" style="189" customWidth="1"/>
    <col min="7" max="7" width="14" style="188" customWidth="1"/>
    <col min="8" max="16384" width="11.42578125" style="189"/>
  </cols>
  <sheetData>
    <row r="1" spans="1:256" s="2" customFormat="1" ht="12.75" customHeight="1">
      <c r="A1" s="899" t="s">
        <v>0</v>
      </c>
      <c r="B1" s="899"/>
      <c r="C1" s="899"/>
      <c r="D1" s="899"/>
      <c r="E1" s="899"/>
      <c r="F1" s="899"/>
      <c r="G1" s="1"/>
    </row>
    <row r="2" spans="1:256" s="2" customFormat="1" ht="12.75" customHeight="1">
      <c r="A2" s="899" t="s">
        <v>1</v>
      </c>
      <c r="B2" s="899"/>
      <c r="C2" s="899"/>
      <c r="D2" s="899"/>
      <c r="E2" s="899"/>
      <c r="F2" s="899"/>
      <c r="G2" s="899"/>
      <c r="H2" s="899"/>
      <c r="I2" s="899"/>
      <c r="J2" s="899"/>
      <c r="K2" s="899"/>
      <c r="L2" s="899"/>
      <c r="M2" s="899"/>
      <c r="N2" s="899"/>
      <c r="O2" s="899"/>
      <c r="P2" s="899"/>
      <c r="Q2" s="899"/>
      <c r="R2" s="899"/>
      <c r="S2" s="899"/>
      <c r="T2" s="899"/>
      <c r="U2" s="899"/>
      <c r="V2" s="899"/>
      <c r="W2" s="899"/>
      <c r="X2" s="899"/>
      <c r="Y2" s="899"/>
      <c r="Z2" s="899"/>
      <c r="AA2" s="899"/>
      <c r="AB2" s="899"/>
      <c r="AC2" s="899"/>
      <c r="AD2" s="899"/>
      <c r="AE2" s="899"/>
      <c r="AF2" s="899"/>
      <c r="AG2" s="899"/>
      <c r="AH2" s="899"/>
      <c r="AI2" s="899"/>
      <c r="AJ2" s="899"/>
      <c r="AK2" s="899"/>
      <c r="AL2" s="899"/>
      <c r="AM2" s="899"/>
      <c r="AN2" s="899"/>
      <c r="AO2" s="899"/>
      <c r="AP2" s="899"/>
      <c r="AQ2" s="899"/>
      <c r="AR2" s="899"/>
      <c r="AS2" s="899"/>
      <c r="AT2" s="899"/>
      <c r="AU2" s="899"/>
      <c r="AV2" s="899"/>
      <c r="AW2" s="899"/>
      <c r="AX2" s="899"/>
      <c r="AY2" s="899"/>
      <c r="AZ2" s="899"/>
      <c r="BA2" s="899"/>
      <c r="BB2" s="899"/>
      <c r="BC2" s="899"/>
      <c r="BD2" s="899"/>
      <c r="BE2" s="899"/>
      <c r="BF2" s="899"/>
      <c r="BG2" s="899"/>
      <c r="BH2" s="899"/>
      <c r="BI2" s="899"/>
      <c r="BJ2" s="899"/>
      <c r="BK2" s="899"/>
      <c r="BL2" s="899"/>
      <c r="BM2" s="899"/>
      <c r="BN2" s="899"/>
      <c r="BO2" s="899"/>
      <c r="BP2" s="899"/>
      <c r="BQ2" s="899"/>
      <c r="BR2" s="899"/>
      <c r="BS2" s="899"/>
      <c r="BT2" s="899"/>
      <c r="BU2" s="899"/>
      <c r="BV2" s="899"/>
      <c r="BW2" s="899"/>
      <c r="BX2" s="899"/>
      <c r="BY2" s="899"/>
      <c r="BZ2" s="899"/>
      <c r="CA2" s="899"/>
      <c r="CB2" s="899"/>
      <c r="CC2" s="899"/>
      <c r="CD2" s="899"/>
      <c r="CE2" s="899"/>
      <c r="CF2" s="899"/>
      <c r="CG2" s="899"/>
      <c r="CH2" s="899"/>
      <c r="CI2" s="899"/>
      <c r="CJ2" s="899"/>
      <c r="CK2" s="899"/>
      <c r="CL2" s="899"/>
      <c r="CM2" s="899"/>
      <c r="CN2" s="899"/>
      <c r="CO2" s="899"/>
      <c r="CP2" s="899"/>
      <c r="CQ2" s="899"/>
      <c r="CR2" s="899"/>
      <c r="CS2" s="899"/>
      <c r="CT2" s="899"/>
      <c r="CU2" s="899"/>
      <c r="CV2" s="899"/>
      <c r="CW2" s="899"/>
      <c r="CX2" s="899"/>
      <c r="CY2" s="899"/>
      <c r="CZ2" s="899"/>
      <c r="DA2" s="899"/>
      <c r="DB2" s="899"/>
      <c r="DC2" s="899"/>
      <c r="DD2" s="899"/>
      <c r="DE2" s="899"/>
      <c r="DF2" s="899"/>
      <c r="DG2" s="899"/>
      <c r="DH2" s="899"/>
      <c r="DI2" s="899"/>
      <c r="DJ2" s="899"/>
      <c r="DK2" s="899"/>
      <c r="DL2" s="899"/>
      <c r="DM2" s="899"/>
      <c r="DN2" s="899"/>
      <c r="DO2" s="899"/>
      <c r="DP2" s="899"/>
      <c r="DQ2" s="899"/>
      <c r="DR2" s="899"/>
      <c r="DS2" s="899"/>
      <c r="DT2" s="899"/>
      <c r="DU2" s="899"/>
      <c r="DV2" s="899"/>
      <c r="DW2" s="899"/>
      <c r="DX2" s="899"/>
      <c r="DY2" s="899"/>
      <c r="DZ2" s="899"/>
      <c r="EA2" s="899"/>
      <c r="EB2" s="899"/>
      <c r="EC2" s="899"/>
      <c r="ED2" s="899"/>
      <c r="EE2" s="899"/>
      <c r="EF2" s="899"/>
      <c r="EG2" s="899"/>
      <c r="EH2" s="899"/>
      <c r="EI2" s="899"/>
      <c r="EJ2" s="899"/>
      <c r="EK2" s="899"/>
      <c r="EL2" s="899"/>
      <c r="EM2" s="899"/>
      <c r="EN2" s="899"/>
      <c r="EO2" s="899"/>
      <c r="EP2" s="899"/>
      <c r="EQ2" s="899"/>
      <c r="ER2" s="899"/>
      <c r="ES2" s="899"/>
      <c r="ET2" s="899"/>
      <c r="EU2" s="899"/>
      <c r="EV2" s="899"/>
      <c r="EW2" s="899"/>
      <c r="EX2" s="899"/>
      <c r="EY2" s="899"/>
      <c r="EZ2" s="899"/>
      <c r="FA2" s="899"/>
      <c r="FB2" s="899"/>
      <c r="FC2" s="899"/>
      <c r="FD2" s="899"/>
      <c r="FE2" s="899"/>
      <c r="FF2" s="899"/>
      <c r="FG2" s="899"/>
      <c r="FH2" s="899"/>
      <c r="FI2" s="899"/>
      <c r="FJ2" s="899"/>
      <c r="FK2" s="899"/>
      <c r="FL2" s="899"/>
      <c r="FM2" s="899"/>
      <c r="FN2" s="899"/>
      <c r="FO2" s="899"/>
      <c r="FP2" s="899"/>
      <c r="FQ2" s="899"/>
      <c r="FR2" s="899"/>
      <c r="FS2" s="899"/>
      <c r="FT2" s="899"/>
      <c r="FU2" s="899"/>
      <c r="FV2" s="899"/>
      <c r="FW2" s="899"/>
      <c r="FX2" s="899"/>
      <c r="FY2" s="899"/>
      <c r="FZ2" s="899"/>
      <c r="GA2" s="899"/>
      <c r="GB2" s="899"/>
      <c r="GC2" s="899"/>
      <c r="GD2" s="899"/>
      <c r="GE2" s="899"/>
      <c r="GF2" s="899"/>
      <c r="GG2" s="899"/>
      <c r="GH2" s="899"/>
      <c r="GI2" s="899"/>
      <c r="GJ2" s="899"/>
      <c r="GK2" s="899"/>
      <c r="GL2" s="899"/>
      <c r="GM2" s="899"/>
      <c r="GN2" s="899"/>
      <c r="GO2" s="899"/>
      <c r="GP2" s="899"/>
      <c r="GQ2" s="899"/>
      <c r="GR2" s="899"/>
      <c r="GS2" s="899"/>
      <c r="GT2" s="899"/>
      <c r="GU2" s="899"/>
      <c r="GV2" s="899"/>
      <c r="GW2" s="899"/>
      <c r="GX2" s="899"/>
      <c r="GY2" s="899"/>
      <c r="GZ2" s="899"/>
      <c r="HA2" s="899"/>
      <c r="HB2" s="899"/>
      <c r="HC2" s="899"/>
      <c r="HD2" s="899"/>
      <c r="HE2" s="899"/>
      <c r="HF2" s="899"/>
      <c r="HG2" s="899"/>
      <c r="HH2" s="899"/>
      <c r="HI2" s="899"/>
      <c r="HJ2" s="899"/>
      <c r="HK2" s="899"/>
      <c r="HL2" s="899"/>
      <c r="HM2" s="899"/>
      <c r="HN2" s="899"/>
      <c r="HO2" s="899"/>
      <c r="HP2" s="899"/>
      <c r="HQ2" s="899"/>
      <c r="HR2" s="899"/>
      <c r="HS2" s="899"/>
      <c r="HT2" s="899"/>
      <c r="HU2" s="899"/>
      <c r="HV2" s="899"/>
      <c r="HW2" s="899"/>
      <c r="HX2" s="899"/>
      <c r="HY2" s="899"/>
      <c r="HZ2" s="899"/>
      <c r="IA2" s="899"/>
      <c r="IB2" s="899"/>
      <c r="IC2" s="899"/>
      <c r="ID2" s="899"/>
      <c r="IE2" s="899"/>
      <c r="IF2" s="899"/>
      <c r="IG2" s="899"/>
      <c r="IH2" s="899"/>
      <c r="II2" s="899"/>
      <c r="IJ2" s="899"/>
      <c r="IK2" s="899"/>
      <c r="IL2" s="899"/>
      <c r="IM2" s="899"/>
      <c r="IN2" s="899"/>
      <c r="IO2" s="899"/>
      <c r="IP2" s="899"/>
      <c r="IQ2" s="899"/>
      <c r="IR2" s="899"/>
      <c r="IS2" s="899"/>
      <c r="IT2" s="899"/>
      <c r="IU2" s="899"/>
      <c r="IV2" s="899"/>
    </row>
    <row r="3" spans="1:256" s="2" customFormat="1" ht="12.75" customHeight="1">
      <c r="A3" s="899" t="s">
        <v>2</v>
      </c>
      <c r="B3" s="899"/>
      <c r="C3" s="899"/>
      <c r="D3" s="899"/>
      <c r="E3" s="899"/>
      <c r="F3" s="899"/>
      <c r="G3" s="899"/>
      <c r="H3" s="899"/>
      <c r="I3" s="899"/>
      <c r="J3" s="899"/>
      <c r="K3" s="899"/>
      <c r="L3" s="899"/>
      <c r="M3" s="899"/>
      <c r="N3" s="899"/>
      <c r="O3" s="899"/>
      <c r="P3" s="899"/>
      <c r="Q3" s="899"/>
      <c r="R3" s="899"/>
      <c r="S3" s="899"/>
      <c r="T3" s="899"/>
      <c r="U3" s="899"/>
      <c r="V3" s="899"/>
      <c r="W3" s="899"/>
      <c r="X3" s="899"/>
      <c r="Y3" s="899"/>
      <c r="Z3" s="899"/>
      <c r="AA3" s="899"/>
      <c r="AB3" s="899"/>
      <c r="AC3" s="899"/>
      <c r="AD3" s="899"/>
      <c r="AE3" s="899"/>
      <c r="AF3" s="899"/>
      <c r="AG3" s="899"/>
      <c r="AH3" s="899"/>
      <c r="AI3" s="899"/>
      <c r="AJ3" s="899"/>
      <c r="AK3" s="899"/>
      <c r="AL3" s="899"/>
      <c r="AM3" s="899"/>
      <c r="AN3" s="899"/>
      <c r="AO3" s="899"/>
      <c r="AP3" s="899"/>
      <c r="AQ3" s="899"/>
      <c r="AR3" s="899"/>
      <c r="AS3" s="899"/>
      <c r="AT3" s="899"/>
      <c r="AU3" s="899"/>
      <c r="AV3" s="899"/>
      <c r="AW3" s="899"/>
      <c r="AX3" s="899"/>
      <c r="AY3" s="899"/>
      <c r="AZ3" s="899"/>
      <c r="BA3" s="899"/>
      <c r="BB3" s="899"/>
      <c r="BC3" s="899"/>
      <c r="BD3" s="899"/>
      <c r="BE3" s="899"/>
      <c r="BF3" s="899"/>
      <c r="BG3" s="899"/>
      <c r="BH3" s="899"/>
      <c r="BI3" s="899"/>
      <c r="BJ3" s="899"/>
      <c r="BK3" s="899"/>
      <c r="BL3" s="899"/>
      <c r="BM3" s="899"/>
      <c r="BN3" s="899"/>
      <c r="BO3" s="899"/>
      <c r="BP3" s="899"/>
      <c r="BQ3" s="899"/>
      <c r="BR3" s="899"/>
      <c r="BS3" s="899"/>
      <c r="BT3" s="899"/>
      <c r="BU3" s="899"/>
      <c r="BV3" s="899"/>
      <c r="BW3" s="899"/>
      <c r="BX3" s="899"/>
      <c r="BY3" s="899"/>
      <c r="BZ3" s="899"/>
      <c r="CA3" s="899"/>
      <c r="CB3" s="899"/>
      <c r="CC3" s="899"/>
      <c r="CD3" s="899"/>
      <c r="CE3" s="899"/>
      <c r="CF3" s="899"/>
      <c r="CG3" s="899"/>
      <c r="CH3" s="899"/>
      <c r="CI3" s="899"/>
      <c r="CJ3" s="899"/>
      <c r="CK3" s="899"/>
      <c r="CL3" s="899"/>
      <c r="CM3" s="899"/>
      <c r="CN3" s="899"/>
      <c r="CO3" s="899"/>
      <c r="CP3" s="899"/>
      <c r="CQ3" s="899"/>
      <c r="CR3" s="899"/>
      <c r="CS3" s="899"/>
      <c r="CT3" s="899"/>
      <c r="CU3" s="899"/>
      <c r="CV3" s="899"/>
      <c r="CW3" s="899"/>
      <c r="CX3" s="899"/>
      <c r="CY3" s="899"/>
      <c r="CZ3" s="899"/>
      <c r="DA3" s="899"/>
      <c r="DB3" s="899"/>
      <c r="DC3" s="899"/>
      <c r="DD3" s="899"/>
      <c r="DE3" s="899"/>
      <c r="DF3" s="899"/>
      <c r="DG3" s="899"/>
      <c r="DH3" s="899"/>
      <c r="DI3" s="899"/>
      <c r="DJ3" s="899"/>
      <c r="DK3" s="899"/>
      <c r="DL3" s="899"/>
      <c r="DM3" s="899"/>
      <c r="DN3" s="899"/>
      <c r="DO3" s="899"/>
      <c r="DP3" s="899"/>
      <c r="DQ3" s="899"/>
      <c r="DR3" s="899"/>
      <c r="DS3" s="899"/>
      <c r="DT3" s="899"/>
      <c r="DU3" s="899"/>
      <c r="DV3" s="899"/>
      <c r="DW3" s="899"/>
      <c r="DX3" s="899"/>
      <c r="DY3" s="899"/>
      <c r="DZ3" s="899"/>
      <c r="EA3" s="899"/>
      <c r="EB3" s="899"/>
      <c r="EC3" s="899"/>
      <c r="ED3" s="899"/>
      <c r="EE3" s="899"/>
      <c r="EF3" s="899"/>
      <c r="EG3" s="899"/>
      <c r="EH3" s="899"/>
      <c r="EI3" s="899"/>
      <c r="EJ3" s="899"/>
      <c r="EK3" s="899"/>
      <c r="EL3" s="899"/>
      <c r="EM3" s="899"/>
      <c r="EN3" s="899"/>
      <c r="EO3" s="899"/>
      <c r="EP3" s="899"/>
      <c r="EQ3" s="899"/>
      <c r="ER3" s="899"/>
      <c r="ES3" s="899"/>
      <c r="ET3" s="899"/>
      <c r="EU3" s="899"/>
      <c r="EV3" s="899"/>
      <c r="EW3" s="899"/>
      <c r="EX3" s="899"/>
      <c r="EY3" s="899"/>
      <c r="EZ3" s="899"/>
      <c r="FA3" s="899"/>
      <c r="FB3" s="899"/>
      <c r="FC3" s="899"/>
      <c r="FD3" s="899"/>
      <c r="FE3" s="899"/>
      <c r="FF3" s="899"/>
      <c r="FG3" s="899"/>
      <c r="FH3" s="899"/>
      <c r="FI3" s="899"/>
      <c r="FJ3" s="899"/>
      <c r="FK3" s="899"/>
      <c r="FL3" s="899"/>
      <c r="FM3" s="899"/>
      <c r="FN3" s="899"/>
      <c r="FO3" s="899"/>
      <c r="FP3" s="899"/>
      <c r="FQ3" s="899"/>
      <c r="FR3" s="899"/>
      <c r="FS3" s="899"/>
      <c r="FT3" s="899"/>
      <c r="FU3" s="899"/>
      <c r="FV3" s="899"/>
      <c r="FW3" s="899"/>
      <c r="FX3" s="899"/>
      <c r="FY3" s="899"/>
      <c r="FZ3" s="899"/>
      <c r="GA3" s="899"/>
      <c r="GB3" s="899"/>
      <c r="GC3" s="899"/>
      <c r="GD3" s="899"/>
      <c r="GE3" s="899"/>
      <c r="GF3" s="899"/>
      <c r="GG3" s="899"/>
      <c r="GH3" s="899"/>
      <c r="GI3" s="899"/>
      <c r="GJ3" s="899"/>
      <c r="GK3" s="899"/>
      <c r="GL3" s="899"/>
      <c r="GM3" s="899"/>
      <c r="GN3" s="899"/>
      <c r="GO3" s="899"/>
      <c r="GP3" s="899"/>
      <c r="GQ3" s="899"/>
      <c r="GR3" s="899"/>
      <c r="GS3" s="899"/>
      <c r="GT3" s="899"/>
      <c r="GU3" s="899"/>
      <c r="GV3" s="899"/>
      <c r="GW3" s="899"/>
      <c r="GX3" s="899"/>
      <c r="GY3" s="899"/>
      <c r="GZ3" s="899"/>
      <c r="HA3" s="899"/>
      <c r="HB3" s="899"/>
      <c r="HC3" s="899"/>
      <c r="HD3" s="899"/>
      <c r="HE3" s="899"/>
      <c r="HF3" s="899"/>
      <c r="HG3" s="899"/>
      <c r="HH3" s="899"/>
      <c r="HI3" s="899"/>
      <c r="HJ3" s="899"/>
      <c r="HK3" s="899"/>
      <c r="HL3" s="899"/>
      <c r="HM3" s="899"/>
      <c r="HN3" s="899"/>
      <c r="HO3" s="899"/>
      <c r="HP3" s="899"/>
      <c r="HQ3" s="899"/>
      <c r="HR3" s="899"/>
      <c r="HS3" s="899"/>
      <c r="HT3" s="899"/>
      <c r="HU3" s="899"/>
      <c r="HV3" s="899"/>
      <c r="HW3" s="899"/>
      <c r="HX3" s="899"/>
      <c r="HY3" s="899"/>
      <c r="HZ3" s="899"/>
      <c r="IA3" s="899"/>
      <c r="IB3" s="899"/>
      <c r="IC3" s="899"/>
      <c r="ID3" s="899"/>
      <c r="IE3" s="899"/>
      <c r="IF3" s="899"/>
      <c r="IG3" s="899"/>
      <c r="IH3" s="899"/>
      <c r="II3" s="899"/>
      <c r="IJ3" s="899"/>
      <c r="IK3" s="899"/>
      <c r="IL3" s="899"/>
      <c r="IM3" s="899"/>
      <c r="IN3" s="899"/>
      <c r="IO3" s="899"/>
      <c r="IP3" s="899"/>
      <c r="IQ3" s="899"/>
      <c r="IR3" s="899"/>
      <c r="IS3" s="899"/>
      <c r="IT3" s="899"/>
      <c r="IU3" s="899"/>
      <c r="IV3" s="899"/>
    </row>
    <row r="4" spans="1:256" s="2" customFormat="1" ht="12.75" customHeight="1">
      <c r="A4" s="899" t="s">
        <v>3</v>
      </c>
      <c r="B4" s="899"/>
      <c r="C4" s="899"/>
      <c r="D4" s="899"/>
      <c r="E4" s="899"/>
      <c r="F4" s="899"/>
      <c r="G4" s="899"/>
      <c r="H4" s="899"/>
      <c r="I4" s="899"/>
      <c r="J4" s="899"/>
      <c r="K4" s="899"/>
      <c r="L4" s="899"/>
      <c r="M4" s="899"/>
      <c r="N4" s="899"/>
      <c r="O4" s="899"/>
      <c r="P4" s="899"/>
      <c r="Q4" s="899"/>
      <c r="R4" s="899"/>
      <c r="S4" s="899"/>
      <c r="T4" s="899"/>
      <c r="U4" s="899"/>
      <c r="V4" s="899"/>
      <c r="W4" s="899"/>
      <c r="X4" s="899"/>
      <c r="Y4" s="899"/>
      <c r="Z4" s="899"/>
      <c r="AA4" s="899"/>
      <c r="AB4" s="899"/>
      <c r="AC4" s="899"/>
      <c r="AD4" s="899"/>
      <c r="AE4" s="899"/>
      <c r="AF4" s="899"/>
      <c r="AG4" s="899"/>
      <c r="AH4" s="899"/>
      <c r="AI4" s="899"/>
      <c r="AJ4" s="899"/>
      <c r="AK4" s="899"/>
      <c r="AL4" s="899"/>
      <c r="AM4" s="899"/>
      <c r="AN4" s="899"/>
      <c r="AO4" s="899"/>
      <c r="AP4" s="899"/>
      <c r="AQ4" s="899"/>
      <c r="AR4" s="899"/>
      <c r="AS4" s="899"/>
      <c r="AT4" s="899"/>
      <c r="AU4" s="899"/>
      <c r="AV4" s="899"/>
      <c r="AW4" s="899"/>
      <c r="AX4" s="899"/>
      <c r="AY4" s="899"/>
      <c r="AZ4" s="899"/>
      <c r="BA4" s="899"/>
      <c r="BB4" s="899"/>
      <c r="BC4" s="899"/>
      <c r="BD4" s="899"/>
      <c r="BE4" s="899"/>
      <c r="BF4" s="899"/>
      <c r="BG4" s="899"/>
      <c r="BH4" s="899"/>
      <c r="BI4" s="899"/>
      <c r="BJ4" s="899"/>
      <c r="BK4" s="899"/>
      <c r="BL4" s="899"/>
      <c r="BM4" s="899"/>
      <c r="BN4" s="899"/>
      <c r="BO4" s="899"/>
      <c r="BP4" s="899"/>
      <c r="BQ4" s="899"/>
      <c r="BR4" s="899"/>
      <c r="BS4" s="899"/>
      <c r="BT4" s="899"/>
      <c r="BU4" s="899"/>
      <c r="BV4" s="899"/>
      <c r="BW4" s="899"/>
      <c r="BX4" s="899"/>
      <c r="BY4" s="899"/>
      <c r="BZ4" s="899"/>
      <c r="CA4" s="899"/>
      <c r="CB4" s="899"/>
      <c r="CC4" s="899"/>
      <c r="CD4" s="899"/>
      <c r="CE4" s="899"/>
      <c r="CF4" s="899"/>
      <c r="CG4" s="899"/>
      <c r="CH4" s="899"/>
      <c r="CI4" s="899"/>
      <c r="CJ4" s="899"/>
      <c r="CK4" s="899"/>
      <c r="CL4" s="899"/>
      <c r="CM4" s="899"/>
      <c r="CN4" s="899"/>
      <c r="CO4" s="899"/>
      <c r="CP4" s="899"/>
      <c r="CQ4" s="899"/>
      <c r="CR4" s="899"/>
      <c r="CS4" s="899"/>
      <c r="CT4" s="899"/>
      <c r="CU4" s="899"/>
      <c r="CV4" s="899"/>
      <c r="CW4" s="899"/>
      <c r="CX4" s="899"/>
      <c r="CY4" s="899"/>
      <c r="CZ4" s="899"/>
      <c r="DA4" s="899"/>
      <c r="DB4" s="899"/>
      <c r="DC4" s="899"/>
      <c r="DD4" s="899"/>
      <c r="DE4" s="899"/>
      <c r="DF4" s="899"/>
      <c r="DG4" s="899"/>
      <c r="DH4" s="899"/>
      <c r="DI4" s="899"/>
      <c r="DJ4" s="899"/>
      <c r="DK4" s="899"/>
      <c r="DL4" s="899"/>
      <c r="DM4" s="899"/>
      <c r="DN4" s="899"/>
      <c r="DO4" s="899"/>
      <c r="DP4" s="899"/>
      <c r="DQ4" s="899"/>
      <c r="DR4" s="899"/>
      <c r="DS4" s="899"/>
      <c r="DT4" s="899"/>
      <c r="DU4" s="899"/>
      <c r="DV4" s="899"/>
      <c r="DW4" s="899"/>
      <c r="DX4" s="899"/>
      <c r="DY4" s="899"/>
      <c r="DZ4" s="899"/>
      <c r="EA4" s="899"/>
      <c r="EB4" s="899"/>
      <c r="EC4" s="899"/>
      <c r="ED4" s="899"/>
      <c r="EE4" s="899"/>
      <c r="EF4" s="899"/>
      <c r="EG4" s="899"/>
      <c r="EH4" s="899"/>
      <c r="EI4" s="899"/>
      <c r="EJ4" s="899"/>
      <c r="EK4" s="899"/>
      <c r="EL4" s="899"/>
      <c r="EM4" s="899"/>
      <c r="EN4" s="899"/>
      <c r="EO4" s="899"/>
      <c r="EP4" s="899"/>
      <c r="EQ4" s="899"/>
      <c r="ER4" s="899"/>
      <c r="ES4" s="899"/>
      <c r="ET4" s="899"/>
      <c r="EU4" s="899"/>
      <c r="EV4" s="899"/>
      <c r="EW4" s="899"/>
      <c r="EX4" s="899"/>
      <c r="EY4" s="899"/>
      <c r="EZ4" s="899"/>
      <c r="FA4" s="899"/>
      <c r="FB4" s="899"/>
      <c r="FC4" s="899"/>
      <c r="FD4" s="899"/>
      <c r="FE4" s="899"/>
      <c r="FF4" s="899"/>
      <c r="FG4" s="899"/>
      <c r="FH4" s="899"/>
      <c r="FI4" s="899"/>
      <c r="FJ4" s="899"/>
      <c r="FK4" s="899"/>
      <c r="FL4" s="899"/>
      <c r="FM4" s="899"/>
      <c r="FN4" s="899"/>
      <c r="FO4" s="899"/>
      <c r="FP4" s="899"/>
      <c r="FQ4" s="899"/>
      <c r="FR4" s="899"/>
      <c r="FS4" s="899"/>
      <c r="FT4" s="899"/>
      <c r="FU4" s="899"/>
      <c r="FV4" s="899"/>
      <c r="FW4" s="899"/>
      <c r="FX4" s="899"/>
      <c r="FY4" s="899"/>
      <c r="FZ4" s="899"/>
      <c r="GA4" s="899"/>
      <c r="GB4" s="899"/>
      <c r="GC4" s="899"/>
      <c r="GD4" s="899"/>
      <c r="GE4" s="899"/>
      <c r="GF4" s="899"/>
      <c r="GG4" s="899"/>
      <c r="GH4" s="899"/>
      <c r="GI4" s="899"/>
      <c r="GJ4" s="899"/>
      <c r="GK4" s="899"/>
      <c r="GL4" s="899"/>
      <c r="GM4" s="899"/>
      <c r="GN4" s="899"/>
      <c r="GO4" s="899"/>
      <c r="GP4" s="899"/>
      <c r="GQ4" s="899"/>
      <c r="GR4" s="899"/>
      <c r="GS4" s="899"/>
      <c r="GT4" s="899"/>
      <c r="GU4" s="899"/>
      <c r="GV4" s="899"/>
      <c r="GW4" s="899"/>
      <c r="GX4" s="899"/>
      <c r="GY4" s="899"/>
      <c r="GZ4" s="899"/>
      <c r="HA4" s="899"/>
      <c r="HB4" s="899"/>
      <c r="HC4" s="899"/>
      <c r="HD4" s="899"/>
      <c r="HE4" s="899"/>
      <c r="HF4" s="899"/>
      <c r="HG4" s="899"/>
      <c r="HH4" s="899"/>
      <c r="HI4" s="899"/>
      <c r="HJ4" s="899"/>
      <c r="HK4" s="899"/>
      <c r="HL4" s="899"/>
      <c r="HM4" s="899"/>
      <c r="HN4" s="899"/>
      <c r="HO4" s="899"/>
      <c r="HP4" s="899"/>
      <c r="HQ4" s="899"/>
      <c r="HR4" s="899"/>
      <c r="HS4" s="899"/>
      <c r="HT4" s="899"/>
      <c r="HU4" s="899"/>
      <c r="HV4" s="899"/>
      <c r="HW4" s="899"/>
      <c r="HX4" s="899"/>
      <c r="HY4" s="899"/>
      <c r="HZ4" s="899"/>
      <c r="IA4" s="899"/>
      <c r="IB4" s="899"/>
      <c r="IC4" s="899"/>
      <c r="ID4" s="899"/>
      <c r="IE4" s="899"/>
      <c r="IF4" s="899"/>
      <c r="IG4" s="899"/>
      <c r="IH4" s="899"/>
      <c r="II4" s="899"/>
      <c r="IJ4" s="899"/>
      <c r="IK4" s="899"/>
      <c r="IL4" s="899"/>
      <c r="IM4" s="899"/>
      <c r="IN4" s="899"/>
      <c r="IO4" s="899"/>
      <c r="IP4" s="899"/>
      <c r="IQ4" s="899"/>
      <c r="IR4" s="899"/>
      <c r="IS4" s="899"/>
      <c r="IT4" s="899"/>
      <c r="IU4" s="899"/>
      <c r="IV4" s="899"/>
    </row>
    <row r="5" spans="1:256" s="2" customFormat="1">
      <c r="A5" s="3"/>
      <c r="B5" s="3"/>
      <c r="C5" s="4"/>
      <c r="D5" s="3"/>
      <c r="G5" s="1"/>
    </row>
    <row r="6" spans="1:256" s="8" customFormat="1" ht="18.75" customHeight="1">
      <c r="A6" s="5" t="s">
        <v>4</v>
      </c>
      <c r="B6" s="5" t="s">
        <v>256</v>
      </c>
      <c r="C6" s="5"/>
      <c r="D6" s="5"/>
      <c r="E6" s="6"/>
      <c r="F6" s="6"/>
      <c r="G6" s="7"/>
    </row>
    <row r="7" spans="1:256" s="8" customFormat="1" ht="15" customHeight="1">
      <c r="A7" s="5" t="s">
        <v>5</v>
      </c>
      <c r="B7" s="9"/>
      <c r="C7" s="10" t="s">
        <v>6</v>
      </c>
      <c r="D7" s="5"/>
      <c r="G7" s="7"/>
    </row>
    <row r="8" spans="1:256" s="8" customFormat="1" ht="8.25" customHeight="1">
      <c r="A8" s="5"/>
      <c r="B8" s="9"/>
      <c r="C8" s="4"/>
      <c r="D8" s="5"/>
      <c r="G8" s="7"/>
    </row>
    <row r="9" spans="1:256" s="13" customFormat="1" ht="21.75" customHeight="1">
      <c r="A9" s="11" t="s">
        <v>7</v>
      </c>
      <c r="B9" s="11" t="s">
        <v>8</v>
      </c>
      <c r="C9" s="11" t="s">
        <v>9</v>
      </c>
      <c r="D9" s="11" t="s">
        <v>10</v>
      </c>
      <c r="E9" s="11" t="s">
        <v>11</v>
      </c>
      <c r="F9" s="11" t="s">
        <v>12</v>
      </c>
      <c r="G9" s="12"/>
    </row>
    <row r="10" spans="1:256" s="8" customFormat="1" ht="12.75" customHeight="1">
      <c r="A10" s="14"/>
      <c r="B10" s="15"/>
      <c r="C10" s="16"/>
      <c r="D10" s="17"/>
      <c r="E10" s="18"/>
      <c r="F10" s="18"/>
      <c r="G10" s="7"/>
    </row>
    <row r="11" spans="1:256" s="8" customFormat="1" ht="12.75" customHeight="1">
      <c r="A11" s="19" t="s">
        <v>13</v>
      </c>
      <c r="B11" s="20" t="s">
        <v>257</v>
      </c>
      <c r="C11" s="21"/>
      <c r="D11" s="22"/>
      <c r="E11" s="23"/>
      <c r="F11" s="23"/>
      <c r="G11" s="7"/>
    </row>
    <row r="12" spans="1:256" s="8" customFormat="1" ht="12.75" customHeight="1">
      <c r="A12" s="24"/>
      <c r="B12" s="20"/>
      <c r="C12" s="21"/>
      <c r="D12" s="22"/>
      <c r="E12" s="23"/>
      <c r="F12" s="23"/>
      <c r="G12" s="7"/>
    </row>
    <row r="13" spans="1:256" s="8" customFormat="1" ht="12.75" customHeight="1">
      <c r="A13" s="25">
        <v>1</v>
      </c>
      <c r="B13" s="26" t="s">
        <v>14</v>
      </c>
      <c r="C13" s="21">
        <v>470</v>
      </c>
      <c r="D13" s="22" t="s">
        <v>15</v>
      </c>
      <c r="E13" s="21">
        <v>44.18</v>
      </c>
      <c r="F13" s="27">
        <f>+ROUND(C13*E13,2)</f>
        <v>20764.599999999999</v>
      </c>
      <c r="G13" s="7"/>
    </row>
    <row r="14" spans="1:256" s="8" customFormat="1" ht="12.75" customHeight="1">
      <c r="A14" s="25"/>
      <c r="B14" s="26"/>
      <c r="C14" s="21"/>
      <c r="D14" s="22"/>
      <c r="E14" s="28"/>
      <c r="F14" s="27"/>
      <c r="G14" s="7"/>
    </row>
    <row r="15" spans="1:256" s="8" customFormat="1" ht="12.75" customHeight="1">
      <c r="A15" s="29">
        <v>2</v>
      </c>
      <c r="B15" s="20" t="s">
        <v>16</v>
      </c>
      <c r="C15" s="21"/>
      <c r="D15" s="22"/>
      <c r="E15" s="28"/>
      <c r="F15" s="27"/>
      <c r="G15" s="7"/>
    </row>
    <row r="16" spans="1:256" s="8" customFormat="1">
      <c r="A16" s="435">
        <v>2.1</v>
      </c>
      <c r="B16" s="436" t="s">
        <v>17</v>
      </c>
      <c r="C16" s="434">
        <v>915.42</v>
      </c>
      <c r="D16" s="437" t="s">
        <v>18</v>
      </c>
      <c r="E16" s="34">
        <v>74.849999999999994</v>
      </c>
      <c r="F16" s="27">
        <f>+ROUND(C16*E16,2)</f>
        <v>68519.19</v>
      </c>
      <c r="G16" s="7"/>
    </row>
    <row r="17" spans="1:7" s="8" customFormat="1" ht="12.75" customHeight="1">
      <c r="A17" s="35">
        <v>2.2000000000000002</v>
      </c>
      <c r="B17" s="36" t="s">
        <v>19</v>
      </c>
      <c r="C17" s="32">
        <f>+C13*1</f>
        <v>470</v>
      </c>
      <c r="D17" s="33" t="s">
        <v>20</v>
      </c>
      <c r="E17" s="34">
        <v>40.65</v>
      </c>
      <c r="F17" s="27">
        <f>+ROUND(C17*E17,2)</f>
        <v>19105.5</v>
      </c>
      <c r="G17" s="7"/>
    </row>
    <row r="18" spans="1:7" s="8" customFormat="1" ht="12.75" customHeight="1">
      <c r="A18" s="30">
        <v>2.2999999999999998</v>
      </c>
      <c r="B18" s="31" t="s">
        <v>21</v>
      </c>
      <c r="C18" s="32">
        <v>32.9</v>
      </c>
      <c r="D18" s="33" t="s">
        <v>22</v>
      </c>
      <c r="E18" s="34">
        <v>165</v>
      </c>
      <c r="F18" s="27">
        <f>+ROUND(C18*E18,2)</f>
        <v>5428.5</v>
      </c>
      <c r="G18" s="7"/>
    </row>
    <row r="19" spans="1:7" s="8" customFormat="1" ht="12.75" customHeight="1">
      <c r="A19" s="37"/>
      <c r="B19" s="26"/>
      <c r="C19" s="21"/>
      <c r="D19" s="22"/>
      <c r="E19" s="28"/>
      <c r="F19" s="27">
        <f t="shared" ref="F19:F39" si="0">+ROUND(C19*E19,2)</f>
        <v>0</v>
      </c>
      <c r="G19" s="7"/>
    </row>
    <row r="20" spans="1:7" s="41" customFormat="1" ht="12.75" customHeight="1">
      <c r="A20" s="38">
        <v>3</v>
      </c>
      <c r="B20" s="39" t="s">
        <v>23</v>
      </c>
      <c r="C20" s="32"/>
      <c r="D20" s="33"/>
      <c r="E20" s="34"/>
      <c r="F20" s="27">
        <f t="shared" si="0"/>
        <v>0</v>
      </c>
      <c r="G20" s="40"/>
    </row>
    <row r="21" spans="1:7" s="8" customFormat="1" ht="25.5" customHeight="1">
      <c r="A21" s="30">
        <v>3.1</v>
      </c>
      <c r="B21" s="31" t="s">
        <v>24</v>
      </c>
      <c r="C21" s="32">
        <v>825</v>
      </c>
      <c r="D21" s="33" t="s">
        <v>22</v>
      </c>
      <c r="E21" s="42">
        <v>185.42</v>
      </c>
      <c r="F21" s="43">
        <f t="shared" si="0"/>
        <v>152971.5</v>
      </c>
      <c r="G21" s="7">
        <f>+G29*1*2.5+G30*1*1.5</f>
        <v>2484.79</v>
      </c>
    </row>
    <row r="22" spans="1:7" s="51" customFormat="1">
      <c r="A22" s="44">
        <v>3.2</v>
      </c>
      <c r="B22" s="45" t="s">
        <v>25</v>
      </c>
      <c r="C22" s="46">
        <f>+C17</f>
        <v>470</v>
      </c>
      <c r="D22" s="47" t="s">
        <v>20</v>
      </c>
      <c r="E22" s="48">
        <v>21.67</v>
      </c>
      <c r="F22" s="49">
        <f>ROUND(E22*C22,2)</f>
        <v>10184.9</v>
      </c>
      <c r="G22" s="50">
        <f>+E22*C22</f>
        <v>10184.9</v>
      </c>
    </row>
    <row r="23" spans="1:7" s="8" customFormat="1" ht="12.75" customHeight="1">
      <c r="A23" s="35">
        <v>3.3</v>
      </c>
      <c r="B23" s="36" t="s">
        <v>26</v>
      </c>
      <c r="C23" s="32">
        <v>47</v>
      </c>
      <c r="D23" s="33" t="s">
        <v>22</v>
      </c>
      <c r="E23" s="42">
        <v>1068.3599999999999</v>
      </c>
      <c r="F23" s="43">
        <f t="shared" si="0"/>
        <v>50212.92</v>
      </c>
      <c r="G23" s="7">
        <f>+(G29+G30)*0.1*1</f>
        <v>106.97</v>
      </c>
    </row>
    <row r="24" spans="1:7" s="8" customFormat="1" ht="12.75" customHeight="1">
      <c r="A24" s="30">
        <v>3.4</v>
      </c>
      <c r="B24" s="31" t="s">
        <v>27</v>
      </c>
      <c r="C24" s="32">
        <v>900.01</v>
      </c>
      <c r="D24" s="33" t="s">
        <v>22</v>
      </c>
      <c r="E24" s="42">
        <v>651.17999999999995</v>
      </c>
      <c r="F24" s="43">
        <f t="shared" si="0"/>
        <v>586068.51</v>
      </c>
      <c r="G24" s="7">
        <f>+G25*1.25</f>
        <v>2740.06</v>
      </c>
    </row>
    <row r="25" spans="1:7" s="8" customFormat="1" ht="25.5" customHeight="1">
      <c r="A25" s="30">
        <v>3.5</v>
      </c>
      <c r="B25" s="52" t="s">
        <v>28</v>
      </c>
      <c r="C25" s="32">
        <v>720.01</v>
      </c>
      <c r="D25" s="33" t="s">
        <v>22</v>
      </c>
      <c r="E25" s="42">
        <v>183.68</v>
      </c>
      <c r="F25" s="43">
        <f t="shared" si="0"/>
        <v>132251.44</v>
      </c>
      <c r="G25" s="7">
        <f>ROUND((G21-G23-0.073*G29-0.0324*G30)*0.95,2)</f>
        <v>2192.0500000000002</v>
      </c>
    </row>
    <row r="26" spans="1:7" s="8" customFormat="1" ht="12.75" customHeight="1">
      <c r="A26" s="30">
        <v>3.6</v>
      </c>
      <c r="B26" s="36" t="s">
        <v>29</v>
      </c>
      <c r="C26" s="32">
        <v>990</v>
      </c>
      <c r="D26" s="33" t="s">
        <v>22</v>
      </c>
      <c r="E26" s="42">
        <v>165</v>
      </c>
      <c r="F26" s="43">
        <f t="shared" si="0"/>
        <v>163350</v>
      </c>
      <c r="G26" s="7">
        <f>+G21*1.2</f>
        <v>2981.75</v>
      </c>
    </row>
    <row r="27" spans="1:7" s="8" customFormat="1" ht="12.75" customHeight="1">
      <c r="A27" s="30"/>
      <c r="B27" s="36"/>
      <c r="C27" s="32"/>
      <c r="D27" s="33"/>
      <c r="E27" s="42"/>
      <c r="F27" s="27">
        <f t="shared" si="0"/>
        <v>0</v>
      </c>
      <c r="G27" s="7"/>
    </row>
    <row r="28" spans="1:7" s="8" customFormat="1" ht="12.75" customHeight="1">
      <c r="A28" s="53">
        <v>4</v>
      </c>
      <c r="B28" s="39" t="s">
        <v>30</v>
      </c>
      <c r="C28" s="32"/>
      <c r="D28" s="33"/>
      <c r="E28" s="42"/>
      <c r="F28" s="27">
        <f t="shared" si="0"/>
        <v>0</v>
      </c>
      <c r="G28" s="7"/>
    </row>
    <row r="29" spans="1:7" s="8" customFormat="1" ht="25.5" customHeight="1">
      <c r="A29" s="438">
        <v>4.0999999999999996</v>
      </c>
      <c r="B29" s="439" t="s">
        <v>258</v>
      </c>
      <c r="C29" s="440">
        <v>915.42</v>
      </c>
      <c r="D29" s="441" t="s">
        <v>15</v>
      </c>
      <c r="E29" s="55">
        <v>2755.86</v>
      </c>
      <c r="F29" s="27">
        <f t="shared" si="0"/>
        <v>2522769.36</v>
      </c>
      <c r="G29" s="7">
        <f>+C29/1.04</f>
        <v>880.21</v>
      </c>
    </row>
    <row r="30" spans="1:7" s="8" customFormat="1" ht="25.5" customHeight="1">
      <c r="A30" s="438">
        <v>4.2</v>
      </c>
      <c r="B30" s="439" t="s">
        <v>32</v>
      </c>
      <c r="C30" s="440">
        <v>195.2</v>
      </c>
      <c r="D30" s="441" t="s">
        <v>15</v>
      </c>
      <c r="E30" s="55">
        <v>1219.23</v>
      </c>
      <c r="F30" s="27">
        <f t="shared" si="0"/>
        <v>237993.7</v>
      </c>
      <c r="G30" s="7">
        <f>+C30/1.03</f>
        <v>189.51</v>
      </c>
    </row>
    <row r="31" spans="1:7" s="8" customFormat="1" ht="12.75" customHeight="1">
      <c r="A31" s="37"/>
      <c r="B31" s="20"/>
      <c r="C31" s="21"/>
      <c r="D31" s="22"/>
      <c r="E31" s="21"/>
      <c r="F31" s="27">
        <f t="shared" si="0"/>
        <v>0</v>
      </c>
      <c r="G31" s="7"/>
    </row>
    <row r="32" spans="1:7" s="8" customFormat="1" ht="12.75" customHeight="1">
      <c r="A32" s="29">
        <v>5</v>
      </c>
      <c r="B32" s="20" t="s">
        <v>33</v>
      </c>
      <c r="C32" s="21"/>
      <c r="D32" s="22"/>
      <c r="E32" s="21"/>
      <c r="F32" s="27">
        <f t="shared" si="0"/>
        <v>0</v>
      </c>
      <c r="G32" s="7"/>
    </row>
    <row r="33" spans="1:10" s="8" customFormat="1" ht="25.5" customHeight="1">
      <c r="A33" s="438">
        <v>5.0999999999999996</v>
      </c>
      <c r="B33" s="439" t="s">
        <v>34</v>
      </c>
      <c r="C33" s="442">
        <v>915.42</v>
      </c>
      <c r="D33" s="443" t="s">
        <v>15</v>
      </c>
      <c r="E33" s="59">
        <v>88.72</v>
      </c>
      <c r="F33" s="43">
        <f t="shared" si="0"/>
        <v>81216.06</v>
      </c>
      <c r="G33" s="7"/>
    </row>
    <row r="34" spans="1:10" s="8" customFormat="1" ht="25.5" customHeight="1">
      <c r="A34" s="438">
        <v>5.2</v>
      </c>
      <c r="B34" s="439" t="s">
        <v>35</v>
      </c>
      <c r="C34" s="442">
        <v>195.2</v>
      </c>
      <c r="D34" s="443" t="s">
        <v>15</v>
      </c>
      <c r="E34" s="59">
        <v>79.28</v>
      </c>
      <c r="F34" s="43">
        <f t="shared" si="0"/>
        <v>15475.46</v>
      </c>
      <c r="G34" s="7"/>
    </row>
    <row r="35" spans="1:10" s="8" customFormat="1" ht="12.75" customHeight="1">
      <c r="A35" s="37"/>
      <c r="B35" s="60"/>
      <c r="C35" s="21"/>
      <c r="D35" s="22"/>
      <c r="E35" s="21"/>
      <c r="F35" s="27">
        <f t="shared" si="0"/>
        <v>0</v>
      </c>
      <c r="G35" s="7"/>
    </row>
    <row r="36" spans="1:10" s="8" customFormat="1" ht="12.75" customHeight="1">
      <c r="A36" s="29">
        <v>6</v>
      </c>
      <c r="B36" s="20" t="s">
        <v>36</v>
      </c>
      <c r="C36" s="21"/>
      <c r="D36" s="22"/>
      <c r="E36" s="21"/>
      <c r="F36" s="27">
        <f t="shared" si="0"/>
        <v>0</v>
      </c>
      <c r="G36" s="7"/>
    </row>
    <row r="37" spans="1:10" s="8" customFormat="1" ht="12.75" customHeight="1">
      <c r="A37" s="37">
        <v>6.1</v>
      </c>
      <c r="B37" s="61" t="s">
        <v>37</v>
      </c>
      <c r="C37" s="21">
        <v>6</v>
      </c>
      <c r="D37" s="22" t="s">
        <v>38</v>
      </c>
      <c r="E37" s="21">
        <v>3500</v>
      </c>
      <c r="F37" s="27">
        <f t="shared" si="0"/>
        <v>21000</v>
      </c>
      <c r="G37" s="7"/>
    </row>
    <row r="38" spans="1:10" s="8" customFormat="1" ht="12.75" customHeight="1">
      <c r="A38" s="37">
        <v>6.2</v>
      </c>
      <c r="B38" s="31" t="s">
        <v>39</v>
      </c>
      <c r="C38" s="21">
        <v>6</v>
      </c>
      <c r="D38" s="22" t="s">
        <v>38</v>
      </c>
      <c r="E38" s="62">
        <v>38384.660000000003</v>
      </c>
      <c r="F38" s="27">
        <f t="shared" si="0"/>
        <v>230307.96</v>
      </c>
      <c r="G38" s="7"/>
    </row>
    <row r="39" spans="1:10" s="8" customFormat="1" ht="12.75" customHeight="1">
      <c r="A39" s="63"/>
      <c r="B39" s="61" t="s">
        <v>40</v>
      </c>
      <c r="C39" s="32"/>
      <c r="D39" s="64"/>
      <c r="E39" s="42"/>
      <c r="F39" s="27">
        <f t="shared" si="0"/>
        <v>0</v>
      </c>
      <c r="G39" s="7"/>
    </row>
    <row r="40" spans="1:10" s="72" customFormat="1" ht="25.5" customHeight="1">
      <c r="A40" s="65">
        <v>7</v>
      </c>
      <c r="B40" s="66" t="s">
        <v>41</v>
      </c>
      <c r="C40" s="67">
        <v>470</v>
      </c>
      <c r="D40" s="68" t="s">
        <v>15</v>
      </c>
      <c r="E40" s="69">
        <v>50.15</v>
      </c>
      <c r="F40" s="70">
        <f>ROUND(C40*E40,2)</f>
        <v>23570.5</v>
      </c>
      <c r="G40" s="71"/>
      <c r="I40" s="73"/>
      <c r="J40" s="74"/>
    </row>
    <row r="41" spans="1:10" s="72" customFormat="1">
      <c r="A41" s="65"/>
      <c r="B41" s="66"/>
      <c r="C41" s="67"/>
      <c r="D41" s="68"/>
      <c r="E41" s="69"/>
      <c r="F41" s="70"/>
      <c r="G41" s="75"/>
      <c r="I41" s="73"/>
      <c r="J41" s="74"/>
    </row>
    <row r="42" spans="1:10" s="72" customFormat="1">
      <c r="A42" s="65">
        <v>8</v>
      </c>
      <c r="B42" s="66" t="s">
        <v>42</v>
      </c>
      <c r="C42" s="67">
        <v>1</v>
      </c>
      <c r="D42" s="68" t="s">
        <v>43</v>
      </c>
      <c r="E42" s="69">
        <v>5000</v>
      </c>
      <c r="F42" s="70">
        <f>ROUND(C42*E42,2)</f>
        <v>5000</v>
      </c>
      <c r="G42" s="75"/>
      <c r="I42" s="73"/>
      <c r="J42" s="74"/>
    </row>
    <row r="43" spans="1:10" s="83" customFormat="1" ht="12.75" customHeight="1">
      <c r="A43" s="76"/>
      <c r="B43" s="77" t="s">
        <v>44</v>
      </c>
      <c r="C43" s="78"/>
      <c r="D43" s="79"/>
      <c r="E43" s="80"/>
      <c r="F43" s="81">
        <f>SUM(F13:F42)</f>
        <v>4346190.0999999996</v>
      </c>
      <c r="G43" s="82"/>
    </row>
    <row r="44" spans="1:10" s="8" customFormat="1" ht="12.75" customHeight="1">
      <c r="A44" s="84"/>
      <c r="B44" s="61"/>
      <c r="C44" s="32"/>
      <c r="D44" s="33"/>
      <c r="E44" s="42"/>
      <c r="F44" s="27"/>
      <c r="G44" s="7"/>
    </row>
    <row r="45" spans="1:10" s="8" customFormat="1" ht="12.75" customHeight="1">
      <c r="A45" s="19" t="s">
        <v>45</v>
      </c>
      <c r="B45" s="20" t="s">
        <v>46</v>
      </c>
      <c r="C45" s="21"/>
      <c r="D45" s="22"/>
      <c r="E45" s="21"/>
      <c r="F45" s="27"/>
      <c r="G45" s="7"/>
    </row>
    <row r="46" spans="1:10" s="8" customFormat="1" ht="12.75" customHeight="1">
      <c r="A46" s="19"/>
      <c r="B46" s="20"/>
      <c r="C46" s="21"/>
      <c r="D46" s="22"/>
      <c r="E46" s="21"/>
      <c r="F46" s="27"/>
      <c r="G46" s="7"/>
    </row>
    <row r="47" spans="1:10" s="8" customFormat="1" ht="12.75" customHeight="1">
      <c r="A47" s="25">
        <v>1</v>
      </c>
      <c r="B47" s="26" t="s">
        <v>14</v>
      </c>
      <c r="C47" s="21">
        <f>175+200</f>
        <v>375</v>
      </c>
      <c r="D47" s="22" t="s">
        <v>15</v>
      </c>
      <c r="E47" s="21">
        <v>44.18</v>
      </c>
      <c r="F47" s="27">
        <f t="shared" ref="F47:F71" si="1">+ROUND(C47*E47,2)</f>
        <v>16567.5</v>
      </c>
      <c r="G47" s="7"/>
    </row>
    <row r="48" spans="1:10" s="8" customFormat="1" ht="12.75" customHeight="1">
      <c r="A48" s="29"/>
      <c r="B48" s="26"/>
      <c r="C48" s="21"/>
      <c r="D48" s="22"/>
      <c r="E48" s="21"/>
      <c r="F48" s="27">
        <f t="shared" si="1"/>
        <v>0</v>
      </c>
      <c r="G48" s="7"/>
    </row>
    <row r="49" spans="1:7" s="8" customFormat="1" ht="12.75" customHeight="1">
      <c r="A49" s="29">
        <v>2</v>
      </c>
      <c r="B49" s="20" t="s">
        <v>16</v>
      </c>
      <c r="C49" s="21"/>
      <c r="D49" s="22"/>
      <c r="E49" s="28"/>
      <c r="F49" s="27"/>
      <c r="G49" s="7"/>
    </row>
    <row r="50" spans="1:7" s="8" customFormat="1">
      <c r="A50" s="30">
        <v>2.1</v>
      </c>
      <c r="B50" s="31" t="s">
        <v>17</v>
      </c>
      <c r="C50" s="32">
        <v>750</v>
      </c>
      <c r="D50" s="33" t="s">
        <v>18</v>
      </c>
      <c r="E50" s="34">
        <v>74.849999999999994</v>
      </c>
      <c r="F50" s="27">
        <f>+ROUND(C50*E50,2)</f>
        <v>56137.5</v>
      </c>
      <c r="G50" s="7"/>
    </row>
    <row r="51" spans="1:7" s="8" customFormat="1" ht="12.75" customHeight="1">
      <c r="A51" s="35">
        <v>2.2000000000000002</v>
      </c>
      <c r="B51" s="36" t="s">
        <v>19</v>
      </c>
      <c r="C51" s="32">
        <v>375</v>
      </c>
      <c r="D51" s="33" t="s">
        <v>20</v>
      </c>
      <c r="E51" s="34">
        <v>40.65</v>
      </c>
      <c r="F51" s="27">
        <f>+ROUND(C51*E51,2)</f>
        <v>15243.75</v>
      </c>
      <c r="G51" s="7"/>
    </row>
    <row r="52" spans="1:7" s="8" customFormat="1" ht="12.75" customHeight="1">
      <c r="A52" s="30">
        <v>2.2999999999999998</v>
      </c>
      <c r="B52" s="31" t="s">
        <v>21</v>
      </c>
      <c r="C52" s="32">
        <v>26.25</v>
      </c>
      <c r="D52" s="33" t="s">
        <v>22</v>
      </c>
      <c r="E52" s="34">
        <v>165</v>
      </c>
      <c r="F52" s="27">
        <f>+ROUND(C52*E52,2)</f>
        <v>4331.25</v>
      </c>
      <c r="G52" s="7"/>
    </row>
    <row r="53" spans="1:7" s="8" customFormat="1" ht="12.75" customHeight="1">
      <c r="A53" s="30"/>
      <c r="B53" s="31"/>
      <c r="C53" s="32"/>
      <c r="D53" s="33"/>
      <c r="E53" s="85"/>
      <c r="F53" s="27"/>
      <c r="G53" s="7"/>
    </row>
    <row r="54" spans="1:7" s="8" customFormat="1" ht="12.75" customHeight="1">
      <c r="A54" s="38">
        <v>3</v>
      </c>
      <c r="B54" s="39" t="s">
        <v>23</v>
      </c>
      <c r="C54" s="32"/>
      <c r="D54" s="33"/>
      <c r="E54" s="42"/>
      <c r="F54" s="27">
        <f t="shared" si="1"/>
        <v>0</v>
      </c>
      <c r="G54" s="7"/>
    </row>
    <row r="55" spans="1:7" s="93" customFormat="1" ht="24" customHeight="1">
      <c r="A55" s="86">
        <v>3.1</v>
      </c>
      <c r="B55" s="87" t="s">
        <v>47</v>
      </c>
      <c r="C55" s="88">
        <v>562.5</v>
      </c>
      <c r="D55" s="89" t="s">
        <v>22</v>
      </c>
      <c r="E55" s="90">
        <v>185.42</v>
      </c>
      <c r="F55" s="91">
        <f t="shared" si="1"/>
        <v>104298.75</v>
      </c>
      <c r="G55" s="92">
        <f>375*1.5*1</f>
        <v>562.5</v>
      </c>
    </row>
    <row r="56" spans="1:7" s="51" customFormat="1">
      <c r="A56" s="44">
        <v>3.2</v>
      </c>
      <c r="B56" s="45" t="s">
        <v>25</v>
      </c>
      <c r="C56" s="46">
        <f>+C51</f>
        <v>375</v>
      </c>
      <c r="D56" s="47" t="s">
        <v>20</v>
      </c>
      <c r="E56" s="48">
        <v>21.67</v>
      </c>
      <c r="F56" s="49">
        <f>ROUND(E56*C56,2)</f>
        <v>8126.25</v>
      </c>
      <c r="G56" s="50">
        <f>+E56*C56</f>
        <v>8126.25</v>
      </c>
    </row>
    <row r="57" spans="1:7" s="8" customFormat="1" ht="12.75" customHeight="1">
      <c r="A57" s="30">
        <v>3.3</v>
      </c>
      <c r="B57" s="36" t="s">
        <v>26</v>
      </c>
      <c r="C57" s="32">
        <v>37.5</v>
      </c>
      <c r="D57" s="33" t="s">
        <v>22</v>
      </c>
      <c r="E57" s="42">
        <v>1068.3599999999999</v>
      </c>
      <c r="F57" s="43">
        <f t="shared" si="1"/>
        <v>40063.5</v>
      </c>
      <c r="G57" s="7">
        <f>1*0.1*375</f>
        <v>37.5</v>
      </c>
    </row>
    <row r="58" spans="1:7" s="8" customFormat="1" ht="12.75" customHeight="1">
      <c r="A58" s="44">
        <v>3.4</v>
      </c>
      <c r="B58" s="52" t="s">
        <v>27</v>
      </c>
      <c r="C58" s="32">
        <v>609.01</v>
      </c>
      <c r="D58" s="33" t="s">
        <v>22</v>
      </c>
      <c r="E58" s="42">
        <v>651.17999999999995</v>
      </c>
      <c r="F58" s="43">
        <f t="shared" si="1"/>
        <v>396575.13</v>
      </c>
      <c r="G58" s="7">
        <f>+G59*1.25</f>
        <v>609.01</v>
      </c>
    </row>
    <row r="59" spans="1:7" s="8" customFormat="1" ht="25.5">
      <c r="A59" s="30">
        <v>3.5</v>
      </c>
      <c r="B59" s="52" t="s">
        <v>28</v>
      </c>
      <c r="C59" s="32">
        <v>487.21</v>
      </c>
      <c r="D59" s="33" t="s">
        <v>22</v>
      </c>
      <c r="E59" s="42">
        <v>183.68</v>
      </c>
      <c r="F59" s="43">
        <f t="shared" si="1"/>
        <v>89490.73</v>
      </c>
      <c r="G59" s="7">
        <f>+(G55-G57-0.0324*375)*0.95</f>
        <v>487.21</v>
      </c>
    </row>
    <row r="60" spans="1:7" s="8" customFormat="1">
      <c r="A60" s="44">
        <v>3.6</v>
      </c>
      <c r="B60" s="36" t="s">
        <v>29</v>
      </c>
      <c r="C60" s="32">
        <v>338.63</v>
      </c>
      <c r="D60" s="33" t="s">
        <v>22</v>
      </c>
      <c r="E60" s="42">
        <v>165</v>
      </c>
      <c r="F60" s="43">
        <f t="shared" si="1"/>
        <v>55873.95</v>
      </c>
      <c r="G60" s="7">
        <f>+(G55-G59)*1.2</f>
        <v>90.35</v>
      </c>
    </row>
    <row r="61" spans="1:7" s="8" customFormat="1" ht="12.75" customHeight="1">
      <c r="A61" s="30"/>
      <c r="B61" s="36"/>
      <c r="C61" s="32"/>
      <c r="D61" s="33"/>
      <c r="E61" s="42"/>
      <c r="F61" s="27">
        <f t="shared" si="1"/>
        <v>0</v>
      </c>
      <c r="G61" s="7"/>
    </row>
    <row r="62" spans="1:7" s="8" customFormat="1" ht="12.75" customHeight="1">
      <c r="A62" s="53">
        <v>4</v>
      </c>
      <c r="B62" s="39" t="s">
        <v>30</v>
      </c>
      <c r="C62" s="32"/>
      <c r="D62" s="33"/>
      <c r="E62" s="42"/>
      <c r="F62" s="27">
        <f t="shared" si="1"/>
        <v>0</v>
      </c>
      <c r="G62" s="7"/>
    </row>
    <row r="63" spans="1:7" s="8" customFormat="1" ht="25.5" customHeight="1">
      <c r="A63" s="54">
        <v>4.0999999999999996</v>
      </c>
      <c r="B63" s="26" t="s">
        <v>35</v>
      </c>
      <c r="C63" s="55">
        <v>386.25</v>
      </c>
      <c r="D63" s="56" t="s">
        <v>15</v>
      </c>
      <c r="E63" s="55">
        <v>1219.23</v>
      </c>
      <c r="F63" s="27">
        <f t="shared" si="1"/>
        <v>470927.59</v>
      </c>
      <c r="G63" s="7"/>
    </row>
    <row r="64" spans="1:7" s="8" customFormat="1" ht="12.75" customHeight="1">
      <c r="A64" s="94"/>
      <c r="B64" s="20"/>
      <c r="C64" s="21"/>
      <c r="D64" s="22"/>
      <c r="E64" s="21"/>
      <c r="F64" s="27">
        <f t="shared" si="1"/>
        <v>0</v>
      </c>
      <c r="G64" s="7"/>
    </row>
    <row r="65" spans="1:10" s="8" customFormat="1" ht="12.75" customHeight="1">
      <c r="A65" s="29">
        <v>5</v>
      </c>
      <c r="B65" s="20" t="s">
        <v>33</v>
      </c>
      <c r="C65" s="21"/>
      <c r="D65" s="22"/>
      <c r="E65" s="21"/>
      <c r="F65" s="27">
        <f t="shared" si="1"/>
        <v>0</v>
      </c>
      <c r="G65" s="7"/>
    </row>
    <row r="66" spans="1:10" s="8" customFormat="1" ht="25.5" customHeight="1">
      <c r="A66" s="54">
        <v>5.0999999999999996</v>
      </c>
      <c r="B66" s="26" t="s">
        <v>48</v>
      </c>
      <c r="C66" s="55">
        <v>386.25</v>
      </c>
      <c r="D66" s="56" t="s">
        <v>15</v>
      </c>
      <c r="E66" s="55">
        <v>79.28</v>
      </c>
      <c r="F66" s="27">
        <f t="shared" si="1"/>
        <v>30621.9</v>
      </c>
      <c r="G66" s="7"/>
    </row>
    <row r="67" spans="1:10" s="8" customFormat="1" ht="12.75" customHeight="1">
      <c r="A67" s="54"/>
      <c r="B67" s="26"/>
      <c r="C67" s="55"/>
      <c r="D67" s="56"/>
      <c r="E67" s="95"/>
      <c r="F67" s="27">
        <f t="shared" si="1"/>
        <v>0</v>
      </c>
      <c r="G67" s="7"/>
    </row>
    <row r="68" spans="1:10" s="8" customFormat="1" ht="12.75" customHeight="1">
      <c r="A68" s="29">
        <v>6</v>
      </c>
      <c r="B68" s="20" t="s">
        <v>49</v>
      </c>
      <c r="C68" s="21"/>
      <c r="D68" s="22"/>
      <c r="E68" s="21"/>
      <c r="F68" s="27">
        <f t="shared" si="1"/>
        <v>0</v>
      </c>
      <c r="G68" s="7"/>
    </row>
    <row r="69" spans="1:10" s="8" customFormat="1" ht="12.75" customHeight="1">
      <c r="A69" s="30">
        <v>6.1</v>
      </c>
      <c r="B69" s="61" t="s">
        <v>50</v>
      </c>
      <c r="C69" s="32">
        <v>4</v>
      </c>
      <c r="D69" s="33" t="s">
        <v>38</v>
      </c>
      <c r="E69" s="42">
        <v>3500</v>
      </c>
      <c r="F69" s="27">
        <f t="shared" si="1"/>
        <v>14000</v>
      </c>
      <c r="G69" s="7"/>
    </row>
    <row r="70" spans="1:10" s="8" customFormat="1" ht="12.75" customHeight="1">
      <c r="A70" s="54">
        <v>6.2</v>
      </c>
      <c r="B70" s="31" t="s">
        <v>51</v>
      </c>
      <c r="C70" s="96">
        <v>4</v>
      </c>
      <c r="D70" s="97" t="s">
        <v>38</v>
      </c>
      <c r="E70" s="62">
        <v>43909.93</v>
      </c>
      <c r="F70" s="27">
        <f t="shared" si="1"/>
        <v>175639.72</v>
      </c>
      <c r="G70" s="7"/>
    </row>
    <row r="71" spans="1:10" s="8" customFormat="1" ht="12.75" customHeight="1">
      <c r="A71" s="63"/>
      <c r="B71" s="61" t="s">
        <v>40</v>
      </c>
      <c r="C71" s="32"/>
      <c r="D71" s="64"/>
      <c r="E71" s="42"/>
      <c r="F71" s="27">
        <f t="shared" si="1"/>
        <v>0</v>
      </c>
      <c r="G71" s="7"/>
    </row>
    <row r="72" spans="1:10" s="72" customFormat="1" ht="25.5" customHeight="1">
      <c r="A72" s="65">
        <v>7</v>
      </c>
      <c r="B72" s="66" t="s">
        <v>41</v>
      </c>
      <c r="C72" s="67">
        <v>375</v>
      </c>
      <c r="D72" s="68" t="s">
        <v>15</v>
      </c>
      <c r="E72" s="69">
        <v>50.15</v>
      </c>
      <c r="F72" s="70">
        <f>ROUND(C72*E72,2)</f>
        <v>18806.25</v>
      </c>
      <c r="G72" s="71"/>
      <c r="I72" s="73"/>
      <c r="J72" s="74"/>
    </row>
    <row r="73" spans="1:10" s="72" customFormat="1">
      <c r="A73" s="65"/>
      <c r="B73" s="66"/>
      <c r="C73" s="67"/>
      <c r="D73" s="68"/>
      <c r="E73" s="69"/>
      <c r="F73" s="70"/>
      <c r="G73" s="75"/>
      <c r="I73" s="73"/>
      <c r="J73" s="74"/>
    </row>
    <row r="74" spans="1:10" s="72" customFormat="1">
      <c r="A74" s="65">
        <v>8</v>
      </c>
      <c r="B74" s="66" t="s">
        <v>42</v>
      </c>
      <c r="C74" s="67">
        <v>1</v>
      </c>
      <c r="D74" s="68" t="s">
        <v>43</v>
      </c>
      <c r="E74" s="69">
        <v>5000</v>
      </c>
      <c r="F74" s="70">
        <f>ROUND(C74*E74,2)</f>
        <v>5000</v>
      </c>
      <c r="G74" s="75"/>
      <c r="I74" s="73"/>
      <c r="J74" s="74"/>
    </row>
    <row r="75" spans="1:10" s="83" customFormat="1" ht="12.75" customHeight="1">
      <c r="A75" s="76"/>
      <c r="B75" s="77" t="s">
        <v>52</v>
      </c>
      <c r="C75" s="78"/>
      <c r="D75" s="79"/>
      <c r="E75" s="80"/>
      <c r="F75" s="81">
        <f>SUM(F47:F74)</f>
        <v>1501703.77</v>
      </c>
      <c r="G75" s="82"/>
    </row>
    <row r="76" spans="1:10" s="8" customFormat="1" ht="12.75" customHeight="1">
      <c r="A76" s="98"/>
      <c r="B76" s="99"/>
      <c r="C76" s="32"/>
      <c r="D76" s="33"/>
      <c r="E76" s="42"/>
      <c r="F76" s="27"/>
      <c r="G76" s="7"/>
    </row>
    <row r="77" spans="1:10" s="8" customFormat="1" ht="12.75" customHeight="1">
      <c r="A77" s="100" t="s">
        <v>53</v>
      </c>
      <c r="B77" s="900" t="s">
        <v>54</v>
      </c>
      <c r="C77" s="32"/>
      <c r="D77" s="33"/>
      <c r="E77" s="42"/>
      <c r="F77" s="27"/>
      <c r="G77" s="7"/>
    </row>
    <row r="78" spans="1:10" s="8" customFormat="1" ht="12.75" customHeight="1">
      <c r="A78" s="35"/>
      <c r="B78" s="900"/>
      <c r="C78" s="32"/>
      <c r="D78" s="33"/>
      <c r="E78" s="42"/>
      <c r="F78" s="27"/>
      <c r="G78" s="7"/>
    </row>
    <row r="79" spans="1:10" s="8" customFormat="1" ht="12" customHeight="1">
      <c r="A79" s="101"/>
      <c r="B79" s="36"/>
      <c r="C79" s="32"/>
      <c r="D79" s="33"/>
      <c r="E79" s="42"/>
      <c r="F79" s="27"/>
      <c r="G79" s="7"/>
    </row>
    <row r="80" spans="1:10" s="8" customFormat="1" ht="12.75" customHeight="1">
      <c r="A80" s="25">
        <v>1</v>
      </c>
      <c r="B80" s="26" t="s">
        <v>14</v>
      </c>
      <c r="C80" s="21">
        <v>50</v>
      </c>
      <c r="D80" s="22" t="s">
        <v>15</v>
      </c>
      <c r="E80" s="21">
        <v>44.18</v>
      </c>
      <c r="F80" s="27">
        <f t="shared" ref="F80:F104" si="2">+ROUND(C80*E80,2)</f>
        <v>2209</v>
      </c>
      <c r="G80" s="7"/>
    </row>
    <row r="81" spans="1:7" s="8" customFormat="1" ht="8.25" customHeight="1">
      <c r="A81" s="29"/>
      <c r="B81" s="26"/>
      <c r="C81" s="21"/>
      <c r="D81" s="22"/>
      <c r="E81" s="21"/>
      <c r="F81" s="27"/>
      <c r="G81" s="7"/>
    </row>
    <row r="82" spans="1:7" s="8" customFormat="1" ht="12.75" customHeight="1">
      <c r="A82" s="29">
        <v>2</v>
      </c>
      <c r="B82" s="20" t="s">
        <v>16</v>
      </c>
      <c r="C82" s="21"/>
      <c r="D82" s="22"/>
      <c r="E82" s="21"/>
      <c r="F82" s="27"/>
      <c r="G82" s="7"/>
    </row>
    <row r="83" spans="1:7" s="8" customFormat="1">
      <c r="A83" s="30">
        <v>2.1</v>
      </c>
      <c r="B83" s="31" t="s">
        <v>17</v>
      </c>
      <c r="C83" s="32">
        <v>100</v>
      </c>
      <c r="D83" s="33" t="s">
        <v>18</v>
      </c>
      <c r="E83" s="34">
        <v>74.849999999999994</v>
      </c>
      <c r="F83" s="27">
        <f>+ROUND(C83*E83,2)</f>
        <v>7485</v>
      </c>
      <c r="G83" s="7"/>
    </row>
    <row r="84" spans="1:7" s="8" customFormat="1" ht="12.75" customHeight="1">
      <c r="A84" s="35">
        <v>2.2000000000000002</v>
      </c>
      <c r="B84" s="36" t="s">
        <v>19</v>
      </c>
      <c r="C84" s="32">
        <v>50</v>
      </c>
      <c r="D84" s="33" t="s">
        <v>20</v>
      </c>
      <c r="E84" s="34">
        <v>40.65</v>
      </c>
      <c r="F84" s="27">
        <f>+ROUND(C84*E84,2)</f>
        <v>2032.5</v>
      </c>
      <c r="G84" s="7"/>
    </row>
    <row r="85" spans="1:7" s="8" customFormat="1" ht="12.75" customHeight="1">
      <c r="A85" s="30">
        <v>2.2999999999999998</v>
      </c>
      <c r="B85" s="31" t="s">
        <v>21</v>
      </c>
      <c r="C85" s="32">
        <v>3.5</v>
      </c>
      <c r="D85" s="33" t="s">
        <v>22</v>
      </c>
      <c r="E85" s="34">
        <v>165</v>
      </c>
      <c r="F85" s="27">
        <f>+ROUND(C85*E85,2)</f>
        <v>577.5</v>
      </c>
      <c r="G85" s="7"/>
    </row>
    <row r="86" spans="1:7" s="8" customFormat="1" ht="12.75" customHeight="1">
      <c r="A86" s="30"/>
      <c r="B86" s="31"/>
      <c r="C86" s="32"/>
      <c r="D86" s="33"/>
      <c r="E86" s="33"/>
      <c r="F86" s="27"/>
      <c r="G86" s="7"/>
    </row>
    <row r="87" spans="1:7" s="8" customFormat="1" ht="12.75" customHeight="1">
      <c r="A87" s="38">
        <v>3</v>
      </c>
      <c r="B87" s="39" t="s">
        <v>23</v>
      </c>
      <c r="C87" s="32"/>
      <c r="D87" s="33"/>
      <c r="E87" s="42"/>
      <c r="F87" s="27">
        <f t="shared" si="2"/>
        <v>0</v>
      </c>
      <c r="G87" s="7"/>
    </row>
    <row r="88" spans="1:7" s="8" customFormat="1" ht="25.5" customHeight="1">
      <c r="A88" s="30">
        <v>3.1</v>
      </c>
      <c r="B88" s="31" t="s">
        <v>47</v>
      </c>
      <c r="C88" s="96">
        <v>75</v>
      </c>
      <c r="D88" s="102" t="s">
        <v>22</v>
      </c>
      <c r="E88" s="103">
        <v>185.42</v>
      </c>
      <c r="F88" s="27">
        <f t="shared" si="2"/>
        <v>13906.5</v>
      </c>
      <c r="G88" s="7">
        <f>50*1*1.5</f>
        <v>75</v>
      </c>
    </row>
    <row r="89" spans="1:7" s="51" customFormat="1">
      <c r="A89" s="44">
        <v>3.2</v>
      </c>
      <c r="B89" s="45" t="s">
        <v>25</v>
      </c>
      <c r="C89" s="46">
        <f>+C84</f>
        <v>50</v>
      </c>
      <c r="D89" s="47" t="s">
        <v>20</v>
      </c>
      <c r="E89" s="48">
        <v>21.67</v>
      </c>
      <c r="F89" s="49">
        <f>ROUND(E89*C89,2)</f>
        <v>1083.5</v>
      </c>
      <c r="G89" s="50">
        <f>+E89*C89</f>
        <v>1083.5</v>
      </c>
    </row>
    <row r="90" spans="1:7" s="8" customFormat="1" ht="12.75" customHeight="1">
      <c r="A90" s="30">
        <v>3.3</v>
      </c>
      <c r="B90" s="36" t="s">
        <v>26</v>
      </c>
      <c r="C90" s="32">
        <f>50*1*0.1</f>
        <v>5</v>
      </c>
      <c r="D90" s="33" t="s">
        <v>22</v>
      </c>
      <c r="E90" s="42">
        <v>1068.3599999999999</v>
      </c>
      <c r="F90" s="27">
        <f t="shared" si="2"/>
        <v>5341.8</v>
      </c>
      <c r="G90" s="7"/>
    </row>
    <row r="91" spans="1:7" s="8" customFormat="1" ht="12.75" customHeight="1">
      <c r="A91" s="44">
        <v>3.4</v>
      </c>
      <c r="B91" s="31" t="s">
        <v>55</v>
      </c>
      <c r="C91" s="32">
        <v>81.2</v>
      </c>
      <c r="D91" s="33" t="s">
        <v>22</v>
      </c>
      <c r="E91" s="42">
        <v>651.17999999999995</v>
      </c>
      <c r="F91" s="27">
        <f t="shared" si="2"/>
        <v>52875.82</v>
      </c>
      <c r="G91" s="7">
        <f>+G92*1.25</f>
        <v>81.2</v>
      </c>
    </row>
    <row r="92" spans="1:7" s="8" customFormat="1" ht="12.75" customHeight="1">
      <c r="A92" s="30">
        <v>3.5</v>
      </c>
      <c r="B92" s="52" t="s">
        <v>28</v>
      </c>
      <c r="C92" s="32">
        <v>64.959999999999994</v>
      </c>
      <c r="D92" s="33" t="s">
        <v>22</v>
      </c>
      <c r="E92" s="42">
        <v>183.68</v>
      </c>
      <c r="F92" s="27">
        <f t="shared" si="2"/>
        <v>11931.85</v>
      </c>
      <c r="G92" s="7">
        <f>+(G88-C90-50*0.0324)*0.95</f>
        <v>64.959999999999994</v>
      </c>
    </row>
    <row r="93" spans="1:7" s="8" customFormat="1" ht="12.75" customHeight="1">
      <c r="A93" s="44">
        <v>3.6</v>
      </c>
      <c r="B93" s="36" t="s">
        <v>29</v>
      </c>
      <c r="C93" s="32">
        <v>90</v>
      </c>
      <c r="D93" s="33" t="s">
        <v>22</v>
      </c>
      <c r="E93" s="42">
        <v>165</v>
      </c>
      <c r="F93" s="27">
        <f t="shared" si="2"/>
        <v>14850</v>
      </c>
      <c r="G93" s="7">
        <f>+(G88*1.2)</f>
        <v>90</v>
      </c>
    </row>
    <row r="94" spans="1:7" s="8" customFormat="1" ht="12.75" customHeight="1">
      <c r="A94" s="30"/>
      <c r="B94" s="20"/>
      <c r="C94" s="21"/>
      <c r="D94" s="22"/>
      <c r="E94" s="21"/>
      <c r="F94" s="27">
        <f t="shared" si="2"/>
        <v>0</v>
      </c>
      <c r="G94" s="7"/>
    </row>
    <row r="95" spans="1:7" s="8" customFormat="1" ht="12.75" customHeight="1">
      <c r="A95" s="53">
        <v>3</v>
      </c>
      <c r="B95" s="39" t="s">
        <v>30</v>
      </c>
      <c r="C95" s="32"/>
      <c r="D95" s="33"/>
      <c r="E95" s="42"/>
      <c r="F95" s="27">
        <f t="shared" si="2"/>
        <v>0</v>
      </c>
      <c r="G95" s="7"/>
    </row>
    <row r="96" spans="1:7" s="93" customFormat="1" ht="12.75" customHeight="1">
      <c r="A96" s="54">
        <v>3.1</v>
      </c>
      <c r="B96" s="26" t="s">
        <v>48</v>
      </c>
      <c r="C96" s="55">
        <v>51.5</v>
      </c>
      <c r="D96" s="56" t="s">
        <v>15</v>
      </c>
      <c r="E96" s="55">
        <v>1219.23</v>
      </c>
      <c r="F96" s="27">
        <f t="shared" si="2"/>
        <v>62790.35</v>
      </c>
      <c r="G96" s="92"/>
    </row>
    <row r="97" spans="1:10" s="8" customFormat="1" ht="12.75" customHeight="1">
      <c r="A97" s="94"/>
      <c r="B97" s="20"/>
      <c r="C97" s="21"/>
      <c r="D97" s="22"/>
      <c r="E97" s="21"/>
      <c r="F97" s="27">
        <f t="shared" si="2"/>
        <v>0</v>
      </c>
      <c r="G97" s="7"/>
    </row>
    <row r="98" spans="1:10" s="8" customFormat="1" ht="12.75" customHeight="1">
      <c r="A98" s="29">
        <v>4</v>
      </c>
      <c r="B98" s="20" t="s">
        <v>33</v>
      </c>
      <c r="C98" s="21"/>
      <c r="D98" s="22"/>
      <c r="E98" s="21"/>
      <c r="F98" s="27">
        <f t="shared" si="2"/>
        <v>0</v>
      </c>
      <c r="G98" s="7"/>
    </row>
    <row r="99" spans="1:10" s="8" customFormat="1" ht="12.75" customHeight="1">
      <c r="A99" s="54">
        <v>4.0999999999999996</v>
      </c>
      <c r="B99" s="26" t="s">
        <v>48</v>
      </c>
      <c r="C99" s="55">
        <v>51.5</v>
      </c>
      <c r="D99" s="56" t="s">
        <v>15</v>
      </c>
      <c r="E99" s="95">
        <v>79.28</v>
      </c>
      <c r="F99" s="27">
        <f t="shared" si="2"/>
        <v>4082.92</v>
      </c>
      <c r="G99" s="7"/>
    </row>
    <row r="100" spans="1:10" s="8" customFormat="1" ht="12.75" customHeight="1">
      <c r="A100" s="101"/>
      <c r="B100" s="60"/>
      <c r="C100" s="21"/>
      <c r="D100" s="22"/>
      <c r="E100" s="21"/>
      <c r="F100" s="27">
        <f t="shared" si="2"/>
        <v>0</v>
      </c>
      <c r="G100" s="7"/>
    </row>
    <row r="101" spans="1:10" s="8" customFormat="1" ht="12.75" customHeight="1">
      <c r="A101" s="38">
        <v>5</v>
      </c>
      <c r="B101" s="20" t="s">
        <v>56</v>
      </c>
      <c r="C101" s="21"/>
      <c r="D101" s="22"/>
      <c r="E101" s="21"/>
      <c r="F101" s="27">
        <f t="shared" si="2"/>
        <v>0</v>
      </c>
      <c r="G101" s="7"/>
    </row>
    <row r="102" spans="1:10" s="8" customFormat="1" ht="12.75" customHeight="1">
      <c r="A102" s="104">
        <v>5.0999999999999996</v>
      </c>
      <c r="B102" s="61" t="s">
        <v>50</v>
      </c>
      <c r="C102" s="32">
        <v>2</v>
      </c>
      <c r="D102" s="33" t="s">
        <v>38</v>
      </c>
      <c r="E102" s="105">
        <v>3500</v>
      </c>
      <c r="F102" s="27">
        <f t="shared" si="2"/>
        <v>7000</v>
      </c>
      <c r="G102" s="7"/>
    </row>
    <row r="103" spans="1:10" s="93" customFormat="1" ht="12.75" customHeight="1">
      <c r="A103" s="106">
        <v>5.2</v>
      </c>
      <c r="B103" s="87" t="s">
        <v>57</v>
      </c>
      <c r="C103" s="107">
        <v>1</v>
      </c>
      <c r="D103" s="108" t="s">
        <v>38</v>
      </c>
      <c r="E103" s="109">
        <v>38384.660000000003</v>
      </c>
      <c r="F103" s="110">
        <f t="shared" si="2"/>
        <v>38384.660000000003</v>
      </c>
      <c r="G103" s="92"/>
    </row>
    <row r="104" spans="1:10" s="8" customFormat="1" ht="12.75" customHeight="1">
      <c r="A104" s="63"/>
      <c r="B104" s="61" t="s">
        <v>40</v>
      </c>
      <c r="C104" s="32"/>
      <c r="D104" s="64"/>
      <c r="E104" s="42"/>
      <c r="F104" s="27">
        <f t="shared" si="2"/>
        <v>0</v>
      </c>
      <c r="G104" s="7"/>
    </row>
    <row r="105" spans="1:10" s="72" customFormat="1" ht="25.5" customHeight="1">
      <c r="A105" s="65">
        <v>6</v>
      </c>
      <c r="B105" s="66" t="s">
        <v>41</v>
      </c>
      <c r="C105" s="67">
        <v>50</v>
      </c>
      <c r="D105" s="68" t="s">
        <v>15</v>
      </c>
      <c r="E105" s="69">
        <v>50.15</v>
      </c>
      <c r="F105" s="70">
        <f>ROUND(C105*E105,2)</f>
        <v>2507.5</v>
      </c>
      <c r="G105" s="71"/>
      <c r="I105" s="73"/>
      <c r="J105" s="74"/>
    </row>
    <row r="106" spans="1:10" s="72" customFormat="1">
      <c r="A106" s="65"/>
      <c r="B106" s="66"/>
      <c r="C106" s="67"/>
      <c r="D106" s="68"/>
      <c r="E106" s="69"/>
      <c r="F106" s="70"/>
      <c r="G106" s="75"/>
      <c r="I106" s="73"/>
      <c r="J106" s="74"/>
    </row>
    <row r="107" spans="1:10" s="72" customFormat="1">
      <c r="A107" s="65">
        <v>7</v>
      </c>
      <c r="B107" s="66" t="s">
        <v>42</v>
      </c>
      <c r="C107" s="67">
        <v>1</v>
      </c>
      <c r="D107" s="68" t="s">
        <v>43</v>
      </c>
      <c r="E107" s="69">
        <v>2000</v>
      </c>
      <c r="F107" s="70">
        <f>ROUND(C107*E107,2)</f>
        <v>2000</v>
      </c>
      <c r="G107" s="75"/>
      <c r="I107" s="73"/>
      <c r="J107" s="74"/>
    </row>
    <row r="108" spans="1:10" s="83" customFormat="1" ht="12.75" customHeight="1">
      <c r="A108" s="111"/>
      <c r="B108" s="112" t="s">
        <v>58</v>
      </c>
      <c r="C108" s="78"/>
      <c r="D108" s="79"/>
      <c r="E108" s="80"/>
      <c r="F108" s="81">
        <f>SUM(F80:F107)</f>
        <v>229058.9</v>
      </c>
      <c r="G108" s="82"/>
    </row>
    <row r="109" spans="1:10" s="8" customFormat="1" ht="12.75" customHeight="1">
      <c r="A109" s="113"/>
      <c r="B109" s="114"/>
      <c r="C109" s="21"/>
      <c r="D109" s="22"/>
      <c r="E109" s="105"/>
      <c r="F109" s="27"/>
      <c r="G109" s="7"/>
    </row>
    <row r="110" spans="1:10" s="120" customFormat="1" ht="14.25" customHeight="1">
      <c r="A110" s="115" t="s">
        <v>59</v>
      </c>
      <c r="B110" s="116" t="s">
        <v>60</v>
      </c>
      <c r="C110" s="117"/>
      <c r="D110" s="118"/>
      <c r="E110" s="105"/>
      <c r="F110" s="27"/>
      <c r="G110" s="119"/>
    </row>
    <row r="111" spans="1:10" s="120" customFormat="1">
      <c r="A111" s="121"/>
      <c r="B111" s="122"/>
      <c r="C111" s="123"/>
      <c r="D111" s="124"/>
      <c r="E111" s="125"/>
      <c r="F111" s="27"/>
      <c r="G111" s="119"/>
    </row>
    <row r="112" spans="1:10" s="8" customFormat="1" ht="12.75" customHeight="1">
      <c r="A112" s="25">
        <v>1</v>
      </c>
      <c r="B112" s="26" t="s">
        <v>14</v>
      </c>
      <c r="C112" s="125">
        <v>597</v>
      </c>
      <c r="D112" s="58" t="s">
        <v>15</v>
      </c>
      <c r="E112" s="57">
        <v>44.18</v>
      </c>
      <c r="F112" s="43">
        <f>+ROUND(C112*E112,2)</f>
        <v>26375.46</v>
      </c>
      <c r="G112" s="7"/>
    </row>
    <row r="113" spans="1:7" s="8" customFormat="1" ht="12.75" customHeight="1">
      <c r="A113" s="29"/>
      <c r="B113" s="26"/>
      <c r="C113" s="57"/>
      <c r="D113" s="58"/>
      <c r="E113" s="126"/>
      <c r="F113" s="43"/>
      <c r="G113" s="7"/>
    </row>
    <row r="114" spans="1:7" s="8" customFormat="1" ht="12.75" customHeight="1">
      <c r="A114" s="29">
        <v>2</v>
      </c>
      <c r="B114" s="20" t="s">
        <v>16</v>
      </c>
      <c r="C114" s="57"/>
      <c r="D114" s="58"/>
      <c r="E114" s="126"/>
      <c r="F114" s="43"/>
      <c r="G114" s="7"/>
    </row>
    <row r="115" spans="1:7" s="8" customFormat="1">
      <c r="A115" s="30">
        <v>2.1</v>
      </c>
      <c r="B115" s="31" t="s">
        <v>17</v>
      </c>
      <c r="C115" s="32">
        <f>+C112*2</f>
        <v>1194</v>
      </c>
      <c r="D115" s="33" t="s">
        <v>18</v>
      </c>
      <c r="E115" s="34">
        <v>74.849999999999994</v>
      </c>
      <c r="F115" s="43">
        <f>+ROUND(C115*E115,2)</f>
        <v>89370.9</v>
      </c>
      <c r="G115" s="7"/>
    </row>
    <row r="116" spans="1:7" s="8" customFormat="1" ht="12.75" customHeight="1">
      <c r="A116" s="35">
        <v>2.2000000000000002</v>
      </c>
      <c r="B116" s="36" t="s">
        <v>19</v>
      </c>
      <c r="C116" s="32">
        <v>597</v>
      </c>
      <c r="D116" s="33" t="s">
        <v>20</v>
      </c>
      <c r="E116" s="34">
        <v>40.65</v>
      </c>
      <c r="F116" s="43">
        <f>+ROUND(C116*E116,2)</f>
        <v>24268.05</v>
      </c>
      <c r="G116" s="7"/>
    </row>
    <row r="117" spans="1:7" s="8" customFormat="1" ht="12.75" customHeight="1">
      <c r="A117" s="30">
        <v>2.2999999999999998</v>
      </c>
      <c r="B117" s="31" t="s">
        <v>21</v>
      </c>
      <c r="C117" s="32">
        <v>41.79</v>
      </c>
      <c r="D117" s="33" t="s">
        <v>22</v>
      </c>
      <c r="E117" s="34">
        <v>165</v>
      </c>
      <c r="F117" s="43">
        <f>+ROUND(C117*E117,2)</f>
        <v>6895.35</v>
      </c>
      <c r="G117" s="7"/>
    </row>
    <row r="118" spans="1:7" s="8" customFormat="1" ht="12.75" customHeight="1">
      <c r="A118" s="30"/>
      <c r="B118" s="31"/>
      <c r="C118" s="32"/>
      <c r="D118" s="33"/>
      <c r="E118" s="85"/>
      <c r="F118" s="43"/>
      <c r="G118" s="7"/>
    </row>
    <row r="119" spans="1:7" s="120" customFormat="1">
      <c r="A119" s="127">
        <v>3</v>
      </c>
      <c r="B119" s="128" t="s">
        <v>23</v>
      </c>
      <c r="C119" s="125"/>
      <c r="D119" s="33"/>
      <c r="E119" s="129"/>
      <c r="F119" s="43">
        <f t="shared" ref="F119:F138" si="3">+ROUND(C119*E119,2)</f>
        <v>0</v>
      </c>
      <c r="G119" s="119"/>
    </row>
    <row r="120" spans="1:7" s="120" customFormat="1" ht="23.25" customHeight="1">
      <c r="A120" s="130">
        <v>3.1</v>
      </c>
      <c r="B120" s="131" t="s">
        <v>61</v>
      </c>
      <c r="C120" s="125">
        <v>1440.26</v>
      </c>
      <c r="D120" s="33" t="s">
        <v>22</v>
      </c>
      <c r="E120" s="125">
        <v>185.42</v>
      </c>
      <c r="F120" s="43">
        <f t="shared" si="3"/>
        <v>267053.01</v>
      </c>
      <c r="G120" s="119"/>
    </row>
    <row r="121" spans="1:7" s="51" customFormat="1">
      <c r="A121" s="44">
        <v>3.2</v>
      </c>
      <c r="B121" s="45" t="s">
        <v>25</v>
      </c>
      <c r="C121" s="46">
        <f>+C116</f>
        <v>597</v>
      </c>
      <c r="D121" s="47" t="s">
        <v>20</v>
      </c>
      <c r="E121" s="48">
        <v>21.67</v>
      </c>
      <c r="F121" s="49">
        <f>ROUND(E121*C121,2)</f>
        <v>12936.99</v>
      </c>
      <c r="G121" s="50">
        <f>+E121*C121</f>
        <v>12936.99</v>
      </c>
    </row>
    <row r="122" spans="1:7" s="120" customFormat="1">
      <c r="A122" s="130">
        <v>3.3</v>
      </c>
      <c r="B122" s="122" t="s">
        <v>26</v>
      </c>
      <c r="C122" s="125">
        <v>44.77</v>
      </c>
      <c r="D122" s="33" t="s">
        <v>22</v>
      </c>
      <c r="E122" s="125">
        <v>1068.3599999999999</v>
      </c>
      <c r="F122" s="43">
        <f t="shared" si="3"/>
        <v>47830.48</v>
      </c>
      <c r="G122" s="119"/>
    </row>
    <row r="123" spans="1:7" s="120" customFormat="1">
      <c r="A123" s="44">
        <v>3.4</v>
      </c>
      <c r="B123" s="31" t="s">
        <v>55</v>
      </c>
      <c r="C123" s="125">
        <v>1651.66</v>
      </c>
      <c r="D123" s="33" t="s">
        <v>22</v>
      </c>
      <c r="E123" s="42">
        <v>651.17999999999995</v>
      </c>
      <c r="F123" s="43">
        <f t="shared" si="3"/>
        <v>1075527.96</v>
      </c>
      <c r="G123" s="119"/>
    </row>
    <row r="124" spans="1:7" s="120" customFormat="1" ht="25.5">
      <c r="A124" s="130">
        <v>3.5</v>
      </c>
      <c r="B124" s="52" t="s">
        <v>28</v>
      </c>
      <c r="C124" s="125">
        <v>1307.56</v>
      </c>
      <c r="D124" s="33" t="s">
        <v>22</v>
      </c>
      <c r="E124" s="125">
        <v>183.68</v>
      </c>
      <c r="F124" s="43">
        <f t="shared" si="3"/>
        <v>240172.62</v>
      </c>
      <c r="G124" s="119"/>
    </row>
    <row r="125" spans="1:7" s="120" customFormat="1">
      <c r="A125" s="44">
        <v>3.6</v>
      </c>
      <c r="B125" s="36" t="s">
        <v>29</v>
      </c>
      <c r="C125" s="125">
        <v>1728.32</v>
      </c>
      <c r="D125" s="33" t="s">
        <v>22</v>
      </c>
      <c r="E125" s="125">
        <v>165</v>
      </c>
      <c r="F125" s="43">
        <f t="shared" si="3"/>
        <v>285172.8</v>
      </c>
      <c r="G125" s="119"/>
    </row>
    <row r="126" spans="1:7" s="120" customFormat="1">
      <c r="A126" s="132"/>
      <c r="B126" s="122"/>
      <c r="C126" s="125"/>
      <c r="D126" s="33"/>
      <c r="E126" s="125"/>
      <c r="F126" s="43">
        <f t="shared" si="3"/>
        <v>0</v>
      </c>
      <c r="G126" s="119"/>
    </row>
    <row r="127" spans="1:7" s="120" customFormat="1">
      <c r="A127" s="127">
        <v>4</v>
      </c>
      <c r="B127" s="128" t="s">
        <v>62</v>
      </c>
      <c r="C127" s="125"/>
      <c r="D127" s="33"/>
      <c r="E127" s="125"/>
      <c r="F127" s="43">
        <f t="shared" si="3"/>
        <v>0</v>
      </c>
      <c r="G127" s="119"/>
    </row>
    <row r="128" spans="1:7" s="120" customFormat="1" ht="28.5" customHeight="1">
      <c r="A128" s="130">
        <v>4.0999999999999996</v>
      </c>
      <c r="B128" s="133" t="s">
        <v>63</v>
      </c>
      <c r="C128" s="125">
        <v>614.91</v>
      </c>
      <c r="D128" s="33" t="s">
        <v>15</v>
      </c>
      <c r="E128" s="125">
        <v>1219.23</v>
      </c>
      <c r="F128" s="43">
        <f t="shared" si="3"/>
        <v>749716.72</v>
      </c>
      <c r="G128" s="119"/>
    </row>
    <row r="129" spans="1:10" s="120" customFormat="1">
      <c r="A129" s="130"/>
      <c r="B129" s="133"/>
      <c r="C129" s="125"/>
      <c r="D129" s="33"/>
      <c r="E129" s="125"/>
      <c r="F129" s="43">
        <f t="shared" si="3"/>
        <v>0</v>
      </c>
      <c r="G129" s="119"/>
    </row>
    <row r="130" spans="1:10" s="120" customFormat="1" ht="15" customHeight="1">
      <c r="A130" s="134">
        <v>5</v>
      </c>
      <c r="B130" s="128" t="s">
        <v>64</v>
      </c>
      <c r="C130" s="125"/>
      <c r="D130" s="33"/>
      <c r="E130" s="125"/>
      <c r="F130" s="43">
        <f t="shared" si="3"/>
        <v>0</v>
      </c>
      <c r="G130" s="119"/>
    </row>
    <row r="131" spans="1:10" s="120" customFormat="1" ht="25.5">
      <c r="A131" s="130">
        <v>5.0999999999999996</v>
      </c>
      <c r="B131" s="133" t="s">
        <v>65</v>
      </c>
      <c r="C131" s="125">
        <v>614.91</v>
      </c>
      <c r="D131" s="33" t="s">
        <v>15</v>
      </c>
      <c r="E131" s="125">
        <v>79.28</v>
      </c>
      <c r="F131" s="43">
        <f t="shared" si="3"/>
        <v>48750.06</v>
      </c>
      <c r="G131" s="119"/>
    </row>
    <row r="132" spans="1:10" s="120" customFormat="1">
      <c r="A132" s="135"/>
      <c r="B132" s="133"/>
      <c r="C132" s="125"/>
      <c r="D132" s="33"/>
      <c r="E132" s="125"/>
      <c r="F132" s="43">
        <f t="shared" si="3"/>
        <v>0</v>
      </c>
      <c r="G132" s="119"/>
    </row>
    <row r="133" spans="1:10" s="120" customFormat="1" ht="12" customHeight="1">
      <c r="A133" s="136">
        <v>6</v>
      </c>
      <c r="B133" s="133" t="s">
        <v>66</v>
      </c>
      <c r="C133" s="125">
        <v>1</v>
      </c>
      <c r="D133" s="33" t="s">
        <v>43</v>
      </c>
      <c r="E133" s="125">
        <v>54185.61</v>
      </c>
      <c r="F133" s="43">
        <f t="shared" si="3"/>
        <v>54185.61</v>
      </c>
      <c r="G133" s="119"/>
    </row>
    <row r="134" spans="1:10" s="120" customFormat="1">
      <c r="A134" s="136"/>
      <c r="B134" s="133"/>
      <c r="C134" s="125"/>
      <c r="D134" s="33"/>
      <c r="E134" s="125"/>
      <c r="F134" s="27">
        <f t="shared" si="3"/>
        <v>0</v>
      </c>
      <c r="G134" s="119"/>
    </row>
    <row r="135" spans="1:10" s="120" customFormat="1" ht="12" customHeight="1">
      <c r="A135" s="127">
        <v>7</v>
      </c>
      <c r="B135" s="128" t="s">
        <v>67</v>
      </c>
      <c r="C135" s="137"/>
      <c r="D135" s="137"/>
      <c r="E135" s="137"/>
      <c r="F135" s="27">
        <f t="shared" si="3"/>
        <v>0</v>
      </c>
      <c r="G135" s="119"/>
    </row>
    <row r="136" spans="1:10" s="120" customFormat="1" ht="12" customHeight="1">
      <c r="A136" s="138">
        <v>7.1</v>
      </c>
      <c r="B136" s="131" t="s">
        <v>68</v>
      </c>
      <c r="C136" s="123">
        <v>7</v>
      </c>
      <c r="D136" s="124" t="s">
        <v>38</v>
      </c>
      <c r="E136" s="123">
        <v>1004.25</v>
      </c>
      <c r="F136" s="27">
        <f t="shared" si="3"/>
        <v>7029.75</v>
      </c>
      <c r="G136" s="119"/>
    </row>
    <row r="137" spans="1:10" s="120" customFormat="1" ht="12" customHeight="1">
      <c r="A137" s="138">
        <v>7.2</v>
      </c>
      <c r="B137" s="133" t="s">
        <v>69</v>
      </c>
      <c r="C137" s="123">
        <v>10</v>
      </c>
      <c r="D137" s="124" t="s">
        <v>38</v>
      </c>
      <c r="E137" s="123">
        <v>297.19</v>
      </c>
      <c r="F137" s="27">
        <f t="shared" si="3"/>
        <v>2971.9</v>
      </c>
      <c r="G137" s="119"/>
    </row>
    <row r="138" spans="1:10" s="8" customFormat="1" ht="12.75" customHeight="1">
      <c r="A138" s="63"/>
      <c r="B138" s="61" t="s">
        <v>40</v>
      </c>
      <c r="C138" s="32"/>
      <c r="D138" s="64"/>
      <c r="E138" s="42"/>
      <c r="F138" s="27">
        <f t="shared" si="3"/>
        <v>0</v>
      </c>
      <c r="G138" s="7"/>
    </row>
    <row r="139" spans="1:10" s="72" customFormat="1" ht="25.5" customHeight="1">
      <c r="A139" s="65">
        <v>8</v>
      </c>
      <c r="B139" s="66" t="s">
        <v>41</v>
      </c>
      <c r="C139" s="67">
        <v>597</v>
      </c>
      <c r="D139" s="68" t="s">
        <v>15</v>
      </c>
      <c r="E139" s="69">
        <v>50.15</v>
      </c>
      <c r="F139" s="70">
        <f>ROUND(C139*E139,2)</f>
        <v>29939.55</v>
      </c>
      <c r="G139" s="71"/>
      <c r="I139" s="73"/>
      <c r="J139" s="74"/>
    </row>
    <row r="140" spans="1:10" s="72" customFormat="1">
      <c r="A140" s="65"/>
      <c r="B140" s="66"/>
      <c r="C140" s="67"/>
      <c r="D140" s="68"/>
      <c r="E140" s="69"/>
      <c r="F140" s="70"/>
      <c r="G140" s="75"/>
      <c r="I140" s="73"/>
      <c r="J140" s="74"/>
    </row>
    <row r="141" spans="1:10" s="72" customFormat="1">
      <c r="A141" s="65">
        <v>9</v>
      </c>
      <c r="B141" s="66" t="s">
        <v>42</v>
      </c>
      <c r="C141" s="67">
        <v>1</v>
      </c>
      <c r="D141" s="68" t="s">
        <v>43</v>
      </c>
      <c r="E141" s="69">
        <v>10000</v>
      </c>
      <c r="F141" s="70">
        <f>ROUND(C141*E141,2)</f>
        <v>10000</v>
      </c>
      <c r="G141" s="75"/>
      <c r="I141" s="73"/>
      <c r="J141" s="74"/>
    </row>
    <row r="142" spans="1:10" s="83" customFormat="1" ht="12.75" customHeight="1">
      <c r="A142" s="76"/>
      <c r="B142" s="77" t="s">
        <v>70</v>
      </c>
      <c r="C142" s="78"/>
      <c r="D142" s="79"/>
      <c r="E142" s="80"/>
      <c r="F142" s="81">
        <f>SUM(F111:F141)</f>
        <v>2978197.21</v>
      </c>
      <c r="G142" s="82"/>
    </row>
    <row r="143" spans="1:10" s="120" customFormat="1">
      <c r="A143" s="139"/>
      <c r="B143" s="139"/>
      <c r="C143" s="117"/>
      <c r="D143" s="118"/>
      <c r="E143" s="117"/>
      <c r="F143" s="27"/>
      <c r="G143" s="119"/>
    </row>
    <row r="144" spans="1:10" s="120" customFormat="1" ht="32.25" customHeight="1">
      <c r="A144" s="140" t="s">
        <v>71</v>
      </c>
      <c r="B144" s="116" t="s">
        <v>72</v>
      </c>
      <c r="C144" s="117"/>
      <c r="D144" s="118"/>
      <c r="E144" s="117"/>
      <c r="F144" s="27"/>
      <c r="G144" s="119"/>
    </row>
    <row r="145" spans="1:7" s="120" customFormat="1" ht="3.75" customHeight="1">
      <c r="A145" s="140"/>
      <c r="B145" s="116"/>
      <c r="C145" s="117"/>
      <c r="D145" s="118"/>
      <c r="E145" s="117"/>
      <c r="F145" s="27"/>
      <c r="G145" s="119"/>
    </row>
    <row r="146" spans="1:7" s="8" customFormat="1" ht="12.75" customHeight="1">
      <c r="A146" s="25">
        <v>1</v>
      </c>
      <c r="B146" s="26" t="s">
        <v>14</v>
      </c>
      <c r="C146" s="123">
        <v>587</v>
      </c>
      <c r="D146" s="22" t="s">
        <v>15</v>
      </c>
      <c r="E146" s="21">
        <v>44.18</v>
      </c>
      <c r="F146" s="27">
        <f>+ROUND(C146*E146,2)</f>
        <v>25933.66</v>
      </c>
      <c r="G146" s="7"/>
    </row>
    <row r="147" spans="1:7" s="8" customFormat="1" ht="9.75" customHeight="1">
      <c r="A147" s="29"/>
      <c r="B147" s="26"/>
      <c r="C147" s="21"/>
      <c r="D147" s="22"/>
      <c r="E147" s="28"/>
      <c r="F147" s="27"/>
      <c r="G147" s="7"/>
    </row>
    <row r="148" spans="1:7" s="8" customFormat="1" ht="12.75" customHeight="1">
      <c r="A148" s="29">
        <v>2</v>
      </c>
      <c r="B148" s="20" t="s">
        <v>16</v>
      </c>
      <c r="C148" s="21"/>
      <c r="D148" s="22"/>
      <c r="E148" s="28"/>
      <c r="F148" s="27"/>
      <c r="G148" s="7"/>
    </row>
    <row r="149" spans="1:7" s="8" customFormat="1">
      <c r="A149" s="30">
        <v>2.1</v>
      </c>
      <c r="B149" s="31" t="s">
        <v>17</v>
      </c>
      <c r="C149" s="32">
        <f>+C146*2</f>
        <v>1174</v>
      </c>
      <c r="D149" s="33" t="s">
        <v>18</v>
      </c>
      <c r="E149" s="34">
        <v>74.849999999999994</v>
      </c>
      <c r="F149" s="27">
        <f>+ROUND(C149*E149,2)</f>
        <v>87873.9</v>
      </c>
      <c r="G149" s="7"/>
    </row>
    <row r="150" spans="1:7" s="8" customFormat="1" ht="12.75" customHeight="1">
      <c r="A150" s="35">
        <v>2.2000000000000002</v>
      </c>
      <c r="B150" s="36" t="s">
        <v>19</v>
      </c>
      <c r="C150" s="32">
        <f>+C146</f>
        <v>587</v>
      </c>
      <c r="D150" s="33" t="s">
        <v>20</v>
      </c>
      <c r="E150" s="34">
        <v>40.65</v>
      </c>
      <c r="F150" s="27">
        <f>+ROUND(C150*E150,2)</f>
        <v>23861.55</v>
      </c>
      <c r="G150" s="7"/>
    </row>
    <row r="151" spans="1:7" s="93" customFormat="1" ht="12.75" customHeight="1">
      <c r="A151" s="86">
        <v>2.2999999999999998</v>
      </c>
      <c r="B151" s="87" t="s">
        <v>21</v>
      </c>
      <c r="C151" s="88">
        <f>+C150*0.05*1.4</f>
        <v>41.09</v>
      </c>
      <c r="D151" s="89" t="s">
        <v>22</v>
      </c>
      <c r="E151" s="141">
        <v>165</v>
      </c>
      <c r="F151" s="110">
        <f>+ROUND(C151*E151,2)</f>
        <v>6779.85</v>
      </c>
      <c r="G151" s="92"/>
    </row>
    <row r="152" spans="1:7" s="120" customFormat="1">
      <c r="A152" s="132"/>
      <c r="B152" s="122"/>
      <c r="C152" s="125"/>
      <c r="D152" s="33"/>
      <c r="E152" s="129"/>
      <c r="F152" s="27">
        <f t="shared" ref="F152:F171" si="4">+ROUND(C152*E152,2)</f>
        <v>0</v>
      </c>
      <c r="G152" s="119"/>
    </row>
    <row r="153" spans="1:7" s="120" customFormat="1">
      <c r="A153" s="127">
        <v>3</v>
      </c>
      <c r="B153" s="128" t="s">
        <v>23</v>
      </c>
      <c r="C153" s="125"/>
      <c r="D153" s="33"/>
      <c r="E153" s="125"/>
      <c r="F153" s="27">
        <f t="shared" si="4"/>
        <v>0</v>
      </c>
      <c r="G153" s="119"/>
    </row>
    <row r="154" spans="1:7" s="120" customFormat="1" ht="25.5">
      <c r="A154" s="138">
        <v>3.1</v>
      </c>
      <c r="B154" s="131" t="s">
        <v>61</v>
      </c>
      <c r="C154" s="125">
        <v>1819.69</v>
      </c>
      <c r="D154" s="33" t="s">
        <v>22</v>
      </c>
      <c r="E154" s="125">
        <v>185.42</v>
      </c>
      <c r="F154" s="43">
        <f t="shared" si="4"/>
        <v>337406.92</v>
      </c>
      <c r="G154" s="119"/>
    </row>
    <row r="155" spans="1:7" s="51" customFormat="1">
      <c r="A155" s="44">
        <v>3.2</v>
      </c>
      <c r="B155" s="45" t="s">
        <v>25</v>
      </c>
      <c r="C155" s="46">
        <f>+C150</f>
        <v>587</v>
      </c>
      <c r="D155" s="47" t="s">
        <v>20</v>
      </c>
      <c r="E155" s="48">
        <v>21.67</v>
      </c>
      <c r="F155" s="49">
        <f>ROUND(E155*C155,2)</f>
        <v>12720.29</v>
      </c>
      <c r="G155" s="50">
        <f>+E155*C155</f>
        <v>12720.29</v>
      </c>
    </row>
    <row r="156" spans="1:7" s="120" customFormat="1">
      <c r="A156" s="138">
        <v>3.3</v>
      </c>
      <c r="B156" s="122" t="s">
        <v>26</v>
      </c>
      <c r="C156" s="125">
        <v>49.5</v>
      </c>
      <c r="D156" s="33" t="s">
        <v>22</v>
      </c>
      <c r="E156" s="125">
        <v>1068.3599999999999</v>
      </c>
      <c r="F156" s="43">
        <f t="shared" si="4"/>
        <v>52883.82</v>
      </c>
      <c r="G156" s="119"/>
    </row>
    <row r="157" spans="1:7" s="120" customFormat="1">
      <c r="A157" s="44">
        <v>3.4</v>
      </c>
      <c r="B157" s="31" t="s">
        <v>55</v>
      </c>
      <c r="C157" s="125">
        <v>2073.2199999999998</v>
      </c>
      <c r="D157" s="33" t="s">
        <v>22</v>
      </c>
      <c r="E157" s="42">
        <v>651.17999999999995</v>
      </c>
      <c r="F157" s="43">
        <f t="shared" si="4"/>
        <v>1350039.4</v>
      </c>
      <c r="G157" s="119"/>
    </row>
    <row r="158" spans="1:7" s="120" customFormat="1" ht="25.5">
      <c r="A158" s="138">
        <v>3.5</v>
      </c>
      <c r="B158" s="52" t="s">
        <v>28</v>
      </c>
      <c r="C158" s="125">
        <v>1641.3</v>
      </c>
      <c r="D158" s="33" t="s">
        <v>22</v>
      </c>
      <c r="E158" s="125">
        <v>183.68</v>
      </c>
      <c r="F158" s="43">
        <f t="shared" si="4"/>
        <v>301473.98</v>
      </c>
      <c r="G158" s="119"/>
    </row>
    <row r="159" spans="1:7" s="120" customFormat="1">
      <c r="A159" s="44">
        <v>3.6</v>
      </c>
      <c r="B159" s="36" t="s">
        <v>29</v>
      </c>
      <c r="C159" s="125">
        <v>2183.63</v>
      </c>
      <c r="D159" s="33" t="s">
        <v>22</v>
      </c>
      <c r="E159" s="125">
        <v>165</v>
      </c>
      <c r="F159" s="43">
        <f t="shared" si="4"/>
        <v>360298.95</v>
      </c>
      <c r="G159" s="119"/>
    </row>
    <row r="160" spans="1:7" s="120" customFormat="1">
      <c r="A160" s="138"/>
      <c r="B160" s="122"/>
      <c r="C160" s="125"/>
      <c r="D160" s="33"/>
      <c r="E160" s="125"/>
      <c r="F160" s="27">
        <f t="shared" si="4"/>
        <v>0</v>
      </c>
      <c r="G160" s="119"/>
    </row>
    <row r="161" spans="1:10" s="120" customFormat="1">
      <c r="A161" s="127">
        <v>4</v>
      </c>
      <c r="B161" s="128" t="s">
        <v>62</v>
      </c>
      <c r="C161" s="125"/>
      <c r="D161" s="33"/>
      <c r="E161" s="125"/>
      <c r="F161" s="27">
        <f t="shared" si="4"/>
        <v>0</v>
      </c>
      <c r="G161" s="119"/>
    </row>
    <row r="162" spans="1:10" s="120" customFormat="1" ht="25.5">
      <c r="A162" s="138">
        <v>4.0999999999999996</v>
      </c>
      <c r="B162" s="133" t="s">
        <v>73</v>
      </c>
      <c r="C162" s="125">
        <v>605.59</v>
      </c>
      <c r="D162" s="33" t="s">
        <v>15</v>
      </c>
      <c r="E162" s="125">
        <v>2755.86</v>
      </c>
      <c r="F162" s="43">
        <f t="shared" si="4"/>
        <v>1668921.26</v>
      </c>
      <c r="G162" s="119"/>
    </row>
    <row r="163" spans="1:10" s="120" customFormat="1">
      <c r="A163" s="136"/>
      <c r="B163" s="133"/>
      <c r="C163" s="125"/>
      <c r="D163" s="33"/>
      <c r="E163" s="125"/>
      <c r="F163" s="27">
        <f t="shared" si="4"/>
        <v>0</v>
      </c>
      <c r="G163" s="119"/>
    </row>
    <row r="164" spans="1:10" s="120" customFormat="1" ht="11.25" customHeight="1">
      <c r="A164" s="127">
        <v>5</v>
      </c>
      <c r="B164" s="128" t="s">
        <v>64</v>
      </c>
      <c r="C164" s="125"/>
      <c r="D164" s="33"/>
      <c r="E164" s="125"/>
      <c r="F164" s="27">
        <f t="shared" si="4"/>
        <v>0</v>
      </c>
      <c r="G164" s="119"/>
    </row>
    <row r="165" spans="1:10" s="120" customFormat="1" ht="26.25" customHeight="1">
      <c r="A165" s="138">
        <v>5.0999999999999996</v>
      </c>
      <c r="B165" s="133" t="s">
        <v>74</v>
      </c>
      <c r="C165" s="125">
        <v>605.59</v>
      </c>
      <c r="D165" s="33" t="s">
        <v>15</v>
      </c>
      <c r="E165" s="125">
        <v>117.05</v>
      </c>
      <c r="F165" s="43">
        <f t="shared" si="4"/>
        <v>70884.31</v>
      </c>
      <c r="G165" s="119"/>
    </row>
    <row r="166" spans="1:10" s="120" customFormat="1" ht="9" customHeight="1">
      <c r="A166" s="136"/>
      <c r="B166" s="133"/>
      <c r="C166" s="125"/>
      <c r="D166" s="33"/>
      <c r="E166" s="125"/>
      <c r="F166" s="27">
        <f t="shared" si="4"/>
        <v>0</v>
      </c>
      <c r="G166" s="119"/>
    </row>
    <row r="167" spans="1:10" s="120" customFormat="1" ht="15" customHeight="1">
      <c r="A167" s="127">
        <v>6</v>
      </c>
      <c r="B167" s="128" t="s">
        <v>36</v>
      </c>
      <c r="C167" s="125"/>
      <c r="D167" s="33"/>
      <c r="E167" s="125"/>
      <c r="F167" s="27">
        <f t="shared" si="4"/>
        <v>0</v>
      </c>
      <c r="G167" s="119"/>
    </row>
    <row r="168" spans="1:10" s="120" customFormat="1" ht="27.75" customHeight="1">
      <c r="A168" s="138">
        <v>6.1</v>
      </c>
      <c r="B168" s="133" t="s">
        <v>75</v>
      </c>
      <c r="C168" s="125">
        <v>2</v>
      </c>
      <c r="D168" s="33" t="s">
        <v>43</v>
      </c>
      <c r="E168" s="125">
        <v>57479.49</v>
      </c>
      <c r="F168" s="43">
        <f t="shared" si="4"/>
        <v>114958.98</v>
      </c>
      <c r="G168" s="119"/>
    </row>
    <row r="169" spans="1:10" s="120" customFormat="1" ht="12" customHeight="1">
      <c r="A169" s="138">
        <v>6.2</v>
      </c>
      <c r="B169" s="131" t="s">
        <v>68</v>
      </c>
      <c r="C169" s="123">
        <v>7</v>
      </c>
      <c r="D169" s="124" t="s">
        <v>38</v>
      </c>
      <c r="E169" s="123">
        <v>1004.25</v>
      </c>
      <c r="F169" s="43">
        <f t="shared" si="4"/>
        <v>7029.75</v>
      </c>
      <c r="G169" s="119"/>
    </row>
    <row r="170" spans="1:10" s="120" customFormat="1" ht="14.25" customHeight="1">
      <c r="A170" s="138">
        <v>6.3</v>
      </c>
      <c r="B170" s="133" t="s">
        <v>69</v>
      </c>
      <c r="C170" s="123">
        <v>7</v>
      </c>
      <c r="D170" s="124" t="s">
        <v>38</v>
      </c>
      <c r="E170" s="123">
        <v>297.19</v>
      </c>
      <c r="F170" s="43">
        <f t="shared" si="4"/>
        <v>2080.33</v>
      </c>
      <c r="G170" s="119"/>
    </row>
    <row r="171" spans="1:10" s="8" customFormat="1" ht="12.75" customHeight="1">
      <c r="A171" s="63"/>
      <c r="B171" s="61" t="s">
        <v>40</v>
      </c>
      <c r="C171" s="32"/>
      <c r="D171" s="64"/>
      <c r="E171" s="42"/>
      <c r="F171" s="27">
        <f t="shared" si="4"/>
        <v>0</v>
      </c>
      <c r="G171" s="7"/>
    </row>
    <row r="172" spans="1:10" s="72" customFormat="1" ht="25.5" customHeight="1">
      <c r="A172" s="65">
        <v>7</v>
      </c>
      <c r="B172" s="66" t="s">
        <v>41</v>
      </c>
      <c r="C172" s="67">
        <v>587</v>
      </c>
      <c r="D172" s="68" t="s">
        <v>15</v>
      </c>
      <c r="E172" s="69">
        <v>50.15</v>
      </c>
      <c r="F172" s="70">
        <f>ROUND(C172*E172,2)</f>
        <v>29438.05</v>
      </c>
      <c r="G172" s="71"/>
      <c r="I172" s="73"/>
      <c r="J172" s="74"/>
    </row>
    <row r="173" spans="1:10" s="72" customFormat="1">
      <c r="A173" s="65"/>
      <c r="B173" s="66"/>
      <c r="C173" s="67"/>
      <c r="D173" s="68"/>
      <c r="E173" s="69"/>
      <c r="F173" s="70"/>
      <c r="G173" s="75"/>
      <c r="I173" s="73"/>
      <c r="J173" s="74"/>
    </row>
    <row r="174" spans="1:10" s="72" customFormat="1">
      <c r="A174" s="65">
        <v>8</v>
      </c>
      <c r="B174" s="66" t="s">
        <v>42</v>
      </c>
      <c r="C174" s="67">
        <v>1</v>
      </c>
      <c r="D174" s="68" t="s">
        <v>43</v>
      </c>
      <c r="E174" s="69">
        <v>10000</v>
      </c>
      <c r="F174" s="70">
        <f>ROUND(C174*E174,2)</f>
        <v>10000</v>
      </c>
      <c r="G174" s="75"/>
      <c r="I174" s="73"/>
      <c r="J174" s="74"/>
    </row>
    <row r="175" spans="1:10" s="147" customFormat="1">
      <c r="A175" s="142"/>
      <c r="B175" s="112" t="s">
        <v>76</v>
      </c>
      <c r="C175" s="143"/>
      <c r="D175" s="144"/>
      <c r="E175" s="145"/>
      <c r="F175" s="81">
        <f>SUM(F145:F174)</f>
        <v>4462585</v>
      </c>
      <c r="G175" s="146"/>
    </row>
    <row r="176" spans="1:10" s="120" customFormat="1">
      <c r="A176" s="148"/>
      <c r="B176" s="149"/>
      <c r="C176" s="150"/>
      <c r="D176" s="151"/>
      <c r="E176" s="152"/>
      <c r="F176" s="27"/>
      <c r="G176" s="119"/>
    </row>
    <row r="177" spans="1:7" s="120" customFormat="1" ht="25.5">
      <c r="A177" s="115" t="s">
        <v>77</v>
      </c>
      <c r="B177" s="116" t="s">
        <v>78</v>
      </c>
      <c r="C177" s="117"/>
      <c r="D177" s="118"/>
      <c r="E177" s="117"/>
      <c r="F177" s="27"/>
      <c r="G177" s="119"/>
    </row>
    <row r="178" spans="1:7" s="120" customFormat="1">
      <c r="A178" s="115"/>
      <c r="B178" s="116"/>
      <c r="C178" s="117"/>
      <c r="D178" s="118"/>
      <c r="E178" s="117"/>
      <c r="F178" s="27"/>
      <c r="G178" s="119"/>
    </row>
    <row r="179" spans="1:7" s="8" customFormat="1" ht="12.75" customHeight="1">
      <c r="A179" s="25">
        <v>1</v>
      </c>
      <c r="B179" s="26" t="s">
        <v>14</v>
      </c>
      <c r="C179" s="123">
        <v>100</v>
      </c>
      <c r="D179" s="22" t="s">
        <v>15</v>
      </c>
      <c r="E179" s="21">
        <v>44.18</v>
      </c>
      <c r="F179" s="27">
        <f>+ROUND(C179*E179,2)</f>
        <v>4418</v>
      </c>
      <c r="G179" s="7"/>
    </row>
    <row r="180" spans="1:7" s="8" customFormat="1" ht="12.75" customHeight="1">
      <c r="A180" s="29"/>
      <c r="B180" s="26"/>
      <c r="C180" s="21"/>
      <c r="D180" s="22"/>
      <c r="E180" s="28"/>
      <c r="F180" s="27"/>
      <c r="G180" s="7"/>
    </row>
    <row r="181" spans="1:7" s="8" customFormat="1" ht="12.75" customHeight="1">
      <c r="A181" s="29">
        <v>2</v>
      </c>
      <c r="B181" s="20" t="s">
        <v>16</v>
      </c>
      <c r="C181" s="21"/>
      <c r="D181" s="22"/>
      <c r="E181" s="28"/>
      <c r="F181" s="27"/>
      <c r="G181" s="7"/>
    </row>
    <row r="182" spans="1:7" s="8" customFormat="1">
      <c r="A182" s="30">
        <v>2.1</v>
      </c>
      <c r="B182" s="31" t="s">
        <v>17</v>
      </c>
      <c r="C182" s="32">
        <f>+C179*2</f>
        <v>200</v>
      </c>
      <c r="D182" s="33" t="s">
        <v>18</v>
      </c>
      <c r="E182" s="34">
        <v>74.849999999999994</v>
      </c>
      <c r="F182" s="27">
        <f>+ROUND(C182*E182,2)</f>
        <v>14970</v>
      </c>
      <c r="G182" s="7"/>
    </row>
    <row r="183" spans="1:7" s="8" customFormat="1" ht="12.75" customHeight="1">
      <c r="A183" s="35">
        <v>2.2000000000000002</v>
      </c>
      <c r="B183" s="36" t="s">
        <v>19</v>
      </c>
      <c r="C183" s="32">
        <f>+C179</f>
        <v>100</v>
      </c>
      <c r="D183" s="33" t="s">
        <v>20</v>
      </c>
      <c r="E183" s="34">
        <v>40.65</v>
      </c>
      <c r="F183" s="27">
        <f>+ROUND(C183*E183,2)</f>
        <v>4065</v>
      </c>
      <c r="G183" s="7"/>
    </row>
    <row r="184" spans="1:7" s="8" customFormat="1" ht="12.75" customHeight="1">
      <c r="A184" s="30">
        <v>2.2999999999999998</v>
      </c>
      <c r="B184" s="31" t="s">
        <v>21</v>
      </c>
      <c r="C184" s="32">
        <f>+C183*0.05*1.4</f>
        <v>7</v>
      </c>
      <c r="D184" s="33" t="s">
        <v>22</v>
      </c>
      <c r="E184" s="34">
        <v>165</v>
      </c>
      <c r="F184" s="27">
        <f>+ROUND(C184*E184,2)</f>
        <v>1155</v>
      </c>
      <c r="G184" s="7"/>
    </row>
    <row r="185" spans="1:7" s="120" customFormat="1">
      <c r="A185" s="121"/>
      <c r="B185" s="122"/>
      <c r="C185" s="123"/>
      <c r="D185" s="124"/>
      <c r="E185" s="129"/>
      <c r="F185" s="27">
        <f t="shared" ref="F185:F201" si="5">+ROUND(C185*E185,2)</f>
        <v>0</v>
      </c>
      <c r="G185" s="119"/>
    </row>
    <row r="186" spans="1:7" s="120" customFormat="1">
      <c r="A186" s="127">
        <v>3</v>
      </c>
      <c r="B186" s="128" t="s">
        <v>23</v>
      </c>
      <c r="C186" s="123"/>
      <c r="D186" s="124"/>
      <c r="E186" s="153"/>
      <c r="F186" s="27">
        <f t="shared" si="5"/>
        <v>0</v>
      </c>
      <c r="G186" s="119"/>
    </row>
    <row r="187" spans="1:7" s="120" customFormat="1" ht="25.5">
      <c r="A187" s="138">
        <v>3.1</v>
      </c>
      <c r="B187" s="131" t="s">
        <v>61</v>
      </c>
      <c r="C187" s="125">
        <v>332.5</v>
      </c>
      <c r="D187" s="33" t="s">
        <v>22</v>
      </c>
      <c r="E187" s="129">
        <v>185.42</v>
      </c>
      <c r="F187" s="27">
        <f t="shared" si="5"/>
        <v>61652.15</v>
      </c>
      <c r="G187" s="119"/>
    </row>
    <row r="188" spans="1:7" s="51" customFormat="1">
      <c r="A188" s="44">
        <v>3.2</v>
      </c>
      <c r="B188" s="45" t="s">
        <v>25</v>
      </c>
      <c r="C188" s="46">
        <f>+C183</f>
        <v>100</v>
      </c>
      <c r="D188" s="47" t="s">
        <v>20</v>
      </c>
      <c r="E188" s="48">
        <v>21.67</v>
      </c>
      <c r="F188" s="49">
        <f>ROUND(E188*C188,2)</f>
        <v>2167</v>
      </c>
      <c r="G188" s="50">
        <f>+E188*C188</f>
        <v>2167</v>
      </c>
    </row>
    <row r="189" spans="1:7" s="120" customFormat="1">
      <c r="A189" s="138">
        <v>3.3</v>
      </c>
      <c r="B189" s="122" t="s">
        <v>26</v>
      </c>
      <c r="C189" s="123">
        <v>7.5</v>
      </c>
      <c r="D189" s="124" t="s">
        <v>22</v>
      </c>
      <c r="E189" s="125">
        <v>1068.3599999999999</v>
      </c>
      <c r="F189" s="27">
        <f t="shared" si="5"/>
        <v>8012.7</v>
      </c>
      <c r="G189" s="119"/>
    </row>
    <row r="190" spans="1:7" s="120" customFormat="1">
      <c r="A190" s="44">
        <v>3.4</v>
      </c>
      <c r="B190" s="31" t="s">
        <v>55</v>
      </c>
      <c r="C190" s="123">
        <v>386.16</v>
      </c>
      <c r="D190" s="124" t="s">
        <v>22</v>
      </c>
      <c r="E190" s="42">
        <v>651.17999999999995</v>
      </c>
      <c r="F190" s="27">
        <f t="shared" si="5"/>
        <v>251459.67</v>
      </c>
      <c r="G190" s="119"/>
    </row>
    <row r="191" spans="1:7" s="120" customFormat="1" ht="25.5">
      <c r="A191" s="138">
        <v>3.5</v>
      </c>
      <c r="B191" s="52" t="s">
        <v>28</v>
      </c>
      <c r="C191" s="123">
        <v>305.70999999999998</v>
      </c>
      <c r="D191" s="124" t="s">
        <v>22</v>
      </c>
      <c r="E191" s="125">
        <v>126.55</v>
      </c>
      <c r="F191" s="27">
        <f t="shared" si="5"/>
        <v>38687.599999999999</v>
      </c>
      <c r="G191" s="119"/>
    </row>
    <row r="192" spans="1:7" s="120" customFormat="1">
      <c r="A192" s="44">
        <v>3.6</v>
      </c>
      <c r="B192" s="36" t="s">
        <v>29</v>
      </c>
      <c r="C192" s="123">
        <v>399</v>
      </c>
      <c r="D192" s="124" t="s">
        <v>22</v>
      </c>
      <c r="E192" s="125">
        <v>150</v>
      </c>
      <c r="F192" s="27">
        <f t="shared" si="5"/>
        <v>59850</v>
      </c>
      <c r="G192" s="119"/>
    </row>
    <row r="193" spans="1:10" s="120" customFormat="1">
      <c r="A193" s="138"/>
      <c r="B193" s="122"/>
      <c r="C193" s="123"/>
      <c r="D193" s="124"/>
      <c r="E193" s="123"/>
      <c r="F193" s="27">
        <f t="shared" si="5"/>
        <v>0</v>
      </c>
      <c r="G193" s="119"/>
    </row>
    <row r="194" spans="1:10" s="120" customFormat="1">
      <c r="A194" s="127">
        <v>4</v>
      </c>
      <c r="B194" s="128" t="s">
        <v>62</v>
      </c>
      <c r="C194" s="123"/>
      <c r="D194" s="124"/>
      <c r="E194" s="125"/>
      <c r="F194" s="27">
        <f t="shared" si="5"/>
        <v>0</v>
      </c>
      <c r="G194" s="119"/>
    </row>
    <row r="195" spans="1:10" s="158" customFormat="1" ht="25.5">
      <c r="A195" s="154">
        <v>4.0999999999999996</v>
      </c>
      <c r="B195" s="155" t="s">
        <v>79</v>
      </c>
      <c r="C195" s="156">
        <v>103</v>
      </c>
      <c r="D195" s="89" t="s">
        <v>18</v>
      </c>
      <c r="E195" s="156">
        <v>1219.23</v>
      </c>
      <c r="F195" s="110">
        <f t="shared" si="5"/>
        <v>125580.69</v>
      </c>
      <c r="G195" s="157"/>
    </row>
    <row r="196" spans="1:10" s="120" customFormat="1" ht="6.95" customHeight="1">
      <c r="A196" s="135"/>
      <c r="B196" s="133"/>
      <c r="C196" s="125"/>
      <c r="D196" s="33"/>
      <c r="E196" s="125"/>
      <c r="F196" s="27">
        <f t="shared" si="5"/>
        <v>0</v>
      </c>
      <c r="G196" s="119"/>
    </row>
    <row r="197" spans="1:10" s="120" customFormat="1">
      <c r="A197" s="134">
        <v>5</v>
      </c>
      <c r="B197" s="128" t="s">
        <v>64</v>
      </c>
      <c r="C197" s="125"/>
      <c r="D197" s="33"/>
      <c r="E197" s="125"/>
      <c r="F197" s="27">
        <f t="shared" si="5"/>
        <v>0</v>
      </c>
      <c r="G197" s="119"/>
    </row>
    <row r="198" spans="1:10" s="120" customFormat="1" ht="25.5">
      <c r="A198" s="138">
        <v>5.0999999999999996</v>
      </c>
      <c r="B198" s="133" t="s">
        <v>80</v>
      </c>
      <c r="C198" s="125">
        <v>103</v>
      </c>
      <c r="D198" s="33" t="s">
        <v>18</v>
      </c>
      <c r="E198" s="125">
        <v>103.83</v>
      </c>
      <c r="F198" s="27">
        <f t="shared" si="5"/>
        <v>10694.49</v>
      </c>
      <c r="G198" s="119"/>
    </row>
    <row r="199" spans="1:10" s="120" customFormat="1">
      <c r="A199" s="136"/>
      <c r="B199" s="133"/>
      <c r="C199" s="125"/>
      <c r="D199" s="33"/>
      <c r="E199" s="125"/>
      <c r="F199" s="27">
        <f t="shared" si="5"/>
        <v>0</v>
      </c>
      <c r="G199" s="119"/>
    </row>
    <row r="200" spans="1:10" s="120" customFormat="1">
      <c r="A200" s="136">
        <v>6</v>
      </c>
      <c r="B200" s="133" t="s">
        <v>81</v>
      </c>
      <c r="C200" s="125">
        <v>1</v>
      </c>
      <c r="D200" s="33" t="s">
        <v>43</v>
      </c>
      <c r="E200" s="125">
        <v>60479.49</v>
      </c>
      <c r="F200" s="27">
        <f t="shared" si="5"/>
        <v>60479.49</v>
      </c>
      <c r="G200" s="119"/>
    </row>
    <row r="201" spans="1:10" s="8" customFormat="1" ht="12.75" customHeight="1">
      <c r="A201" s="63"/>
      <c r="B201" s="61" t="s">
        <v>40</v>
      </c>
      <c r="C201" s="32"/>
      <c r="D201" s="64"/>
      <c r="E201" s="42"/>
      <c r="F201" s="27">
        <f t="shared" si="5"/>
        <v>0</v>
      </c>
      <c r="G201" s="7"/>
    </row>
    <row r="202" spans="1:10" s="72" customFormat="1" ht="25.5" customHeight="1">
      <c r="A202" s="65">
        <v>7</v>
      </c>
      <c r="B202" s="66" t="s">
        <v>41</v>
      </c>
      <c r="C202" s="67">
        <v>100</v>
      </c>
      <c r="D202" s="68" t="s">
        <v>15</v>
      </c>
      <c r="E202" s="69">
        <v>50.15</v>
      </c>
      <c r="F202" s="70">
        <f>ROUND(C202*E202,2)</f>
        <v>5015</v>
      </c>
      <c r="G202" s="71"/>
      <c r="I202" s="73"/>
      <c r="J202" s="74"/>
    </row>
    <row r="203" spans="1:10" s="72" customFormat="1">
      <c r="A203" s="65"/>
      <c r="B203" s="66"/>
      <c r="C203" s="67"/>
      <c r="D203" s="68"/>
      <c r="E203" s="69"/>
      <c r="F203" s="70"/>
      <c r="G203" s="75"/>
      <c r="I203" s="73"/>
      <c r="J203" s="74"/>
    </row>
    <row r="204" spans="1:10" s="72" customFormat="1">
      <c r="A204" s="65">
        <v>8</v>
      </c>
      <c r="B204" s="66" t="s">
        <v>42</v>
      </c>
      <c r="C204" s="67">
        <v>1</v>
      </c>
      <c r="D204" s="68" t="s">
        <v>43</v>
      </c>
      <c r="E204" s="69">
        <v>4000</v>
      </c>
      <c r="F204" s="70">
        <f>ROUND(C204*E204,2)</f>
        <v>4000</v>
      </c>
      <c r="G204" s="75"/>
      <c r="I204" s="73"/>
      <c r="J204" s="74"/>
    </row>
    <row r="205" spans="1:10" s="147" customFormat="1">
      <c r="A205" s="142"/>
      <c r="B205" s="112" t="s">
        <v>82</v>
      </c>
      <c r="C205" s="143"/>
      <c r="D205" s="144"/>
      <c r="E205" s="145"/>
      <c r="F205" s="81">
        <f>SUM(F178:F204)</f>
        <v>652206.79</v>
      </c>
      <c r="G205" s="146"/>
    </row>
    <row r="206" spans="1:10" s="147" customFormat="1">
      <c r="A206" s="148"/>
      <c r="B206" s="149"/>
      <c r="C206" s="150"/>
      <c r="D206" s="151"/>
      <c r="E206" s="117"/>
      <c r="F206" s="27"/>
      <c r="G206" s="146"/>
    </row>
    <row r="207" spans="1:10" s="120" customFormat="1" ht="25.5">
      <c r="A207" s="115" t="s">
        <v>83</v>
      </c>
      <c r="B207" s="116" t="s">
        <v>84</v>
      </c>
      <c r="C207" s="117"/>
      <c r="D207" s="118"/>
      <c r="E207" s="125"/>
      <c r="F207" s="27"/>
      <c r="G207" s="119"/>
    </row>
    <row r="208" spans="1:10" s="120" customFormat="1">
      <c r="A208" s="115"/>
      <c r="B208" s="116"/>
      <c r="C208" s="117"/>
      <c r="D208" s="118"/>
      <c r="E208" s="125"/>
      <c r="F208" s="27"/>
      <c r="G208" s="119"/>
    </row>
    <row r="209" spans="1:7" s="8" customFormat="1" ht="12.75" customHeight="1">
      <c r="A209" s="159">
        <v>1</v>
      </c>
      <c r="B209" s="26" t="s">
        <v>14</v>
      </c>
      <c r="C209" s="123">
        <v>100</v>
      </c>
      <c r="D209" s="22" t="s">
        <v>15</v>
      </c>
      <c r="E209" s="21">
        <v>44.18</v>
      </c>
      <c r="F209" s="27">
        <f>+ROUND(C209*E209,2)</f>
        <v>4418</v>
      </c>
      <c r="G209" s="7"/>
    </row>
    <row r="210" spans="1:7" s="8" customFormat="1" ht="12.75" customHeight="1">
      <c r="A210" s="160"/>
      <c r="B210" s="26"/>
      <c r="C210" s="21"/>
      <c r="D210" s="22"/>
      <c r="E210" s="21"/>
      <c r="F210" s="27"/>
      <c r="G210" s="7"/>
    </row>
    <row r="211" spans="1:7" s="8" customFormat="1" ht="12.75" customHeight="1">
      <c r="A211" s="160">
        <v>2</v>
      </c>
      <c r="B211" s="20" t="s">
        <v>16</v>
      </c>
      <c r="C211" s="21"/>
      <c r="D211" s="22"/>
      <c r="E211" s="28"/>
      <c r="F211" s="27"/>
      <c r="G211" s="7"/>
    </row>
    <row r="212" spans="1:7" s="8" customFormat="1">
      <c r="A212" s="30">
        <v>2.1</v>
      </c>
      <c r="B212" s="31" t="s">
        <v>17</v>
      </c>
      <c r="C212" s="32">
        <f>+C209*2</f>
        <v>200</v>
      </c>
      <c r="D212" s="33" t="s">
        <v>18</v>
      </c>
      <c r="E212" s="34">
        <v>74.849999999999994</v>
      </c>
      <c r="F212" s="27">
        <f>+ROUND(C212*E212,2)</f>
        <v>14970</v>
      </c>
      <c r="G212" s="7"/>
    </row>
    <row r="213" spans="1:7" s="8" customFormat="1" ht="12.75" customHeight="1">
      <c r="A213" s="35">
        <v>2.2000000000000002</v>
      </c>
      <c r="B213" s="36" t="s">
        <v>19</v>
      </c>
      <c r="C213" s="32">
        <f>+C209</f>
        <v>100</v>
      </c>
      <c r="D213" s="33" t="s">
        <v>20</v>
      </c>
      <c r="E213" s="34">
        <v>40.65</v>
      </c>
      <c r="F213" s="27">
        <f>+ROUND(C213*E213,2)</f>
        <v>4065</v>
      </c>
      <c r="G213" s="7"/>
    </row>
    <row r="214" spans="1:7" s="8" customFormat="1" ht="12.75" customHeight="1">
      <c r="A214" s="30">
        <v>2.2999999999999998</v>
      </c>
      <c r="B214" s="31" t="s">
        <v>21</v>
      </c>
      <c r="C214" s="32">
        <f>+C213*0.05*1.4</f>
        <v>7</v>
      </c>
      <c r="D214" s="33" t="s">
        <v>22</v>
      </c>
      <c r="E214" s="34">
        <v>165</v>
      </c>
      <c r="F214" s="27">
        <f>+ROUND(C214*E214,2)</f>
        <v>1155</v>
      </c>
      <c r="G214" s="7"/>
    </row>
    <row r="215" spans="1:7" s="120" customFormat="1">
      <c r="A215" s="161"/>
      <c r="B215" s="122"/>
      <c r="C215" s="123"/>
      <c r="D215" s="124"/>
      <c r="E215" s="129"/>
      <c r="F215" s="27">
        <f t="shared" ref="F215:F235" si="6">+ROUND(C215*E215,2)</f>
        <v>0</v>
      </c>
      <c r="G215" s="119"/>
    </row>
    <row r="216" spans="1:7" s="120" customFormat="1">
      <c r="A216" s="162">
        <v>4</v>
      </c>
      <c r="B216" s="128" t="s">
        <v>23</v>
      </c>
      <c r="C216" s="123"/>
      <c r="D216" s="124"/>
      <c r="E216" s="153"/>
      <c r="F216" s="27">
        <f t="shared" si="6"/>
        <v>0</v>
      </c>
      <c r="G216" s="119"/>
    </row>
    <row r="217" spans="1:7" s="120" customFormat="1" ht="25.5">
      <c r="A217" s="163">
        <v>3.1</v>
      </c>
      <c r="B217" s="131" t="s">
        <v>61</v>
      </c>
      <c r="C217" s="125">
        <v>241.25</v>
      </c>
      <c r="D217" s="33" t="s">
        <v>22</v>
      </c>
      <c r="E217" s="129">
        <v>185.42</v>
      </c>
      <c r="F217" s="27">
        <f t="shared" si="6"/>
        <v>44732.58</v>
      </c>
      <c r="G217" s="119"/>
    </row>
    <row r="218" spans="1:7" s="51" customFormat="1">
      <c r="A218" s="44">
        <v>3.2</v>
      </c>
      <c r="B218" s="45" t="s">
        <v>25</v>
      </c>
      <c r="C218" s="46">
        <f>+C213</f>
        <v>100</v>
      </c>
      <c r="D218" s="47" t="s">
        <v>20</v>
      </c>
      <c r="E218" s="48">
        <v>21.67</v>
      </c>
      <c r="F218" s="49">
        <f>ROUND(E218*C218,2)</f>
        <v>2167</v>
      </c>
      <c r="G218" s="50">
        <f>+E218*C218</f>
        <v>2167</v>
      </c>
    </row>
    <row r="219" spans="1:7" s="120" customFormat="1">
      <c r="A219" s="163">
        <v>3.3</v>
      </c>
      <c r="B219" s="122" t="s">
        <v>26</v>
      </c>
      <c r="C219" s="123">
        <v>7.5</v>
      </c>
      <c r="D219" s="124" t="s">
        <v>22</v>
      </c>
      <c r="E219" s="125">
        <v>1068.3599999999999</v>
      </c>
      <c r="F219" s="27">
        <f t="shared" si="6"/>
        <v>8012.7</v>
      </c>
      <c r="G219" s="119"/>
    </row>
    <row r="220" spans="1:7" s="120" customFormat="1">
      <c r="A220" s="44">
        <v>3.4</v>
      </c>
      <c r="B220" s="31" t="s">
        <v>55</v>
      </c>
      <c r="C220" s="123">
        <v>276.66000000000003</v>
      </c>
      <c r="D220" s="124" t="s">
        <v>22</v>
      </c>
      <c r="E220" s="42">
        <v>651.17999999999995</v>
      </c>
      <c r="F220" s="27">
        <f t="shared" si="6"/>
        <v>180155.46</v>
      </c>
      <c r="G220" s="119"/>
    </row>
    <row r="221" spans="1:7" s="120" customFormat="1" ht="25.5">
      <c r="A221" s="163">
        <v>3.5</v>
      </c>
      <c r="B221" s="52" t="s">
        <v>28</v>
      </c>
      <c r="C221" s="123">
        <v>219.02</v>
      </c>
      <c r="D221" s="124" t="s">
        <v>22</v>
      </c>
      <c r="E221" s="125">
        <v>126.55</v>
      </c>
      <c r="F221" s="27">
        <f t="shared" si="6"/>
        <v>27716.98</v>
      </c>
      <c r="G221" s="119"/>
    </row>
    <row r="222" spans="1:7" s="120" customFormat="1">
      <c r="A222" s="44">
        <v>3.6</v>
      </c>
      <c r="B222" s="36" t="s">
        <v>29</v>
      </c>
      <c r="C222" s="123">
        <v>289.5</v>
      </c>
      <c r="D222" s="124" t="s">
        <v>22</v>
      </c>
      <c r="E222" s="125">
        <v>150</v>
      </c>
      <c r="F222" s="27">
        <f t="shared" si="6"/>
        <v>43425</v>
      </c>
      <c r="G222" s="119"/>
    </row>
    <row r="223" spans="1:7" s="120" customFormat="1" ht="9.75" customHeight="1">
      <c r="A223" s="163"/>
      <c r="B223" s="122"/>
      <c r="C223" s="123"/>
      <c r="D223" s="124"/>
      <c r="E223" s="125"/>
      <c r="F223" s="27">
        <f t="shared" si="6"/>
        <v>0</v>
      </c>
      <c r="G223" s="119"/>
    </row>
    <row r="224" spans="1:7" s="120" customFormat="1">
      <c r="A224" s="162">
        <v>4</v>
      </c>
      <c r="B224" s="128" t="s">
        <v>62</v>
      </c>
      <c r="C224" s="123"/>
      <c r="D224" s="124"/>
      <c r="E224" s="123"/>
      <c r="F224" s="27">
        <f t="shared" si="6"/>
        <v>0</v>
      </c>
      <c r="G224" s="119"/>
    </row>
    <row r="225" spans="1:10" s="120" customFormat="1" ht="25.5">
      <c r="A225" s="163">
        <v>4.0999999999999996</v>
      </c>
      <c r="B225" s="133" t="s">
        <v>85</v>
      </c>
      <c r="C225" s="125">
        <v>103</v>
      </c>
      <c r="D225" s="33" t="s">
        <v>18</v>
      </c>
      <c r="E225" s="125">
        <v>1219.23</v>
      </c>
      <c r="F225" s="27">
        <f t="shared" si="6"/>
        <v>125580.69</v>
      </c>
      <c r="G225" s="119"/>
    </row>
    <row r="226" spans="1:10" s="120" customFormat="1" ht="10.5" customHeight="1">
      <c r="A226" s="161"/>
      <c r="B226" s="133"/>
      <c r="C226" s="125"/>
      <c r="D226" s="33"/>
      <c r="E226" s="125"/>
      <c r="F226" s="27">
        <f t="shared" si="6"/>
        <v>0</v>
      </c>
      <c r="G226" s="119"/>
    </row>
    <row r="227" spans="1:10" s="120" customFormat="1">
      <c r="A227" s="164">
        <v>5</v>
      </c>
      <c r="B227" s="128" t="s">
        <v>64</v>
      </c>
      <c r="C227" s="125"/>
      <c r="D227" s="33"/>
      <c r="E227" s="125"/>
      <c r="F227" s="27">
        <f t="shared" si="6"/>
        <v>0</v>
      </c>
      <c r="G227" s="119"/>
    </row>
    <row r="228" spans="1:10" s="120" customFormat="1" ht="25.5">
      <c r="A228" s="163">
        <v>5.0999999999999996</v>
      </c>
      <c r="B228" s="133" t="s">
        <v>65</v>
      </c>
      <c r="C228" s="125">
        <v>103</v>
      </c>
      <c r="D228" s="33" t="s">
        <v>18</v>
      </c>
      <c r="E228" s="125">
        <v>79.28</v>
      </c>
      <c r="F228" s="27">
        <f t="shared" si="6"/>
        <v>8165.84</v>
      </c>
      <c r="G228" s="119"/>
    </row>
    <row r="229" spans="1:10" s="120" customFormat="1" ht="11.25" customHeight="1">
      <c r="A229" s="161"/>
      <c r="B229" s="133"/>
      <c r="C229" s="125"/>
      <c r="D229" s="33"/>
      <c r="E229" s="125"/>
      <c r="F229" s="27">
        <f t="shared" si="6"/>
        <v>0</v>
      </c>
      <c r="G229" s="119"/>
    </row>
    <row r="230" spans="1:10" s="120" customFormat="1" ht="12.75" customHeight="1">
      <c r="A230" s="165">
        <v>6</v>
      </c>
      <c r="B230" s="166" t="s">
        <v>86</v>
      </c>
      <c r="C230" s="125">
        <v>1</v>
      </c>
      <c r="D230" s="33" t="s">
        <v>43</v>
      </c>
      <c r="E230" s="125">
        <v>54185.61</v>
      </c>
      <c r="F230" s="27">
        <f t="shared" si="6"/>
        <v>54185.61</v>
      </c>
      <c r="G230" s="119"/>
    </row>
    <row r="231" spans="1:10" s="120" customFormat="1">
      <c r="A231" s="163"/>
      <c r="B231" s="167"/>
      <c r="C231" s="137"/>
      <c r="D231" s="137"/>
      <c r="E231" s="137"/>
      <c r="F231" s="27">
        <f t="shared" si="6"/>
        <v>0</v>
      </c>
      <c r="G231" s="119"/>
    </row>
    <row r="232" spans="1:10" s="120" customFormat="1">
      <c r="A232" s="162">
        <v>7</v>
      </c>
      <c r="B232" s="128" t="s">
        <v>67</v>
      </c>
      <c r="C232" s="137"/>
      <c r="D232" s="137"/>
      <c r="E232" s="137"/>
      <c r="F232" s="27">
        <f t="shared" si="6"/>
        <v>0</v>
      </c>
      <c r="G232" s="119"/>
    </row>
    <row r="233" spans="1:10" s="120" customFormat="1">
      <c r="A233" s="163">
        <v>7.1</v>
      </c>
      <c r="B233" s="131" t="s">
        <v>68</v>
      </c>
      <c r="C233" s="123">
        <v>1</v>
      </c>
      <c r="D233" s="124" t="s">
        <v>43</v>
      </c>
      <c r="E233" s="123">
        <v>1004.25</v>
      </c>
      <c r="F233" s="27">
        <f t="shared" si="6"/>
        <v>1004.25</v>
      </c>
      <c r="G233" s="119"/>
    </row>
    <row r="234" spans="1:10" s="120" customFormat="1">
      <c r="A234" s="163">
        <v>7.2</v>
      </c>
      <c r="B234" s="133" t="s">
        <v>69</v>
      </c>
      <c r="C234" s="123">
        <v>1</v>
      </c>
      <c r="D234" s="124" t="s">
        <v>43</v>
      </c>
      <c r="E234" s="123">
        <v>297.19</v>
      </c>
      <c r="F234" s="27">
        <f t="shared" si="6"/>
        <v>297.19</v>
      </c>
      <c r="G234" s="119"/>
    </row>
    <row r="235" spans="1:10" s="8" customFormat="1" ht="12.75" customHeight="1">
      <c r="A235" s="168"/>
      <c r="B235" s="61" t="s">
        <v>40</v>
      </c>
      <c r="C235" s="32"/>
      <c r="D235" s="64"/>
      <c r="E235" s="42"/>
      <c r="F235" s="27">
        <f t="shared" si="6"/>
        <v>0</v>
      </c>
      <c r="G235" s="7"/>
    </row>
    <row r="236" spans="1:10" s="72" customFormat="1" ht="25.5" customHeight="1">
      <c r="A236" s="169">
        <v>8</v>
      </c>
      <c r="B236" s="66" t="s">
        <v>41</v>
      </c>
      <c r="C236" s="67">
        <v>100</v>
      </c>
      <c r="D236" s="68" t="s">
        <v>15</v>
      </c>
      <c r="E236" s="69">
        <v>50.15</v>
      </c>
      <c r="F236" s="70">
        <f>ROUND(C236*E236,2)</f>
        <v>5015</v>
      </c>
      <c r="G236" s="71"/>
      <c r="I236" s="73"/>
      <c r="J236" s="74"/>
    </row>
    <row r="237" spans="1:10" s="72" customFormat="1">
      <c r="A237" s="169"/>
      <c r="B237" s="66"/>
      <c r="C237" s="67"/>
      <c r="D237" s="68"/>
      <c r="E237" s="69"/>
      <c r="F237" s="70"/>
      <c r="G237" s="75"/>
      <c r="I237" s="73"/>
      <c r="J237" s="74"/>
    </row>
    <row r="238" spans="1:10" s="72" customFormat="1">
      <c r="A238" s="169">
        <v>9</v>
      </c>
      <c r="B238" s="66" t="s">
        <v>42</v>
      </c>
      <c r="C238" s="67">
        <v>1</v>
      </c>
      <c r="D238" s="68" t="s">
        <v>43</v>
      </c>
      <c r="E238" s="69">
        <v>4000</v>
      </c>
      <c r="F238" s="70">
        <f>ROUND(C238*E238,2)</f>
        <v>4000</v>
      </c>
      <c r="G238" s="75"/>
      <c r="I238" s="73"/>
      <c r="J238" s="74"/>
    </row>
    <row r="239" spans="1:10" s="83" customFormat="1" ht="12.75" customHeight="1">
      <c r="A239" s="76"/>
      <c r="B239" s="77" t="s">
        <v>87</v>
      </c>
      <c r="C239" s="78"/>
      <c r="D239" s="79"/>
      <c r="E239" s="80"/>
      <c r="F239" s="81">
        <f>SUM(F208:F238)</f>
        <v>529066.30000000005</v>
      </c>
      <c r="G239" s="82"/>
    </row>
    <row r="240" spans="1:10" s="120" customFormat="1">
      <c r="A240" s="170"/>
      <c r="B240" s="170"/>
      <c r="C240" s="125"/>
      <c r="D240" s="171"/>
      <c r="E240" s="125"/>
      <c r="F240" s="27"/>
      <c r="G240" s="119"/>
    </row>
    <row r="241" spans="1:7" s="120" customFormat="1">
      <c r="A241" s="115" t="s">
        <v>88</v>
      </c>
      <c r="B241" s="116" t="s">
        <v>89</v>
      </c>
      <c r="C241" s="117"/>
      <c r="D241" s="118"/>
      <c r="E241" s="117"/>
      <c r="F241" s="27"/>
      <c r="G241" s="119"/>
    </row>
    <row r="242" spans="1:7" s="120" customFormat="1">
      <c r="A242" s="115"/>
      <c r="B242" s="116"/>
      <c r="C242" s="117"/>
      <c r="D242" s="118"/>
      <c r="E242" s="125"/>
      <c r="F242" s="27"/>
      <c r="G242" s="119"/>
    </row>
    <row r="243" spans="1:7" s="93" customFormat="1" ht="12.75" customHeight="1">
      <c r="A243" s="172">
        <v>1</v>
      </c>
      <c r="B243" s="173" t="s">
        <v>14</v>
      </c>
      <c r="C243" s="174">
        <v>100</v>
      </c>
      <c r="D243" s="175" t="s">
        <v>15</v>
      </c>
      <c r="E243" s="176">
        <v>44.18</v>
      </c>
      <c r="F243" s="110">
        <f>+ROUND(C243*E243,2)</f>
        <v>4418</v>
      </c>
      <c r="G243" s="92"/>
    </row>
    <row r="244" spans="1:7" s="8" customFormat="1" ht="12.75" customHeight="1">
      <c r="A244" s="29"/>
      <c r="B244" s="26"/>
      <c r="C244" s="21"/>
      <c r="D244" s="22"/>
      <c r="E244" s="28"/>
      <c r="F244" s="27"/>
      <c r="G244" s="7"/>
    </row>
    <row r="245" spans="1:7" s="8" customFormat="1" ht="12.75" customHeight="1">
      <c r="A245" s="29">
        <v>2</v>
      </c>
      <c r="B245" s="20" t="s">
        <v>16</v>
      </c>
      <c r="C245" s="21"/>
      <c r="D245" s="22"/>
      <c r="E245" s="28"/>
      <c r="F245" s="27"/>
      <c r="G245" s="7"/>
    </row>
    <row r="246" spans="1:7" s="8" customFormat="1">
      <c r="A246" s="30">
        <v>2.1</v>
      </c>
      <c r="B246" s="31" t="s">
        <v>17</v>
      </c>
      <c r="C246" s="32">
        <f>+C243*2</f>
        <v>200</v>
      </c>
      <c r="D246" s="33" t="s">
        <v>18</v>
      </c>
      <c r="E246" s="34">
        <v>74.849999999999994</v>
      </c>
      <c r="F246" s="27">
        <f>+ROUND(C246*E246,2)</f>
        <v>14970</v>
      </c>
      <c r="G246" s="7"/>
    </row>
    <row r="247" spans="1:7" s="8" customFormat="1" ht="12.75" customHeight="1">
      <c r="A247" s="35">
        <v>2.2000000000000002</v>
      </c>
      <c r="B247" s="36" t="s">
        <v>19</v>
      </c>
      <c r="C247" s="32">
        <f>+C243</f>
        <v>100</v>
      </c>
      <c r="D247" s="33" t="s">
        <v>20</v>
      </c>
      <c r="E247" s="34">
        <v>40.65</v>
      </c>
      <c r="F247" s="27">
        <f>+ROUND(C247*E247,2)</f>
        <v>4065</v>
      </c>
      <c r="G247" s="7"/>
    </row>
    <row r="248" spans="1:7" s="8" customFormat="1" ht="12.75" customHeight="1">
      <c r="A248" s="30">
        <v>2.2999999999999998</v>
      </c>
      <c r="B248" s="31" t="s">
        <v>21</v>
      </c>
      <c r="C248" s="32">
        <f>+C247*0.05*1.4</f>
        <v>7</v>
      </c>
      <c r="D248" s="33" t="s">
        <v>22</v>
      </c>
      <c r="E248" s="34">
        <v>165</v>
      </c>
      <c r="F248" s="27">
        <f>+ROUND(C248*E248,2)</f>
        <v>1155</v>
      </c>
      <c r="G248" s="7"/>
    </row>
    <row r="249" spans="1:7" s="120" customFormat="1">
      <c r="A249" s="121"/>
      <c r="B249" s="122"/>
      <c r="C249" s="123"/>
      <c r="D249" s="124"/>
      <c r="E249" s="129"/>
      <c r="F249" s="27">
        <f t="shared" ref="F249:F265" si="7">+ROUND(C249*E249,2)</f>
        <v>0</v>
      </c>
      <c r="G249" s="119"/>
    </row>
    <row r="250" spans="1:7" s="120" customFormat="1">
      <c r="A250" s="127">
        <v>3</v>
      </c>
      <c r="B250" s="128" t="s">
        <v>23</v>
      </c>
      <c r="C250" s="123"/>
      <c r="D250" s="124"/>
      <c r="E250" s="153"/>
      <c r="F250" s="27">
        <f t="shared" si="7"/>
        <v>0</v>
      </c>
      <c r="G250" s="119"/>
    </row>
    <row r="251" spans="1:7" s="120" customFormat="1" ht="25.5">
      <c r="A251" s="138">
        <v>3.1</v>
      </c>
      <c r="B251" s="131" t="s">
        <v>61</v>
      </c>
      <c r="C251" s="125">
        <v>481.96</v>
      </c>
      <c r="D251" s="33" t="s">
        <v>22</v>
      </c>
      <c r="E251" s="125">
        <v>185.42</v>
      </c>
      <c r="F251" s="27">
        <f t="shared" si="7"/>
        <v>89365.02</v>
      </c>
      <c r="G251" s="119"/>
    </row>
    <row r="252" spans="1:7" s="51" customFormat="1">
      <c r="A252" s="44">
        <v>3.2</v>
      </c>
      <c r="B252" s="45" t="s">
        <v>25</v>
      </c>
      <c r="C252" s="46">
        <f>+C247</f>
        <v>100</v>
      </c>
      <c r="D252" s="47" t="s">
        <v>20</v>
      </c>
      <c r="E252" s="48">
        <v>21.67</v>
      </c>
      <c r="F252" s="49">
        <f>ROUND(E252*C252,2)</f>
        <v>2167</v>
      </c>
      <c r="G252" s="50">
        <f>+E252*C252</f>
        <v>2167</v>
      </c>
    </row>
    <row r="253" spans="1:7" s="120" customFormat="1">
      <c r="A253" s="138">
        <v>3.3</v>
      </c>
      <c r="B253" s="122" t="s">
        <v>26</v>
      </c>
      <c r="C253" s="125">
        <v>14.45</v>
      </c>
      <c r="D253" s="33" t="s">
        <v>22</v>
      </c>
      <c r="E253" s="125">
        <v>1068.3599999999999</v>
      </c>
      <c r="F253" s="27">
        <f t="shared" si="7"/>
        <v>15437.8</v>
      </c>
      <c r="G253" s="119"/>
    </row>
    <row r="254" spans="1:7" s="120" customFormat="1">
      <c r="A254" s="44">
        <v>3.4</v>
      </c>
      <c r="B254" s="31" t="s">
        <v>55</v>
      </c>
      <c r="C254" s="123">
        <v>546.11</v>
      </c>
      <c r="D254" s="124" t="s">
        <v>22</v>
      </c>
      <c r="E254" s="42">
        <v>651.17999999999995</v>
      </c>
      <c r="F254" s="27">
        <f t="shared" si="7"/>
        <v>355615.91</v>
      </c>
      <c r="G254" s="119"/>
    </row>
    <row r="255" spans="1:7" s="120" customFormat="1" ht="25.5">
      <c r="A255" s="138">
        <v>3.5</v>
      </c>
      <c r="B255" s="52" t="s">
        <v>28</v>
      </c>
      <c r="C255" s="123">
        <v>432.34</v>
      </c>
      <c r="D255" s="124" t="s">
        <v>22</v>
      </c>
      <c r="E255" s="125">
        <v>126.55</v>
      </c>
      <c r="F255" s="27">
        <f t="shared" si="7"/>
        <v>54712.63</v>
      </c>
      <c r="G255" s="119"/>
    </row>
    <row r="256" spans="1:7" s="120" customFormat="1">
      <c r="A256" s="44">
        <v>3.6</v>
      </c>
      <c r="B256" s="36" t="s">
        <v>29</v>
      </c>
      <c r="C256" s="123">
        <v>578.34</v>
      </c>
      <c r="D256" s="124" t="s">
        <v>22</v>
      </c>
      <c r="E256" s="125">
        <v>150</v>
      </c>
      <c r="F256" s="27">
        <f t="shared" si="7"/>
        <v>86751</v>
      </c>
      <c r="G256" s="119"/>
    </row>
    <row r="257" spans="1:10" s="120" customFormat="1">
      <c r="A257" s="138"/>
      <c r="B257" s="122"/>
      <c r="C257" s="123"/>
      <c r="D257" s="124"/>
      <c r="E257" s="123"/>
      <c r="F257" s="27">
        <f t="shared" si="7"/>
        <v>0</v>
      </c>
      <c r="G257" s="119"/>
    </row>
    <row r="258" spans="1:10" s="120" customFormat="1">
      <c r="A258" s="127">
        <v>4</v>
      </c>
      <c r="B258" s="128" t="s">
        <v>62</v>
      </c>
      <c r="C258" s="123"/>
      <c r="D258" s="124"/>
      <c r="E258" s="123"/>
      <c r="F258" s="27">
        <f t="shared" si="7"/>
        <v>0</v>
      </c>
      <c r="G258" s="119"/>
    </row>
    <row r="259" spans="1:10" s="158" customFormat="1" ht="25.5">
      <c r="A259" s="138">
        <v>4.0999999999999996</v>
      </c>
      <c r="B259" s="133" t="s">
        <v>90</v>
      </c>
      <c r="C259" s="125">
        <v>175.1</v>
      </c>
      <c r="D259" s="33" t="s">
        <v>18</v>
      </c>
      <c r="E259" s="125">
        <v>2755.86</v>
      </c>
      <c r="F259" s="27">
        <f t="shared" si="7"/>
        <v>482551.09</v>
      </c>
      <c r="G259" s="157"/>
    </row>
    <row r="260" spans="1:10" s="120" customFormat="1" ht="9.75" customHeight="1">
      <c r="A260" s="136"/>
      <c r="B260" s="133"/>
      <c r="C260" s="125"/>
      <c r="D260" s="33"/>
      <c r="E260" s="125"/>
      <c r="F260" s="27">
        <f t="shared" si="7"/>
        <v>0</v>
      </c>
      <c r="G260" s="119"/>
    </row>
    <row r="261" spans="1:10" s="120" customFormat="1">
      <c r="A261" s="127">
        <v>5</v>
      </c>
      <c r="B261" s="128" t="s">
        <v>64</v>
      </c>
      <c r="C261" s="125"/>
      <c r="D261" s="33"/>
      <c r="E261" s="125"/>
      <c r="F261" s="27">
        <f t="shared" si="7"/>
        <v>0</v>
      </c>
      <c r="G261" s="119"/>
    </row>
    <row r="262" spans="1:10" s="120" customFormat="1" ht="25.5">
      <c r="A262" s="138">
        <v>5.0999999999999996</v>
      </c>
      <c r="B262" s="133" t="s">
        <v>91</v>
      </c>
      <c r="C262" s="125">
        <v>175.1</v>
      </c>
      <c r="D262" s="33" t="s">
        <v>18</v>
      </c>
      <c r="E262" s="125">
        <v>88.72</v>
      </c>
      <c r="F262" s="27">
        <f t="shared" si="7"/>
        <v>15534.87</v>
      </c>
      <c r="G262" s="119"/>
    </row>
    <row r="263" spans="1:10" s="120" customFormat="1" ht="8.25" customHeight="1">
      <c r="A263" s="136"/>
      <c r="B263" s="133"/>
      <c r="C263" s="125"/>
      <c r="D263" s="33"/>
      <c r="E263" s="125"/>
      <c r="F263" s="27">
        <f t="shared" si="7"/>
        <v>0</v>
      </c>
      <c r="G263" s="119"/>
    </row>
    <row r="264" spans="1:10" s="120" customFormat="1" ht="15" customHeight="1">
      <c r="A264" s="136">
        <v>6</v>
      </c>
      <c r="B264" s="166" t="s">
        <v>86</v>
      </c>
      <c r="C264" s="125">
        <v>1</v>
      </c>
      <c r="D264" s="33" t="s">
        <v>43</v>
      </c>
      <c r="E264" s="125">
        <v>54185.61</v>
      </c>
      <c r="F264" s="27">
        <f t="shared" si="7"/>
        <v>54185.61</v>
      </c>
      <c r="G264" s="119"/>
    </row>
    <row r="265" spans="1:10" s="8" customFormat="1" ht="12.75" customHeight="1">
      <c r="A265" s="63"/>
      <c r="B265" s="61" t="s">
        <v>40</v>
      </c>
      <c r="C265" s="32"/>
      <c r="D265" s="64"/>
      <c r="E265" s="42"/>
      <c r="F265" s="27">
        <f t="shared" si="7"/>
        <v>0</v>
      </c>
      <c r="G265" s="7"/>
    </row>
    <row r="266" spans="1:10" s="72" customFormat="1" ht="25.5" customHeight="1">
      <c r="A266" s="169">
        <v>7</v>
      </c>
      <c r="B266" s="66" t="s">
        <v>41</v>
      </c>
      <c r="C266" s="67">
        <v>100</v>
      </c>
      <c r="D266" s="68" t="s">
        <v>15</v>
      </c>
      <c r="E266" s="69">
        <v>50.15</v>
      </c>
      <c r="F266" s="70">
        <f>ROUND(C266*E266,2)</f>
        <v>5015</v>
      </c>
      <c r="G266" s="71"/>
      <c r="I266" s="73"/>
      <c r="J266" s="74"/>
    </row>
    <row r="267" spans="1:10" s="72" customFormat="1">
      <c r="A267" s="169"/>
      <c r="B267" s="66"/>
      <c r="C267" s="67"/>
      <c r="D267" s="68"/>
      <c r="E267" s="69"/>
      <c r="F267" s="70"/>
      <c r="G267" s="75"/>
      <c r="I267" s="73"/>
      <c r="J267" s="74"/>
    </row>
    <row r="268" spans="1:10" s="72" customFormat="1">
      <c r="A268" s="169">
        <v>8</v>
      </c>
      <c r="B268" s="66" t="s">
        <v>42</v>
      </c>
      <c r="C268" s="67">
        <v>1</v>
      </c>
      <c r="D268" s="68" t="s">
        <v>43</v>
      </c>
      <c r="E268" s="69">
        <v>4000</v>
      </c>
      <c r="F268" s="70">
        <f>ROUND(C268*E268,2)</f>
        <v>4000</v>
      </c>
      <c r="G268" s="75"/>
      <c r="I268" s="73"/>
      <c r="J268" s="74"/>
    </row>
    <row r="269" spans="1:10" s="83" customFormat="1" ht="12.75" customHeight="1">
      <c r="A269" s="76"/>
      <c r="B269" s="77" t="s">
        <v>92</v>
      </c>
      <c r="C269" s="78"/>
      <c r="D269" s="79"/>
      <c r="E269" s="80"/>
      <c r="F269" s="81">
        <f>SUM(F242:F268)</f>
        <v>1189943.93</v>
      </c>
      <c r="G269" s="82"/>
    </row>
    <row r="270" spans="1:10" s="147" customFormat="1">
      <c r="A270" s="148"/>
      <c r="B270" s="149"/>
      <c r="C270" s="150"/>
      <c r="D270" s="151"/>
      <c r="E270" s="152"/>
      <c r="F270" s="27"/>
      <c r="G270" s="146"/>
    </row>
    <row r="271" spans="1:10" s="147" customFormat="1" ht="25.5">
      <c r="A271" s="115" t="s">
        <v>93</v>
      </c>
      <c r="B271" s="116" t="s">
        <v>94</v>
      </c>
      <c r="C271" s="118"/>
      <c r="D271" s="118"/>
      <c r="E271" s="118"/>
      <c r="F271" s="27"/>
      <c r="G271" s="146"/>
    </row>
    <row r="272" spans="1:10" s="147" customFormat="1">
      <c r="A272" s="115"/>
      <c r="B272" s="116"/>
      <c r="C272" s="118"/>
      <c r="D272" s="118"/>
      <c r="E272" s="177"/>
      <c r="F272" s="27"/>
      <c r="G272" s="146"/>
    </row>
    <row r="273" spans="1:7" s="8" customFormat="1" ht="12.75" customHeight="1">
      <c r="A273" s="25">
        <v>1</v>
      </c>
      <c r="B273" s="26" t="s">
        <v>14</v>
      </c>
      <c r="C273" s="123">
        <v>158</v>
      </c>
      <c r="D273" s="22" t="s">
        <v>15</v>
      </c>
      <c r="E273" s="21">
        <v>44.18</v>
      </c>
      <c r="F273" s="27">
        <f>+ROUND(C273*E273,2)</f>
        <v>6980.44</v>
      </c>
      <c r="G273" s="7"/>
    </row>
    <row r="274" spans="1:7" s="8" customFormat="1" ht="12.75" customHeight="1">
      <c r="A274" s="29"/>
      <c r="B274" s="26"/>
      <c r="C274" s="21"/>
      <c r="D274" s="22"/>
      <c r="E274" s="21"/>
      <c r="F274" s="27"/>
      <c r="G274" s="7"/>
    </row>
    <row r="275" spans="1:7" s="8" customFormat="1" ht="12.75" customHeight="1">
      <c r="A275" s="29">
        <v>2</v>
      </c>
      <c r="B275" s="20" t="s">
        <v>16</v>
      </c>
      <c r="C275" s="21"/>
      <c r="D275" s="22"/>
      <c r="E275" s="28"/>
      <c r="F275" s="27"/>
      <c r="G275" s="7"/>
    </row>
    <row r="276" spans="1:7" s="8" customFormat="1">
      <c r="A276" s="30">
        <v>2.1</v>
      </c>
      <c r="B276" s="31" t="s">
        <v>17</v>
      </c>
      <c r="C276" s="32">
        <f>+C273*2</f>
        <v>316</v>
      </c>
      <c r="D276" s="33" t="s">
        <v>18</v>
      </c>
      <c r="E276" s="34">
        <v>74.849999999999994</v>
      </c>
      <c r="F276" s="27">
        <f>+ROUND(C276*E276,2)</f>
        <v>23652.6</v>
      </c>
      <c r="G276" s="7"/>
    </row>
    <row r="277" spans="1:7" s="8" customFormat="1" ht="12.75" customHeight="1">
      <c r="A277" s="35">
        <v>2.2000000000000002</v>
      </c>
      <c r="B277" s="36" t="s">
        <v>19</v>
      </c>
      <c r="C277" s="32">
        <f>+C273</f>
        <v>158</v>
      </c>
      <c r="D277" s="33" t="s">
        <v>20</v>
      </c>
      <c r="E277" s="34">
        <v>40.65</v>
      </c>
      <c r="F277" s="27">
        <f>+ROUND(C277*E277,2)</f>
        <v>6422.7</v>
      </c>
      <c r="G277" s="7"/>
    </row>
    <row r="278" spans="1:7" s="8" customFormat="1" ht="12.75" customHeight="1">
      <c r="A278" s="30">
        <v>2.2999999999999998</v>
      </c>
      <c r="B278" s="31" t="s">
        <v>21</v>
      </c>
      <c r="C278" s="32">
        <f>+C277*0.05*1.4</f>
        <v>11.06</v>
      </c>
      <c r="D278" s="33" t="s">
        <v>22</v>
      </c>
      <c r="E278" s="34">
        <v>165</v>
      </c>
      <c r="F278" s="27">
        <f>+ROUND(C278*E278,2)</f>
        <v>1824.9</v>
      </c>
      <c r="G278" s="7"/>
    </row>
    <row r="279" spans="1:7" s="147" customFormat="1">
      <c r="A279" s="132"/>
      <c r="B279" s="122"/>
      <c r="C279" s="177"/>
      <c r="D279" s="33"/>
      <c r="E279" s="178"/>
      <c r="F279" s="27">
        <f t="shared" ref="F279:F297" si="8">+ROUND(C279*E279,2)</f>
        <v>0</v>
      </c>
      <c r="G279" s="146"/>
    </row>
    <row r="280" spans="1:7" s="147" customFormat="1">
      <c r="A280" s="127">
        <v>3</v>
      </c>
      <c r="B280" s="128" t="s">
        <v>23</v>
      </c>
      <c r="C280" s="177"/>
      <c r="D280" s="33"/>
      <c r="E280" s="177"/>
      <c r="F280" s="27">
        <f t="shared" si="8"/>
        <v>0</v>
      </c>
      <c r="G280" s="146"/>
    </row>
    <row r="281" spans="1:7" s="147" customFormat="1" ht="25.5">
      <c r="A281" s="138">
        <v>3.1</v>
      </c>
      <c r="B281" s="131" t="s">
        <v>61</v>
      </c>
      <c r="C281" s="177">
        <v>409</v>
      </c>
      <c r="D281" s="33" t="s">
        <v>22</v>
      </c>
      <c r="E281" s="177">
        <v>185.42</v>
      </c>
      <c r="F281" s="27">
        <f t="shared" si="8"/>
        <v>75836.78</v>
      </c>
      <c r="G281" s="146"/>
    </row>
    <row r="282" spans="1:7" s="51" customFormat="1">
      <c r="A282" s="44">
        <v>3.2</v>
      </c>
      <c r="B282" s="45" t="s">
        <v>25</v>
      </c>
      <c r="C282" s="46">
        <f>+C277</f>
        <v>158</v>
      </c>
      <c r="D282" s="47" t="s">
        <v>20</v>
      </c>
      <c r="E282" s="48">
        <v>21.67</v>
      </c>
      <c r="F282" s="49">
        <f>ROUND(E282*C282,2)</f>
        <v>3423.86</v>
      </c>
      <c r="G282" s="50">
        <f>+E282*C282</f>
        <v>3423.86</v>
      </c>
    </row>
    <row r="283" spans="1:7" s="180" customFormat="1">
      <c r="A283" s="138">
        <v>3.3</v>
      </c>
      <c r="B283" s="122" t="s">
        <v>26</v>
      </c>
      <c r="C283" s="177">
        <v>13.51</v>
      </c>
      <c r="D283" s="33" t="s">
        <v>22</v>
      </c>
      <c r="E283" s="177">
        <v>1068.3599999999999</v>
      </c>
      <c r="F283" s="27">
        <f t="shared" si="8"/>
        <v>14433.54</v>
      </c>
      <c r="G283" s="179"/>
    </row>
    <row r="284" spans="1:7" s="147" customFormat="1">
      <c r="A284" s="44">
        <v>3.4</v>
      </c>
      <c r="B284" s="31" t="s">
        <v>55</v>
      </c>
      <c r="C284" s="177">
        <v>475.31</v>
      </c>
      <c r="D284" s="33" t="s">
        <v>22</v>
      </c>
      <c r="E284" s="42">
        <v>651.17999999999995</v>
      </c>
      <c r="F284" s="27">
        <f t="shared" si="8"/>
        <v>309512.37</v>
      </c>
      <c r="G284" s="146"/>
    </row>
    <row r="285" spans="1:7" s="147" customFormat="1" ht="25.5">
      <c r="A285" s="138">
        <v>3.5</v>
      </c>
      <c r="B285" s="52" t="s">
        <v>28</v>
      </c>
      <c r="C285" s="177">
        <v>396.09</v>
      </c>
      <c r="D285" s="33" t="s">
        <v>22</v>
      </c>
      <c r="E285" s="177">
        <v>126.55</v>
      </c>
      <c r="F285" s="27">
        <f t="shared" si="8"/>
        <v>50125.19</v>
      </c>
      <c r="G285" s="146"/>
    </row>
    <row r="286" spans="1:7" s="147" customFormat="1">
      <c r="A286" s="44">
        <v>3.6</v>
      </c>
      <c r="B286" s="36" t="s">
        <v>29</v>
      </c>
      <c r="C286" s="177">
        <v>507.73</v>
      </c>
      <c r="D286" s="33" t="s">
        <v>22</v>
      </c>
      <c r="E286" s="177">
        <v>150</v>
      </c>
      <c r="F286" s="27">
        <f t="shared" si="8"/>
        <v>76159.5</v>
      </c>
      <c r="G286" s="146"/>
    </row>
    <row r="287" spans="1:7" s="147" customFormat="1">
      <c r="A287" s="138"/>
      <c r="B287" s="122"/>
      <c r="C287" s="177"/>
      <c r="D287" s="33"/>
      <c r="E287" s="177"/>
      <c r="F287" s="27">
        <f t="shared" si="8"/>
        <v>0</v>
      </c>
      <c r="G287" s="146"/>
    </row>
    <row r="288" spans="1:7" s="147" customFormat="1">
      <c r="A288" s="127">
        <v>4</v>
      </c>
      <c r="B288" s="128" t="s">
        <v>62</v>
      </c>
      <c r="C288" s="177"/>
      <c r="D288" s="33"/>
      <c r="E288" s="177"/>
      <c r="F288" s="27">
        <f t="shared" si="8"/>
        <v>0</v>
      </c>
      <c r="G288" s="146"/>
    </row>
    <row r="289" spans="1:10" s="180" customFormat="1" ht="25.5">
      <c r="A289" s="181">
        <v>4.0999999999999996</v>
      </c>
      <c r="B289" s="155" t="s">
        <v>95</v>
      </c>
      <c r="C289" s="182">
        <v>164.32</v>
      </c>
      <c r="D289" s="89" t="s">
        <v>15</v>
      </c>
      <c r="E289" s="182">
        <v>2755.86</v>
      </c>
      <c r="F289" s="110">
        <f t="shared" si="8"/>
        <v>452842.92</v>
      </c>
      <c r="G289" s="179"/>
    </row>
    <row r="290" spans="1:10" s="147" customFormat="1">
      <c r="A290" s="136"/>
      <c r="B290" s="133"/>
      <c r="C290" s="177"/>
      <c r="D290" s="33"/>
      <c r="E290" s="177"/>
      <c r="F290" s="27">
        <f t="shared" si="8"/>
        <v>0</v>
      </c>
      <c r="G290" s="146"/>
    </row>
    <row r="291" spans="1:10" s="147" customFormat="1">
      <c r="A291" s="127">
        <v>5</v>
      </c>
      <c r="B291" s="128" t="s">
        <v>64</v>
      </c>
      <c r="C291" s="177"/>
      <c r="D291" s="33"/>
      <c r="E291" s="177"/>
      <c r="F291" s="27">
        <f t="shared" si="8"/>
        <v>0</v>
      </c>
      <c r="G291" s="146"/>
    </row>
    <row r="292" spans="1:10" s="147" customFormat="1" ht="25.5">
      <c r="A292" s="138">
        <v>5.0999999999999996</v>
      </c>
      <c r="B292" s="133" t="s">
        <v>91</v>
      </c>
      <c r="C292" s="177">
        <v>164.32</v>
      </c>
      <c r="D292" s="33" t="s">
        <v>15</v>
      </c>
      <c r="E292" s="177">
        <v>88.72</v>
      </c>
      <c r="F292" s="27">
        <f t="shared" si="8"/>
        <v>14578.47</v>
      </c>
      <c r="G292" s="146"/>
    </row>
    <row r="293" spans="1:10" s="147" customFormat="1" ht="8.25" customHeight="1">
      <c r="A293" s="136"/>
      <c r="B293" s="133"/>
      <c r="C293" s="177"/>
      <c r="D293" s="33"/>
      <c r="E293" s="177"/>
      <c r="F293" s="27">
        <f t="shared" si="8"/>
        <v>0</v>
      </c>
      <c r="G293" s="146"/>
    </row>
    <row r="294" spans="1:10" s="147" customFormat="1">
      <c r="A294" s="127">
        <v>6</v>
      </c>
      <c r="B294" s="128" t="s">
        <v>36</v>
      </c>
      <c r="C294" s="177"/>
      <c r="D294" s="33"/>
      <c r="E294" s="177"/>
      <c r="F294" s="27">
        <f t="shared" si="8"/>
        <v>0</v>
      </c>
      <c r="G294" s="146"/>
    </row>
    <row r="295" spans="1:10" s="147" customFormat="1">
      <c r="A295" s="138">
        <v>6.1</v>
      </c>
      <c r="B295" s="131" t="s">
        <v>68</v>
      </c>
      <c r="C295" s="183">
        <v>3</v>
      </c>
      <c r="D295" s="124" t="s">
        <v>38</v>
      </c>
      <c r="E295" s="183">
        <v>1004.25</v>
      </c>
      <c r="F295" s="27">
        <f t="shared" si="8"/>
        <v>3012.75</v>
      </c>
      <c r="G295" s="146"/>
    </row>
    <row r="296" spans="1:10" s="147" customFormat="1">
      <c r="A296" s="138">
        <v>6.2</v>
      </c>
      <c r="B296" s="133" t="s">
        <v>69</v>
      </c>
      <c r="C296" s="183">
        <v>4</v>
      </c>
      <c r="D296" s="124" t="s">
        <v>38</v>
      </c>
      <c r="E296" s="183">
        <v>297.19</v>
      </c>
      <c r="F296" s="27">
        <f t="shared" si="8"/>
        <v>1188.76</v>
      </c>
      <c r="G296" s="146"/>
    </row>
    <row r="297" spans="1:10" s="8" customFormat="1" ht="12.75" customHeight="1">
      <c r="A297" s="63"/>
      <c r="B297" s="61" t="s">
        <v>40</v>
      </c>
      <c r="C297" s="32"/>
      <c r="D297" s="64"/>
      <c r="E297" s="42"/>
      <c r="F297" s="27">
        <f t="shared" si="8"/>
        <v>0</v>
      </c>
      <c r="G297" s="7"/>
    </row>
    <row r="298" spans="1:10" s="72" customFormat="1" ht="25.5" customHeight="1">
      <c r="A298" s="169">
        <v>7</v>
      </c>
      <c r="B298" s="66" t="s">
        <v>41</v>
      </c>
      <c r="C298" s="67">
        <v>100</v>
      </c>
      <c r="D298" s="68" t="s">
        <v>15</v>
      </c>
      <c r="E298" s="69">
        <v>50.15</v>
      </c>
      <c r="F298" s="70">
        <f>ROUND(C298*E298,2)</f>
        <v>5015</v>
      </c>
      <c r="G298" s="71"/>
      <c r="I298" s="73"/>
      <c r="J298" s="74"/>
    </row>
    <row r="299" spans="1:10" s="72" customFormat="1">
      <c r="A299" s="169"/>
      <c r="B299" s="66"/>
      <c r="C299" s="67"/>
      <c r="D299" s="68"/>
      <c r="E299" s="69"/>
      <c r="F299" s="70"/>
      <c r="G299" s="75"/>
      <c r="I299" s="73"/>
      <c r="J299" s="74"/>
    </row>
    <row r="300" spans="1:10" s="72" customFormat="1">
      <c r="A300" s="169">
        <v>8</v>
      </c>
      <c r="B300" s="66" t="s">
        <v>42</v>
      </c>
      <c r="C300" s="67">
        <v>1</v>
      </c>
      <c r="D300" s="68" t="s">
        <v>43</v>
      </c>
      <c r="E300" s="69">
        <v>4000</v>
      </c>
      <c r="F300" s="70">
        <f>ROUND(C300*E300,2)</f>
        <v>4000</v>
      </c>
      <c r="G300" s="75"/>
      <c r="I300" s="73"/>
      <c r="J300" s="74"/>
    </row>
    <row r="301" spans="1:10" s="83" customFormat="1" ht="12.75" customHeight="1">
      <c r="A301" s="76"/>
      <c r="B301" s="77" t="s">
        <v>96</v>
      </c>
      <c r="C301" s="78"/>
      <c r="D301" s="79"/>
      <c r="E301" s="80"/>
      <c r="F301" s="81">
        <f>SUM(F272:F300)</f>
        <v>1049009.78</v>
      </c>
      <c r="G301" s="82"/>
    </row>
    <row r="302" spans="1:10">
      <c r="A302" s="184"/>
      <c r="B302" s="185"/>
      <c r="C302" s="186"/>
      <c r="D302" s="187"/>
      <c r="E302" s="105"/>
      <c r="F302" s="27"/>
    </row>
    <row r="303" spans="1:10" s="51" customFormat="1">
      <c r="A303" s="190" t="s">
        <v>97</v>
      </c>
      <c r="B303" s="191" t="s">
        <v>98</v>
      </c>
      <c r="C303" s="46"/>
      <c r="D303" s="47"/>
      <c r="E303" s="192"/>
      <c r="F303" s="193"/>
      <c r="G303" s="50"/>
    </row>
    <row r="304" spans="1:10" s="51" customFormat="1">
      <c r="A304" s="194"/>
      <c r="B304" s="195"/>
      <c r="C304" s="46"/>
      <c r="D304" s="47"/>
      <c r="E304" s="192"/>
      <c r="F304" s="196"/>
      <c r="G304" s="50"/>
    </row>
    <row r="305" spans="1:9" s="51" customFormat="1">
      <c r="A305" s="197">
        <v>1</v>
      </c>
      <c r="B305" s="195" t="s">
        <v>14</v>
      </c>
      <c r="C305" s="46">
        <v>378.15</v>
      </c>
      <c r="D305" s="47" t="s">
        <v>18</v>
      </c>
      <c r="E305" s="48">
        <v>40</v>
      </c>
      <c r="F305" s="196">
        <f>ROUND(E305*C305,2)</f>
        <v>15126</v>
      </c>
      <c r="G305" s="50"/>
    </row>
    <row r="306" spans="1:9" s="51" customFormat="1">
      <c r="A306" s="194"/>
      <c r="B306" s="195"/>
      <c r="C306" s="46"/>
      <c r="D306" s="47"/>
      <c r="E306" s="48"/>
      <c r="F306" s="196"/>
      <c r="G306" s="50"/>
    </row>
    <row r="307" spans="1:9" s="51" customFormat="1">
      <c r="A307" s="198">
        <v>2</v>
      </c>
      <c r="B307" s="199" t="s">
        <v>23</v>
      </c>
      <c r="C307" s="46"/>
      <c r="D307" s="47"/>
      <c r="E307" s="48"/>
      <c r="F307" s="196"/>
      <c r="G307" s="50"/>
    </row>
    <row r="308" spans="1:9" s="51" customFormat="1" ht="25.5">
      <c r="A308" s="200">
        <v>2.1</v>
      </c>
      <c r="B308" s="31" t="s">
        <v>24</v>
      </c>
      <c r="C308" s="201">
        <v>756.3</v>
      </c>
      <c r="D308" s="68" t="s">
        <v>22</v>
      </c>
      <c r="E308" s="42">
        <v>185.42</v>
      </c>
      <c r="F308" s="196">
        <f>ROUND(E308*C308,2)</f>
        <v>140233.15</v>
      </c>
      <c r="G308" s="50"/>
      <c r="H308" s="51">
        <f>378.15*1*2</f>
        <v>756.3</v>
      </c>
    </row>
    <row r="309" spans="1:9" s="51" customFormat="1">
      <c r="A309" s="44">
        <v>2.2000000000000002</v>
      </c>
      <c r="B309" s="45" t="s">
        <v>25</v>
      </c>
      <c r="C309" s="46">
        <v>378.15</v>
      </c>
      <c r="D309" s="47" t="s">
        <v>20</v>
      </c>
      <c r="E309" s="48">
        <v>21.67</v>
      </c>
      <c r="F309" s="49">
        <f>ROUND(E309*C309,2)</f>
        <v>8194.51</v>
      </c>
      <c r="G309" s="50"/>
    </row>
    <row r="310" spans="1:9" s="51" customFormat="1" ht="12.75" customHeight="1">
      <c r="A310" s="200">
        <v>2.2999999999999998</v>
      </c>
      <c r="B310" s="36" t="s">
        <v>26</v>
      </c>
      <c r="C310" s="202">
        <v>37.82</v>
      </c>
      <c r="D310" s="203" t="s">
        <v>22</v>
      </c>
      <c r="E310" s="204">
        <v>1061.58</v>
      </c>
      <c r="F310" s="205">
        <f>ROUND(E310*C310,2)</f>
        <v>40148.959999999999</v>
      </c>
      <c r="G310" s="50"/>
    </row>
    <row r="311" spans="1:9">
      <c r="A311" s="206">
        <v>2.4</v>
      </c>
      <c r="B311" s="207" t="s">
        <v>55</v>
      </c>
      <c r="C311" s="178">
        <v>402.55</v>
      </c>
      <c r="D311" s="85" t="s">
        <v>22</v>
      </c>
      <c r="E311" s="34">
        <v>651.17999999999995</v>
      </c>
      <c r="F311" s="208">
        <f>+ROUND(C311*E311,2)</f>
        <v>262132.51</v>
      </c>
      <c r="G311" s="188">
        <f>+G312*0.6</f>
        <v>402.55</v>
      </c>
    </row>
    <row r="312" spans="1:9" ht="25.5">
      <c r="A312" s="209">
        <v>2.5</v>
      </c>
      <c r="B312" s="210" t="s">
        <v>28</v>
      </c>
      <c r="C312" s="178">
        <v>670.92</v>
      </c>
      <c r="D312" s="85" t="s">
        <v>22</v>
      </c>
      <c r="E312" s="178">
        <v>183.68</v>
      </c>
      <c r="F312" s="208">
        <f>+ROUND(C312*E312,2)</f>
        <v>123234.59</v>
      </c>
      <c r="G312" s="188">
        <f>+(C308-C310-378.15*0.0324)*0.95</f>
        <v>670.92</v>
      </c>
    </row>
    <row r="313" spans="1:9" s="51" customFormat="1">
      <c r="A313" s="44">
        <v>2.6</v>
      </c>
      <c r="B313" s="195" t="s">
        <v>99</v>
      </c>
      <c r="C313" s="46">
        <v>585.52</v>
      </c>
      <c r="D313" s="47" t="s">
        <v>22</v>
      </c>
      <c r="E313" s="48">
        <v>165</v>
      </c>
      <c r="F313" s="196">
        <f>ROUND(E313*C313,2)</f>
        <v>96610.8</v>
      </c>
      <c r="G313" s="50"/>
    </row>
    <row r="314" spans="1:9" s="51" customFormat="1">
      <c r="A314" s="211"/>
      <c r="B314" s="195"/>
      <c r="C314" s="46"/>
      <c r="D314" s="47"/>
      <c r="E314" s="48"/>
      <c r="F314" s="196"/>
      <c r="G314" s="50"/>
    </row>
    <row r="315" spans="1:9" s="51" customFormat="1">
      <c r="A315" s="198">
        <v>3</v>
      </c>
      <c r="B315" s="199" t="s">
        <v>30</v>
      </c>
      <c r="C315" s="46"/>
      <c r="D315" s="47"/>
      <c r="E315" s="48"/>
      <c r="F315" s="196"/>
      <c r="G315" s="50">
        <f t="shared" ref="G315:G331" si="9">+E315*C315</f>
        <v>0</v>
      </c>
    </row>
    <row r="316" spans="1:9" s="51" customFormat="1" ht="13.5" customHeight="1">
      <c r="A316" s="211">
        <v>3.1</v>
      </c>
      <c r="B316" s="195" t="s">
        <v>100</v>
      </c>
      <c r="C316" s="202">
        <v>389.49</v>
      </c>
      <c r="D316" s="203" t="s">
        <v>15</v>
      </c>
      <c r="E316" s="204">
        <v>1219.23</v>
      </c>
      <c r="F316" s="205">
        <f>ROUND(E316*C316,2)</f>
        <v>474877.89</v>
      </c>
      <c r="G316" s="50">
        <f t="shared" si="9"/>
        <v>474877.89</v>
      </c>
      <c r="H316" s="51">
        <f>24+18</f>
        <v>42</v>
      </c>
      <c r="I316" s="212">
        <f>+C316/1.03</f>
        <v>378.15</v>
      </c>
    </row>
    <row r="317" spans="1:9" s="51" customFormat="1">
      <c r="A317" s="211"/>
      <c r="B317" s="195"/>
      <c r="C317" s="46"/>
      <c r="D317" s="47"/>
      <c r="E317" s="48"/>
      <c r="F317" s="196"/>
      <c r="G317" s="50">
        <f t="shared" si="9"/>
        <v>0</v>
      </c>
    </row>
    <row r="318" spans="1:9" s="51" customFormat="1">
      <c r="A318" s="213">
        <v>4</v>
      </c>
      <c r="B318" s="214" t="s">
        <v>101</v>
      </c>
      <c r="C318" s="202"/>
      <c r="D318" s="203"/>
      <c r="E318" s="204"/>
      <c r="F318" s="196"/>
      <c r="G318" s="50">
        <f t="shared" si="9"/>
        <v>0</v>
      </c>
    </row>
    <row r="319" spans="1:9" s="51" customFormat="1" ht="12.75" customHeight="1">
      <c r="A319" s="211">
        <v>4.0999999999999996</v>
      </c>
      <c r="B319" s="195" t="s">
        <v>100</v>
      </c>
      <c r="C319" s="202">
        <v>389.49</v>
      </c>
      <c r="D319" s="203" t="s">
        <v>15</v>
      </c>
      <c r="E319" s="204">
        <v>90.38</v>
      </c>
      <c r="F319" s="205">
        <f>ROUND(E319*C319,2)</f>
        <v>35202.11</v>
      </c>
      <c r="G319" s="50">
        <f t="shared" si="9"/>
        <v>35202.11</v>
      </c>
    </row>
    <row r="320" spans="1:9" s="51" customFormat="1">
      <c r="A320" s="215"/>
      <c r="B320" s="195"/>
      <c r="C320" s="46"/>
      <c r="D320" s="47"/>
      <c r="E320" s="48"/>
      <c r="F320" s="196"/>
      <c r="G320" s="50">
        <f t="shared" si="9"/>
        <v>0</v>
      </c>
    </row>
    <row r="321" spans="1:9" s="51" customFormat="1">
      <c r="A321" s="216">
        <v>5</v>
      </c>
      <c r="B321" s="217" t="s">
        <v>102</v>
      </c>
      <c r="C321" s="218"/>
      <c r="D321" s="219"/>
      <c r="E321" s="220"/>
      <c r="F321" s="221"/>
      <c r="G321" s="50">
        <f t="shared" si="9"/>
        <v>0</v>
      </c>
    </row>
    <row r="322" spans="1:9" s="51" customFormat="1">
      <c r="A322" s="222">
        <v>5.0999999999999996</v>
      </c>
      <c r="B322" s="223" t="s">
        <v>103</v>
      </c>
      <c r="C322" s="223">
        <v>12</v>
      </c>
      <c r="D322" s="219" t="s">
        <v>38</v>
      </c>
      <c r="E322" s="62">
        <v>38384.660000000003</v>
      </c>
      <c r="F322" s="221">
        <f>ROUND(E322*C322,2)</f>
        <v>460615.92</v>
      </c>
      <c r="G322" s="50">
        <f t="shared" si="9"/>
        <v>460615.92</v>
      </c>
      <c r="H322" s="51">
        <v>2643.84</v>
      </c>
    </row>
    <row r="323" spans="1:9" s="51" customFormat="1">
      <c r="A323" s="222">
        <v>5.2</v>
      </c>
      <c r="B323" s="223" t="s">
        <v>104</v>
      </c>
      <c r="C323" s="223">
        <v>6</v>
      </c>
      <c r="D323" s="219" t="s">
        <v>38</v>
      </c>
      <c r="E323" s="62">
        <v>43909.93</v>
      </c>
      <c r="F323" s="221">
        <f>ROUND(E323*C323,2)</f>
        <v>263459.58</v>
      </c>
      <c r="G323" s="50">
        <f t="shared" si="9"/>
        <v>263459.58</v>
      </c>
      <c r="H323" s="51">
        <v>2938.84</v>
      </c>
    </row>
    <row r="324" spans="1:9" s="51" customFormat="1">
      <c r="A324" s="222">
        <v>5.3</v>
      </c>
      <c r="B324" s="223" t="s">
        <v>105</v>
      </c>
      <c r="C324" s="223">
        <v>2</v>
      </c>
      <c r="D324" s="219" t="s">
        <v>38</v>
      </c>
      <c r="E324" s="204">
        <v>54185.61</v>
      </c>
      <c r="F324" s="221">
        <f>ROUND(E324*C324,2)</f>
        <v>108371.22</v>
      </c>
      <c r="G324" s="50">
        <f t="shared" si="9"/>
        <v>108371.22</v>
      </c>
      <c r="H324" s="51">
        <v>3478.25</v>
      </c>
    </row>
    <row r="325" spans="1:9" s="51" customFormat="1">
      <c r="A325" s="224"/>
      <c r="B325" s="223"/>
      <c r="C325" s="223"/>
      <c r="D325" s="219"/>
      <c r="E325" s="220"/>
      <c r="F325" s="221"/>
      <c r="G325" s="50">
        <f t="shared" si="9"/>
        <v>0</v>
      </c>
    </row>
    <row r="326" spans="1:9" s="51" customFormat="1">
      <c r="A326" s="198">
        <v>6</v>
      </c>
      <c r="B326" s="199" t="s">
        <v>106</v>
      </c>
      <c r="C326" s="46"/>
      <c r="D326" s="47"/>
      <c r="E326" s="48"/>
      <c r="F326" s="196"/>
      <c r="G326" s="50">
        <f t="shared" si="9"/>
        <v>0</v>
      </c>
    </row>
    <row r="327" spans="1:9" s="51" customFormat="1">
      <c r="A327" s="225">
        <v>6.1</v>
      </c>
      <c r="B327" s="195" t="s">
        <v>107</v>
      </c>
      <c r="C327" s="202">
        <v>2</v>
      </c>
      <c r="D327" s="203" t="s">
        <v>38</v>
      </c>
      <c r="E327" s="204">
        <v>7566.03</v>
      </c>
      <c r="F327" s="205">
        <f>ROUND(E327*C327,2)</f>
        <v>15132.06</v>
      </c>
      <c r="G327" s="50">
        <f t="shared" si="9"/>
        <v>15132.06</v>
      </c>
    </row>
    <row r="328" spans="1:9" s="51" customFormat="1">
      <c r="A328" s="226"/>
      <c r="B328" s="227"/>
      <c r="C328" s="228"/>
      <c r="D328" s="229"/>
      <c r="E328" s="230"/>
      <c r="F328" s="196"/>
      <c r="G328" s="50"/>
      <c r="I328" s="231"/>
    </row>
    <row r="329" spans="1:9" s="51" customFormat="1" ht="25.5">
      <c r="A329" s="232">
        <v>7</v>
      </c>
      <c r="B329" s="233" t="s">
        <v>108</v>
      </c>
      <c r="C329" s="234">
        <v>378.15</v>
      </c>
      <c r="D329" s="235" t="s">
        <v>18</v>
      </c>
      <c r="E329" s="236">
        <v>50.15</v>
      </c>
      <c r="F329" s="205">
        <f>ROUND(E329*C329,2)</f>
        <v>18964.22</v>
      </c>
      <c r="G329" s="50">
        <f t="shared" si="9"/>
        <v>18964.22</v>
      </c>
    </row>
    <row r="330" spans="1:9" s="51" customFormat="1">
      <c r="A330" s="211"/>
      <c r="B330" s="233"/>
      <c r="C330" s="228"/>
      <c r="D330" s="229"/>
      <c r="E330" s="230"/>
      <c r="F330" s="196"/>
      <c r="G330" s="50"/>
    </row>
    <row r="331" spans="1:9" s="51" customFormat="1">
      <c r="A331" s="237">
        <v>8</v>
      </c>
      <c r="B331" s="44" t="s">
        <v>42</v>
      </c>
      <c r="C331" s="234">
        <v>1</v>
      </c>
      <c r="D331" s="235" t="s">
        <v>43</v>
      </c>
      <c r="E331" s="238">
        <v>5000</v>
      </c>
      <c r="F331" s="205">
        <f>ROUND(E331*C331,2)</f>
        <v>5000</v>
      </c>
      <c r="G331" s="50">
        <f t="shared" si="9"/>
        <v>5000</v>
      </c>
    </row>
    <row r="332" spans="1:9" s="180" customFormat="1">
      <c r="A332" s="142"/>
      <c r="B332" s="112" t="s">
        <v>109</v>
      </c>
      <c r="C332" s="239"/>
      <c r="D332" s="144"/>
      <c r="E332" s="240"/>
      <c r="F332" s="81">
        <f>SUM(F304:F331)</f>
        <v>2067303.52</v>
      </c>
      <c r="G332" s="179"/>
    </row>
    <row r="333" spans="1:9" s="51" customFormat="1">
      <c r="A333" s="241"/>
      <c r="B333" s="242"/>
      <c r="C333" s="234"/>
      <c r="D333" s="235"/>
      <c r="E333" s="238"/>
      <c r="F333" s="205"/>
      <c r="G333" s="50"/>
    </row>
    <row r="334" spans="1:9" s="247" customFormat="1" ht="12.75" customHeight="1">
      <c r="A334" s="243" t="s">
        <v>110</v>
      </c>
      <c r="B334" s="244" t="s">
        <v>111</v>
      </c>
      <c r="C334" s="28"/>
      <c r="D334" s="245"/>
      <c r="E334" s="23"/>
      <c r="F334" s="23"/>
      <c r="G334" s="246"/>
    </row>
    <row r="335" spans="1:9" s="247" customFormat="1" ht="12.75" customHeight="1">
      <c r="A335" s="248"/>
      <c r="B335" s="244"/>
      <c r="C335" s="28"/>
      <c r="D335" s="245"/>
      <c r="E335" s="23"/>
      <c r="F335" s="23"/>
      <c r="G335" s="246"/>
    </row>
    <row r="336" spans="1:9" s="247" customFormat="1" ht="12.75" customHeight="1">
      <c r="A336" s="249">
        <v>1</v>
      </c>
      <c r="B336" s="250" t="s">
        <v>14</v>
      </c>
      <c r="C336" s="28">
        <v>3610</v>
      </c>
      <c r="D336" s="245" t="s">
        <v>15</v>
      </c>
      <c r="E336" s="28">
        <v>44.18</v>
      </c>
      <c r="F336" s="208">
        <f>+ROUND(C336*E336,2)</f>
        <v>159489.79999999999</v>
      </c>
      <c r="G336" s="246"/>
    </row>
    <row r="337" spans="1:8" s="8" customFormat="1" ht="12.75" customHeight="1">
      <c r="A337" s="251"/>
      <c r="B337" s="250"/>
      <c r="C337" s="28"/>
      <c r="D337" s="245"/>
      <c r="E337" s="28"/>
      <c r="F337" s="208"/>
      <c r="G337" s="7"/>
    </row>
    <row r="338" spans="1:8" s="8" customFormat="1" ht="12.75" customHeight="1">
      <c r="A338" s="251">
        <v>2</v>
      </c>
      <c r="B338" s="244" t="s">
        <v>16</v>
      </c>
      <c r="C338" s="28"/>
      <c r="D338" s="245"/>
      <c r="E338" s="28"/>
      <c r="F338" s="208"/>
      <c r="G338" s="7"/>
    </row>
    <row r="339" spans="1:8" s="93" customFormat="1">
      <c r="A339" s="252">
        <v>2.1</v>
      </c>
      <c r="B339" s="253" t="s">
        <v>17</v>
      </c>
      <c r="C339" s="254">
        <f>+C336*2</f>
        <v>7220</v>
      </c>
      <c r="D339" s="255" t="s">
        <v>18</v>
      </c>
      <c r="E339" s="141">
        <v>74.849999999999994</v>
      </c>
      <c r="F339" s="256">
        <f>+ROUND(C339*E339,2)</f>
        <v>540417</v>
      </c>
      <c r="G339" s="92"/>
    </row>
    <row r="340" spans="1:8" s="8" customFormat="1" ht="12.75" customHeight="1">
      <c r="A340" s="257">
        <v>2.2000000000000002</v>
      </c>
      <c r="B340" s="258" t="s">
        <v>19</v>
      </c>
      <c r="C340" s="259">
        <f>+C336</f>
        <v>3610</v>
      </c>
      <c r="D340" s="85" t="s">
        <v>20</v>
      </c>
      <c r="E340" s="34">
        <v>40.65</v>
      </c>
      <c r="F340" s="208">
        <f>+ROUND(C340*E340,2)</f>
        <v>146746.5</v>
      </c>
      <c r="G340" s="7"/>
    </row>
    <row r="341" spans="1:8" s="8" customFormat="1" ht="12.75" customHeight="1">
      <c r="A341" s="260">
        <v>2.2999999999999998</v>
      </c>
      <c r="B341" s="207" t="s">
        <v>21</v>
      </c>
      <c r="C341" s="259">
        <f>+C340*0.05*1.4</f>
        <v>252.7</v>
      </c>
      <c r="D341" s="85" t="s">
        <v>22</v>
      </c>
      <c r="E341" s="34">
        <v>165</v>
      </c>
      <c r="F341" s="208">
        <f>+ROUND(C341*E341,2)</f>
        <v>41695.5</v>
      </c>
      <c r="G341" s="7"/>
    </row>
    <row r="342" spans="1:8" s="247" customFormat="1" ht="12.75" customHeight="1">
      <c r="A342" s="261"/>
      <c r="B342" s="250"/>
      <c r="C342" s="28"/>
      <c r="D342" s="245"/>
      <c r="E342" s="28"/>
      <c r="F342" s="208">
        <f t="shared" ref="F342:F358" si="10">+ROUND(C342*E342,2)</f>
        <v>0</v>
      </c>
      <c r="G342" s="246"/>
    </row>
    <row r="343" spans="1:8" s="247" customFormat="1" ht="12.75" customHeight="1">
      <c r="A343" s="262">
        <v>3</v>
      </c>
      <c r="B343" s="263" t="s">
        <v>23</v>
      </c>
      <c r="C343" s="259"/>
      <c r="D343" s="85"/>
      <c r="E343" s="34"/>
      <c r="F343" s="208">
        <f t="shared" si="10"/>
        <v>0</v>
      </c>
      <c r="G343" s="246"/>
    </row>
    <row r="344" spans="1:8" s="247" customFormat="1">
      <c r="A344" s="260">
        <v>3.1</v>
      </c>
      <c r="B344" s="207" t="s">
        <v>112</v>
      </c>
      <c r="C344" s="259">
        <v>5415</v>
      </c>
      <c r="D344" s="85" t="s">
        <v>22</v>
      </c>
      <c r="E344" s="34">
        <v>154.52000000000001</v>
      </c>
      <c r="F344" s="264">
        <f t="shared" si="10"/>
        <v>836725.8</v>
      </c>
      <c r="G344" s="246">
        <f>+C336*1*1.5</f>
        <v>5415</v>
      </c>
    </row>
    <row r="345" spans="1:8" s="51" customFormat="1">
      <c r="A345" s="44">
        <v>3.2</v>
      </c>
      <c r="B345" s="45" t="s">
        <v>25</v>
      </c>
      <c r="C345" s="46">
        <f>+C340</f>
        <v>3610</v>
      </c>
      <c r="D345" s="47" t="s">
        <v>20</v>
      </c>
      <c r="E345" s="48">
        <v>21.67</v>
      </c>
      <c r="F345" s="49">
        <f>ROUND(E345*C345,2)</f>
        <v>78228.7</v>
      </c>
      <c r="G345" s="50">
        <f>+E345*C345</f>
        <v>78228.7</v>
      </c>
    </row>
    <row r="346" spans="1:8" s="247" customFormat="1" ht="12.75" customHeight="1">
      <c r="A346" s="257">
        <v>3.2</v>
      </c>
      <c r="B346" s="258" t="s">
        <v>26</v>
      </c>
      <c r="C346" s="259">
        <v>361</v>
      </c>
      <c r="D346" s="85" t="s">
        <v>22</v>
      </c>
      <c r="E346" s="34">
        <v>1068.3599999999999</v>
      </c>
      <c r="F346" s="264">
        <f t="shared" si="10"/>
        <v>385677.96</v>
      </c>
      <c r="G346" s="246">
        <f>+C336*0.1*1</f>
        <v>361</v>
      </c>
    </row>
    <row r="347" spans="1:8" s="247" customFormat="1" ht="12.75" customHeight="1">
      <c r="A347" s="260">
        <v>3.3</v>
      </c>
      <c r="B347" s="207" t="s">
        <v>27</v>
      </c>
      <c r="C347" s="259">
        <v>3376.93</v>
      </c>
      <c r="D347" s="85" t="s">
        <v>22</v>
      </c>
      <c r="E347" s="34">
        <v>651.17999999999995</v>
      </c>
      <c r="F347" s="264">
        <f t="shared" si="10"/>
        <v>2198989.2799999998</v>
      </c>
      <c r="G347" s="246"/>
    </row>
    <row r="348" spans="1:8" s="247" customFormat="1" ht="25.5" customHeight="1">
      <c r="A348" s="260">
        <v>3.4</v>
      </c>
      <c r="B348" s="210" t="s">
        <v>28</v>
      </c>
      <c r="C348" s="259">
        <v>4690.18</v>
      </c>
      <c r="D348" s="85" t="s">
        <v>22</v>
      </c>
      <c r="E348" s="34">
        <v>183.68</v>
      </c>
      <c r="F348" s="264">
        <f t="shared" si="10"/>
        <v>861492.26</v>
      </c>
      <c r="G348" s="246">
        <f>+(G344-G346-C336*0.0324)*0.95</f>
        <v>4690.18</v>
      </c>
      <c r="H348" s="247">
        <f>+G348*0.6*1.2</f>
        <v>3376.9295999999999</v>
      </c>
    </row>
    <row r="349" spans="1:8" s="247" customFormat="1" ht="12.75" customHeight="1">
      <c r="A349" s="260">
        <v>3.5</v>
      </c>
      <c r="B349" s="258" t="s">
        <v>29</v>
      </c>
      <c r="C349" s="259">
        <v>4246.71</v>
      </c>
      <c r="D349" s="85" t="s">
        <v>22</v>
      </c>
      <c r="E349" s="34">
        <v>165</v>
      </c>
      <c r="F349" s="264">
        <f t="shared" si="10"/>
        <v>700707.15</v>
      </c>
      <c r="G349" s="246">
        <f>+(G344-G348*0.4)*1.2</f>
        <v>4246.71</v>
      </c>
    </row>
    <row r="350" spans="1:8" s="247" customFormat="1" ht="12.75" customHeight="1">
      <c r="A350" s="260"/>
      <c r="B350" s="258"/>
      <c r="C350" s="259"/>
      <c r="D350" s="85"/>
      <c r="E350" s="34"/>
      <c r="F350" s="208">
        <f t="shared" si="10"/>
        <v>0</v>
      </c>
      <c r="G350" s="246"/>
    </row>
    <row r="351" spans="1:8" s="247" customFormat="1" ht="12.75" customHeight="1">
      <c r="A351" s="265">
        <v>4</v>
      </c>
      <c r="B351" s="263" t="s">
        <v>30</v>
      </c>
      <c r="C351" s="259"/>
      <c r="D351" s="85"/>
      <c r="E351" s="34"/>
      <c r="F351" s="208">
        <f t="shared" si="10"/>
        <v>0</v>
      </c>
      <c r="G351" s="246"/>
    </row>
    <row r="352" spans="1:8" s="247" customFormat="1" ht="25.5" customHeight="1">
      <c r="A352" s="266">
        <v>4.0999999999999996</v>
      </c>
      <c r="B352" s="250" t="s">
        <v>32</v>
      </c>
      <c r="C352" s="28">
        <v>3718.3</v>
      </c>
      <c r="D352" s="245" t="s">
        <v>15</v>
      </c>
      <c r="E352" s="28">
        <v>1219.23</v>
      </c>
      <c r="F352" s="267">
        <f t="shared" si="10"/>
        <v>4533462.91</v>
      </c>
      <c r="G352" s="246">
        <f>+C336*1.03</f>
        <v>3718.3</v>
      </c>
    </row>
    <row r="353" spans="1:10" s="247" customFormat="1" ht="12.75" customHeight="1">
      <c r="A353" s="261"/>
      <c r="B353" s="244"/>
      <c r="C353" s="28"/>
      <c r="D353" s="245"/>
      <c r="E353" s="28"/>
      <c r="F353" s="267">
        <f t="shared" si="10"/>
        <v>0</v>
      </c>
      <c r="G353" s="246"/>
    </row>
    <row r="354" spans="1:10" s="247" customFormat="1" ht="12.75" customHeight="1">
      <c r="A354" s="251">
        <v>5</v>
      </c>
      <c r="B354" s="244" t="s">
        <v>33</v>
      </c>
      <c r="C354" s="28"/>
      <c r="D354" s="245"/>
      <c r="E354" s="28"/>
      <c r="F354" s="267">
        <f t="shared" si="10"/>
        <v>0</v>
      </c>
      <c r="G354" s="246"/>
    </row>
    <row r="355" spans="1:10" s="247" customFormat="1" ht="25.5" customHeight="1">
      <c r="A355" s="266">
        <v>5.0999999999999996</v>
      </c>
      <c r="B355" s="250" t="s">
        <v>35</v>
      </c>
      <c r="C355" s="28">
        <v>3718.3</v>
      </c>
      <c r="D355" s="245" t="s">
        <v>15</v>
      </c>
      <c r="E355" s="268">
        <v>79.28</v>
      </c>
      <c r="F355" s="267">
        <f t="shared" si="10"/>
        <v>294786.82</v>
      </c>
      <c r="G355" s="246"/>
    </row>
    <row r="356" spans="1:10" s="247" customFormat="1" ht="9" customHeight="1">
      <c r="A356" s="261"/>
      <c r="B356" s="269"/>
      <c r="C356" s="28"/>
      <c r="D356" s="245"/>
      <c r="E356" s="28"/>
      <c r="F356" s="208">
        <f t="shared" si="10"/>
        <v>0</v>
      </c>
      <c r="G356" s="246"/>
    </row>
    <row r="357" spans="1:10" s="247" customFormat="1" ht="12.75" customHeight="1">
      <c r="A357" s="249">
        <v>6</v>
      </c>
      <c r="B357" s="207" t="s">
        <v>39</v>
      </c>
      <c r="C357" s="28">
        <v>60</v>
      </c>
      <c r="D357" s="245" t="s">
        <v>38</v>
      </c>
      <c r="E357" s="62">
        <v>38384.660000000003</v>
      </c>
      <c r="F357" s="208">
        <f t="shared" si="10"/>
        <v>2303079.6</v>
      </c>
      <c r="G357" s="246"/>
    </row>
    <row r="358" spans="1:10" s="8" customFormat="1" ht="10.5" customHeight="1">
      <c r="A358" s="270"/>
      <c r="B358" s="271" t="s">
        <v>40</v>
      </c>
      <c r="C358" s="259"/>
      <c r="D358" s="272"/>
      <c r="E358" s="34"/>
      <c r="F358" s="208">
        <f t="shared" si="10"/>
        <v>0</v>
      </c>
      <c r="G358" s="7"/>
    </row>
    <row r="359" spans="1:10" s="72" customFormat="1" ht="25.5" customHeight="1">
      <c r="A359" s="169">
        <v>7</v>
      </c>
      <c r="B359" s="273" t="s">
        <v>41</v>
      </c>
      <c r="C359" s="274">
        <v>3610</v>
      </c>
      <c r="D359" s="275" t="s">
        <v>15</v>
      </c>
      <c r="E359" s="276">
        <v>50.15</v>
      </c>
      <c r="F359" s="70">
        <f>ROUND(C359*E359,2)</f>
        <v>181041.5</v>
      </c>
      <c r="G359" s="71"/>
      <c r="I359" s="73"/>
      <c r="J359" s="74"/>
    </row>
    <row r="360" spans="1:10" s="72" customFormat="1" ht="7.5" customHeight="1">
      <c r="A360" s="169"/>
      <c r="B360" s="273"/>
      <c r="C360" s="274"/>
      <c r="D360" s="275"/>
      <c r="E360" s="276"/>
      <c r="F360" s="70"/>
      <c r="G360" s="75"/>
      <c r="I360" s="73"/>
      <c r="J360" s="74"/>
    </row>
    <row r="361" spans="1:10" s="72" customFormat="1">
      <c r="A361" s="169">
        <v>8</v>
      </c>
      <c r="B361" s="273" t="s">
        <v>42</v>
      </c>
      <c r="C361" s="274">
        <v>1</v>
      </c>
      <c r="D361" s="275" t="s">
        <v>43</v>
      </c>
      <c r="E361" s="276">
        <v>25000</v>
      </c>
      <c r="F361" s="70">
        <f>ROUND(C361*E361,2)</f>
        <v>25000</v>
      </c>
      <c r="G361" s="75"/>
      <c r="I361" s="73"/>
      <c r="J361" s="74"/>
    </row>
    <row r="362" spans="1:10" s="83" customFormat="1" ht="12.75" customHeight="1">
      <c r="A362" s="76"/>
      <c r="B362" s="77" t="s">
        <v>113</v>
      </c>
      <c r="C362" s="78"/>
      <c r="D362" s="79"/>
      <c r="E362" s="80"/>
      <c r="F362" s="81">
        <f>SUM(F336:F361)</f>
        <v>13287540.779999999</v>
      </c>
      <c r="G362" s="82"/>
    </row>
    <row r="363" spans="1:10" s="8" customFormat="1" ht="12.75" customHeight="1">
      <c r="A363" s="270"/>
      <c r="B363" s="271"/>
      <c r="C363" s="259"/>
      <c r="D363" s="272"/>
      <c r="E363" s="34"/>
      <c r="F363" s="208"/>
      <c r="G363" s="7"/>
    </row>
    <row r="364" spans="1:10" s="247" customFormat="1" ht="12.75" customHeight="1">
      <c r="A364" s="243" t="s">
        <v>114</v>
      </c>
      <c r="B364" s="244" t="s">
        <v>115</v>
      </c>
      <c r="C364" s="28"/>
      <c r="D364" s="245"/>
      <c r="E364" s="23"/>
      <c r="F364" s="23"/>
      <c r="G364" s="246"/>
    </row>
    <row r="365" spans="1:10" s="247" customFormat="1" ht="12.75" customHeight="1">
      <c r="A365" s="248"/>
      <c r="B365" s="244"/>
      <c r="C365" s="28"/>
      <c r="D365" s="245"/>
      <c r="E365" s="23"/>
      <c r="F365" s="23"/>
      <c r="G365" s="246"/>
    </row>
    <row r="366" spans="1:10" s="247" customFormat="1" ht="12.75" customHeight="1">
      <c r="A366" s="249">
        <v>1</v>
      </c>
      <c r="B366" s="250" t="s">
        <v>14</v>
      </c>
      <c r="C366" s="28">
        <f>10033.8+2424</f>
        <v>12457.8</v>
      </c>
      <c r="D366" s="245" t="s">
        <v>15</v>
      </c>
      <c r="E366" s="28">
        <v>44.18</v>
      </c>
      <c r="F366" s="208">
        <f>+ROUND(C366*E366,2)</f>
        <v>550385.6</v>
      </c>
      <c r="G366" s="246"/>
    </row>
    <row r="367" spans="1:10" s="247" customFormat="1" ht="12.75" customHeight="1">
      <c r="A367" s="261"/>
      <c r="B367" s="250"/>
      <c r="C367" s="28"/>
      <c r="D367" s="245"/>
      <c r="E367" s="28"/>
      <c r="F367" s="208">
        <f t="shared" ref="F367:F391" si="11">+ROUND(C367*E367,2)</f>
        <v>0</v>
      </c>
      <c r="G367" s="246"/>
    </row>
    <row r="368" spans="1:10" s="8" customFormat="1" ht="12.75" customHeight="1">
      <c r="A368" s="251">
        <v>2</v>
      </c>
      <c r="B368" s="244" t="s">
        <v>16</v>
      </c>
      <c r="C368" s="28"/>
      <c r="D368" s="245"/>
      <c r="E368" s="28"/>
      <c r="F368" s="208"/>
      <c r="G368" s="7"/>
    </row>
    <row r="369" spans="1:9" s="8" customFormat="1">
      <c r="A369" s="260">
        <v>2.1</v>
      </c>
      <c r="B369" s="207" t="s">
        <v>17</v>
      </c>
      <c r="C369" s="259">
        <f>+C366*2</f>
        <v>24915.599999999999</v>
      </c>
      <c r="D369" s="85" t="s">
        <v>18</v>
      </c>
      <c r="E369" s="34">
        <v>74.849999999999994</v>
      </c>
      <c r="F369" s="208">
        <f>+ROUND(C369*E369,2)</f>
        <v>1864932.66</v>
      </c>
      <c r="G369" s="7"/>
    </row>
    <row r="370" spans="1:9" s="8" customFormat="1" ht="12.75" customHeight="1">
      <c r="A370" s="257">
        <v>2.2000000000000002</v>
      </c>
      <c r="B370" s="258" t="s">
        <v>19</v>
      </c>
      <c r="C370" s="259">
        <f>+C366*1</f>
        <v>12457.8</v>
      </c>
      <c r="D370" s="85" t="s">
        <v>20</v>
      </c>
      <c r="E370" s="34">
        <v>40.65</v>
      </c>
      <c r="F370" s="208">
        <f>+ROUND(C370*E370,2)</f>
        <v>506409.57</v>
      </c>
      <c r="G370" s="7"/>
    </row>
    <row r="371" spans="1:9" s="8" customFormat="1" ht="12.75" customHeight="1">
      <c r="A371" s="260">
        <v>2.2999999999999998</v>
      </c>
      <c r="B371" s="207" t="s">
        <v>21</v>
      </c>
      <c r="C371" s="259">
        <f>+C370*0.05*1.4</f>
        <v>872.05</v>
      </c>
      <c r="D371" s="85" t="s">
        <v>22</v>
      </c>
      <c r="E371" s="34">
        <v>165</v>
      </c>
      <c r="F371" s="208">
        <f>+ROUND(C371*E371,2)</f>
        <v>143888.25</v>
      </c>
      <c r="G371" s="7"/>
    </row>
    <row r="372" spans="1:9" s="147" customFormat="1">
      <c r="A372" s="277"/>
      <c r="B372" s="278"/>
      <c r="C372" s="178"/>
      <c r="D372" s="85"/>
      <c r="E372" s="178"/>
      <c r="F372" s="208">
        <f>+ROUND(C372*E372,2)</f>
        <v>0</v>
      </c>
      <c r="G372" s="146"/>
    </row>
    <row r="373" spans="1:9" s="247" customFormat="1" ht="12.75" customHeight="1">
      <c r="A373" s="262">
        <v>3</v>
      </c>
      <c r="B373" s="263" t="s">
        <v>23</v>
      </c>
      <c r="C373" s="259"/>
      <c r="D373" s="85"/>
      <c r="E373" s="34"/>
      <c r="F373" s="208">
        <f t="shared" si="11"/>
        <v>0</v>
      </c>
      <c r="G373" s="246"/>
    </row>
    <row r="374" spans="1:9" s="247" customFormat="1">
      <c r="A374" s="260">
        <v>3.1</v>
      </c>
      <c r="B374" s="207" t="s">
        <v>112</v>
      </c>
      <c r="C374" s="259">
        <v>21110.7</v>
      </c>
      <c r="D374" s="85" t="s">
        <v>22</v>
      </c>
      <c r="E374" s="34">
        <v>154.52000000000001</v>
      </c>
      <c r="F374" s="208">
        <f t="shared" si="11"/>
        <v>3262025.36</v>
      </c>
      <c r="G374" s="246">
        <f>10033.8*1*1.5</f>
        <v>15050.7</v>
      </c>
      <c r="H374" s="247">
        <f>2424*1*2.5</f>
        <v>6060</v>
      </c>
      <c r="I374" s="246">
        <f>+H374+G374</f>
        <v>21110.7</v>
      </c>
    </row>
    <row r="375" spans="1:9" s="51" customFormat="1">
      <c r="A375" s="44">
        <v>3.2</v>
      </c>
      <c r="B375" s="45" t="s">
        <v>25</v>
      </c>
      <c r="C375" s="46">
        <f>+C370</f>
        <v>12457.8</v>
      </c>
      <c r="D375" s="47" t="s">
        <v>20</v>
      </c>
      <c r="E375" s="48">
        <v>21.67</v>
      </c>
      <c r="F375" s="49">
        <f>ROUND(E375*C375,2)</f>
        <v>269960.53000000003</v>
      </c>
      <c r="G375" s="50">
        <f>+E375*C375</f>
        <v>269960.53000000003</v>
      </c>
    </row>
    <row r="376" spans="1:9" s="247" customFormat="1" ht="12.75" customHeight="1">
      <c r="A376" s="257">
        <v>3.2</v>
      </c>
      <c r="B376" s="258" t="s">
        <v>26</v>
      </c>
      <c r="C376" s="259">
        <v>1245.78</v>
      </c>
      <c r="D376" s="85" t="s">
        <v>22</v>
      </c>
      <c r="E376" s="34">
        <v>1068.3599999999999</v>
      </c>
      <c r="F376" s="208">
        <f t="shared" si="11"/>
        <v>1330941.52</v>
      </c>
      <c r="G376" s="246">
        <f>1*10033.8*0.1</f>
        <v>1003.38</v>
      </c>
      <c r="H376" s="247">
        <f>1*2424*0.1</f>
        <v>242.4</v>
      </c>
      <c r="I376" s="246">
        <f>+H376+G376</f>
        <v>1245.78</v>
      </c>
    </row>
    <row r="377" spans="1:9" s="247" customFormat="1" ht="12.75" customHeight="1">
      <c r="A377" s="260">
        <v>3.3</v>
      </c>
      <c r="B377" s="207" t="s">
        <v>27</v>
      </c>
      <c r="C377" s="259">
        <v>11036.84</v>
      </c>
      <c r="D377" s="85" t="s">
        <v>22</v>
      </c>
      <c r="E377" s="34">
        <v>651.17999999999995</v>
      </c>
      <c r="F377" s="208">
        <f t="shared" si="11"/>
        <v>7186969.4699999997</v>
      </c>
      <c r="G377" s="246"/>
      <c r="I377" s="246">
        <f>+I378*0.6</f>
        <v>11036.83</v>
      </c>
    </row>
    <row r="378" spans="1:9" s="247" customFormat="1" ht="25.5" customHeight="1">
      <c r="A378" s="260">
        <v>3.4</v>
      </c>
      <c r="B378" s="210" t="s">
        <v>28</v>
      </c>
      <c r="C378" s="259">
        <v>18394.73</v>
      </c>
      <c r="D378" s="85" t="s">
        <v>22</v>
      </c>
      <c r="E378" s="34">
        <v>183.68</v>
      </c>
      <c r="F378" s="208">
        <f t="shared" si="11"/>
        <v>3378744.01</v>
      </c>
      <c r="G378" s="246">
        <f>+(G374-G376-10033.8*0.0324)</f>
        <v>13722.22</v>
      </c>
      <c r="H378" s="247">
        <f>+(H374-H376-2424*0.073)</f>
        <v>5640.6480000000001</v>
      </c>
      <c r="I378" s="246">
        <f>+(G378+H378)*0.95</f>
        <v>18394.72</v>
      </c>
    </row>
    <row r="379" spans="1:9" s="247" customFormat="1" ht="12.75" customHeight="1">
      <c r="A379" s="260">
        <v>3.5</v>
      </c>
      <c r="B379" s="258" t="s">
        <v>29</v>
      </c>
      <c r="C379" s="259">
        <v>16503.37</v>
      </c>
      <c r="D379" s="85" t="s">
        <v>22</v>
      </c>
      <c r="E379" s="34">
        <v>165</v>
      </c>
      <c r="F379" s="208">
        <f t="shared" si="11"/>
        <v>2723056.05</v>
      </c>
      <c r="G379" s="246"/>
      <c r="I379" s="246">
        <f>+(I374-I378*0.4)*1.2</f>
        <v>16503.37</v>
      </c>
    </row>
    <row r="380" spans="1:9" s="247" customFormat="1" ht="12.75" customHeight="1">
      <c r="A380" s="260"/>
      <c r="B380" s="258"/>
      <c r="C380" s="259"/>
      <c r="D380" s="85"/>
      <c r="E380" s="34"/>
      <c r="F380" s="208">
        <f t="shared" si="11"/>
        <v>0</v>
      </c>
      <c r="G380" s="246"/>
      <c r="I380" s="246"/>
    </row>
    <row r="381" spans="1:9" s="247" customFormat="1" ht="12.75" customHeight="1">
      <c r="A381" s="265">
        <v>4</v>
      </c>
      <c r="B381" s="263" t="s">
        <v>30</v>
      </c>
      <c r="C381" s="259"/>
      <c r="D381" s="85"/>
      <c r="E381" s="34"/>
      <c r="F381" s="208">
        <f t="shared" si="11"/>
        <v>0</v>
      </c>
      <c r="G381" s="246"/>
    </row>
    <row r="382" spans="1:9" s="247" customFormat="1" ht="25.5" customHeight="1">
      <c r="A382" s="266">
        <v>4.0999999999999996</v>
      </c>
      <c r="B382" s="250" t="s">
        <v>31</v>
      </c>
      <c r="C382" s="279">
        <v>2520.96</v>
      </c>
      <c r="D382" s="280" t="s">
        <v>15</v>
      </c>
      <c r="E382" s="279">
        <v>2755.86</v>
      </c>
      <c r="F382" s="208">
        <f t="shared" si="11"/>
        <v>6947412.8300000001</v>
      </c>
      <c r="G382" s="246">
        <f>2424*1.04</f>
        <v>2520.96</v>
      </c>
    </row>
    <row r="383" spans="1:9" s="247" customFormat="1" ht="25.5" customHeight="1">
      <c r="A383" s="266">
        <v>4.2</v>
      </c>
      <c r="B383" s="250" t="s">
        <v>32</v>
      </c>
      <c r="C383" s="279">
        <v>10334.81</v>
      </c>
      <c r="D383" s="280" t="s">
        <v>15</v>
      </c>
      <c r="E383" s="279">
        <v>1219.23</v>
      </c>
      <c r="F383" s="208">
        <f t="shared" si="11"/>
        <v>12600510.4</v>
      </c>
      <c r="G383" s="246">
        <f>10033.8*1.03</f>
        <v>10334.81</v>
      </c>
    </row>
    <row r="384" spans="1:9" s="247" customFormat="1" ht="12.75" customHeight="1">
      <c r="A384" s="261"/>
      <c r="B384" s="244"/>
      <c r="C384" s="28"/>
      <c r="D384" s="245"/>
      <c r="E384" s="28"/>
      <c r="F384" s="208">
        <f t="shared" si="11"/>
        <v>0</v>
      </c>
      <c r="G384" s="246"/>
    </row>
    <row r="385" spans="1:10" s="247" customFormat="1" ht="12.75" customHeight="1">
      <c r="A385" s="251">
        <v>5</v>
      </c>
      <c r="B385" s="244" t="s">
        <v>33</v>
      </c>
      <c r="C385" s="28"/>
      <c r="D385" s="245"/>
      <c r="E385" s="28"/>
      <c r="F385" s="208">
        <f t="shared" si="11"/>
        <v>0</v>
      </c>
      <c r="G385" s="246"/>
    </row>
    <row r="386" spans="1:10" s="288" customFormat="1" ht="25.5" customHeight="1">
      <c r="A386" s="281">
        <v>5.0999999999999996</v>
      </c>
      <c r="B386" s="282" t="s">
        <v>34</v>
      </c>
      <c r="C386" s="283">
        <v>2520.96</v>
      </c>
      <c r="D386" s="284" t="s">
        <v>15</v>
      </c>
      <c r="E386" s="285">
        <v>88.72</v>
      </c>
      <c r="F386" s="286">
        <f t="shared" si="11"/>
        <v>223659.57</v>
      </c>
      <c r="G386" s="287"/>
    </row>
    <row r="387" spans="1:10" s="247" customFormat="1" ht="25.5" customHeight="1">
      <c r="A387" s="266">
        <v>5.2</v>
      </c>
      <c r="B387" s="289" t="s">
        <v>35</v>
      </c>
      <c r="C387" s="126">
        <v>10334.81</v>
      </c>
      <c r="D387" s="290" t="s">
        <v>15</v>
      </c>
      <c r="E387" s="291">
        <v>79.28</v>
      </c>
      <c r="F387" s="264">
        <f t="shared" si="11"/>
        <v>819343.74</v>
      </c>
      <c r="G387" s="246"/>
    </row>
    <row r="388" spans="1:10" s="247" customFormat="1" ht="12.75" customHeight="1">
      <c r="A388" s="261"/>
      <c r="B388" s="269"/>
      <c r="C388" s="28"/>
      <c r="D388" s="245"/>
      <c r="E388" s="28"/>
      <c r="F388" s="208">
        <f t="shared" si="11"/>
        <v>0</v>
      </c>
      <c r="G388" s="246"/>
    </row>
    <row r="389" spans="1:10" s="247" customFormat="1" ht="12.75" customHeight="1">
      <c r="A389" s="251">
        <v>6</v>
      </c>
      <c r="B389" s="244" t="s">
        <v>36</v>
      </c>
      <c r="C389" s="28"/>
      <c r="D389" s="245"/>
      <c r="E389" s="28"/>
      <c r="F389" s="208">
        <f t="shared" si="11"/>
        <v>0</v>
      </c>
      <c r="G389" s="246"/>
    </row>
    <row r="390" spans="1:10" s="247" customFormat="1" ht="12.75" customHeight="1">
      <c r="A390" s="261">
        <v>6.2</v>
      </c>
      <c r="B390" s="207" t="s">
        <v>39</v>
      </c>
      <c r="C390" s="28">
        <v>208</v>
      </c>
      <c r="D390" s="245" t="s">
        <v>38</v>
      </c>
      <c r="E390" s="62">
        <v>38384.660000000003</v>
      </c>
      <c r="F390" s="208">
        <f t="shared" si="11"/>
        <v>7984009.2800000003</v>
      </c>
      <c r="G390" s="246"/>
    </row>
    <row r="391" spans="1:10" s="8" customFormat="1" ht="12.75" customHeight="1">
      <c r="A391" s="270"/>
      <c r="B391" s="271" t="s">
        <v>40</v>
      </c>
      <c r="C391" s="259"/>
      <c r="D391" s="272"/>
      <c r="E391" s="34"/>
      <c r="F391" s="208">
        <f t="shared" si="11"/>
        <v>0</v>
      </c>
      <c r="G391" s="7"/>
    </row>
    <row r="392" spans="1:10" s="72" customFormat="1" ht="25.5" customHeight="1">
      <c r="A392" s="169">
        <v>7</v>
      </c>
      <c r="B392" s="273" t="s">
        <v>41</v>
      </c>
      <c r="C392" s="274">
        <f>+C366</f>
        <v>12457.8</v>
      </c>
      <c r="D392" s="275" t="s">
        <v>15</v>
      </c>
      <c r="E392" s="276">
        <v>50.15</v>
      </c>
      <c r="F392" s="70">
        <f>ROUND(C392*E392,2)</f>
        <v>624758.67000000004</v>
      </c>
      <c r="G392" s="71"/>
      <c r="I392" s="73"/>
      <c r="J392" s="74"/>
    </row>
    <row r="393" spans="1:10" s="72" customFormat="1">
      <c r="A393" s="169"/>
      <c r="B393" s="273"/>
      <c r="C393" s="274"/>
      <c r="D393" s="275"/>
      <c r="E393" s="276"/>
      <c r="F393" s="70"/>
      <c r="G393" s="75"/>
      <c r="I393" s="73"/>
      <c r="J393" s="74"/>
    </row>
    <row r="394" spans="1:10" s="72" customFormat="1">
      <c r="A394" s="169">
        <v>8</v>
      </c>
      <c r="B394" s="273" t="s">
        <v>42</v>
      </c>
      <c r="C394" s="274">
        <v>1</v>
      </c>
      <c r="D394" s="275" t="s">
        <v>43</v>
      </c>
      <c r="E394" s="276">
        <v>45000</v>
      </c>
      <c r="F394" s="70">
        <f>ROUND(C394*E394,2)</f>
        <v>45000</v>
      </c>
      <c r="G394" s="75"/>
      <c r="I394" s="73"/>
      <c r="J394" s="74"/>
    </row>
    <row r="395" spans="1:10" s="83" customFormat="1" ht="12.75" customHeight="1">
      <c r="A395" s="76"/>
      <c r="B395" s="77" t="s">
        <v>116</v>
      </c>
      <c r="C395" s="78"/>
      <c r="D395" s="79"/>
      <c r="E395" s="80"/>
      <c r="F395" s="81">
        <f>SUM(F366:F394)</f>
        <v>50462007.509999998</v>
      </c>
      <c r="G395" s="82"/>
    </row>
    <row r="396" spans="1:10">
      <c r="A396" s="292"/>
      <c r="B396" s="207"/>
      <c r="C396" s="259"/>
      <c r="D396" s="85"/>
      <c r="E396" s="34"/>
      <c r="F396" s="293"/>
      <c r="G396" s="294"/>
      <c r="H396" s="32"/>
    </row>
    <row r="397" spans="1:10" s="247" customFormat="1" ht="12.75" customHeight="1">
      <c r="A397" s="243" t="s">
        <v>15</v>
      </c>
      <c r="B397" s="244" t="s">
        <v>117</v>
      </c>
      <c r="C397" s="28"/>
      <c r="D397" s="245"/>
      <c r="E397" s="23"/>
      <c r="F397" s="23"/>
      <c r="G397" s="246"/>
    </row>
    <row r="398" spans="1:10" s="247" customFormat="1" ht="12.75" customHeight="1">
      <c r="A398" s="248"/>
      <c r="B398" s="244"/>
      <c r="C398" s="28"/>
      <c r="D398" s="245"/>
      <c r="E398" s="23"/>
      <c r="F398" s="23"/>
      <c r="G398" s="246"/>
    </row>
    <row r="399" spans="1:10" s="247" customFormat="1" ht="12.75" customHeight="1">
      <c r="A399" s="249">
        <v>1</v>
      </c>
      <c r="B399" s="250" t="s">
        <v>14</v>
      </c>
      <c r="C399" s="28">
        <v>4593.67</v>
      </c>
      <c r="D399" s="245" t="s">
        <v>15</v>
      </c>
      <c r="E399" s="28">
        <v>44.18</v>
      </c>
      <c r="F399" s="208">
        <f>+ROUND(C399*E399,2)</f>
        <v>202948.34</v>
      </c>
      <c r="G399" s="246">
        <f>SUM(G415:G417)</f>
        <v>4593.67</v>
      </c>
    </row>
    <row r="400" spans="1:10" s="247" customFormat="1" ht="12.75" customHeight="1">
      <c r="A400" s="261"/>
      <c r="B400" s="250"/>
      <c r="C400" s="28"/>
      <c r="D400" s="245"/>
      <c r="E400" s="28"/>
      <c r="F400" s="208">
        <f>+ROUND(C400*E400,2)</f>
        <v>0</v>
      </c>
      <c r="G400" s="246"/>
    </row>
    <row r="401" spans="1:9" s="8" customFormat="1" ht="12.75" customHeight="1">
      <c r="A401" s="251">
        <v>2</v>
      </c>
      <c r="B401" s="244" t="s">
        <v>16</v>
      </c>
      <c r="C401" s="28"/>
      <c r="D401" s="245"/>
      <c r="E401" s="28"/>
      <c r="F401" s="208"/>
      <c r="G401" s="7"/>
    </row>
    <row r="402" spans="1:9" s="8" customFormat="1">
      <c r="A402" s="260">
        <v>2.1</v>
      </c>
      <c r="B402" s="207" t="s">
        <v>17</v>
      </c>
      <c r="C402" s="259">
        <f>+C399*2</f>
        <v>9187.34</v>
      </c>
      <c r="D402" s="85" t="s">
        <v>18</v>
      </c>
      <c r="E402" s="34">
        <v>74.849999999999994</v>
      </c>
      <c r="F402" s="208">
        <f>+ROUND(C402*E402,2)</f>
        <v>687672.4</v>
      </c>
      <c r="G402" s="7"/>
    </row>
    <row r="403" spans="1:9" s="8" customFormat="1" ht="12.75" customHeight="1">
      <c r="A403" s="257">
        <v>2.2000000000000002</v>
      </c>
      <c r="B403" s="258" t="s">
        <v>19</v>
      </c>
      <c r="C403" s="259">
        <f>+C399*1</f>
        <v>4593.67</v>
      </c>
      <c r="D403" s="85" t="s">
        <v>20</v>
      </c>
      <c r="E403" s="34">
        <v>40.65</v>
      </c>
      <c r="F403" s="208">
        <f>+ROUND(C403*E403,2)</f>
        <v>186732.69</v>
      </c>
      <c r="G403" s="7"/>
    </row>
    <row r="404" spans="1:9" s="8" customFormat="1" ht="12.75" customHeight="1">
      <c r="A404" s="260">
        <v>2.2999999999999998</v>
      </c>
      <c r="B404" s="207" t="s">
        <v>21</v>
      </c>
      <c r="C404" s="259">
        <f>+C403*0.05*1.4</f>
        <v>321.56</v>
      </c>
      <c r="D404" s="85" t="s">
        <v>22</v>
      </c>
      <c r="E404" s="34">
        <v>165</v>
      </c>
      <c r="F404" s="208">
        <f>+ROUND(C404*E404,2)</f>
        <v>53057.4</v>
      </c>
      <c r="G404" s="7"/>
    </row>
    <row r="405" spans="1:9" s="147" customFormat="1">
      <c r="A405" s="277"/>
      <c r="B405" s="278"/>
      <c r="C405" s="178"/>
      <c r="D405" s="85"/>
      <c r="E405" s="178"/>
      <c r="F405" s="208">
        <f t="shared" ref="F405:F423" si="12">+ROUND(C405*E405,2)</f>
        <v>0</v>
      </c>
      <c r="G405" s="146"/>
    </row>
    <row r="406" spans="1:9" s="247" customFormat="1" ht="12.75" customHeight="1">
      <c r="A406" s="262">
        <v>3</v>
      </c>
      <c r="B406" s="263" t="s">
        <v>23</v>
      </c>
      <c r="C406" s="259"/>
      <c r="D406" s="85"/>
      <c r="E406" s="34"/>
      <c r="F406" s="208">
        <f t="shared" si="12"/>
        <v>0</v>
      </c>
      <c r="G406" s="246"/>
    </row>
    <row r="407" spans="1:9" s="247" customFormat="1">
      <c r="A407" s="260">
        <v>3.1</v>
      </c>
      <c r="B407" s="207" t="s">
        <v>112</v>
      </c>
      <c r="C407" s="259">
        <v>11484.18</v>
      </c>
      <c r="D407" s="85" t="s">
        <v>22</v>
      </c>
      <c r="E407" s="34">
        <v>154.52000000000001</v>
      </c>
      <c r="F407" s="264">
        <f t="shared" si="12"/>
        <v>1774535.49</v>
      </c>
      <c r="G407" s="246">
        <f>+(G415*1*3.5+G416*1*2.5+G417*1*1.5)</f>
        <v>11484.18</v>
      </c>
      <c r="I407" s="246"/>
    </row>
    <row r="408" spans="1:9" s="51" customFormat="1">
      <c r="A408" s="44">
        <v>3.2</v>
      </c>
      <c r="B408" s="45" t="s">
        <v>25</v>
      </c>
      <c r="C408" s="46">
        <f>+C403</f>
        <v>4593.67</v>
      </c>
      <c r="D408" s="47" t="s">
        <v>20</v>
      </c>
      <c r="E408" s="48">
        <v>21.67</v>
      </c>
      <c r="F408" s="49">
        <f>ROUND(E408*C408,2)</f>
        <v>99544.83</v>
      </c>
      <c r="G408" s="50">
        <f>+E408*C408</f>
        <v>99544.83</v>
      </c>
    </row>
    <row r="409" spans="1:9" s="247" customFormat="1" ht="12.75" customHeight="1">
      <c r="A409" s="257">
        <v>3.2</v>
      </c>
      <c r="B409" s="258" t="s">
        <v>26</v>
      </c>
      <c r="C409" s="259">
        <v>459.37</v>
      </c>
      <c r="D409" s="85" t="s">
        <v>22</v>
      </c>
      <c r="E409" s="34">
        <v>1068.3599999999999</v>
      </c>
      <c r="F409" s="264">
        <f t="shared" si="12"/>
        <v>490772.53</v>
      </c>
      <c r="G409" s="246">
        <f>+(G415+G416+G417)*1*0.1</f>
        <v>459.37</v>
      </c>
      <c r="I409" s="246"/>
    </row>
    <row r="410" spans="1:9" s="247" customFormat="1" ht="12.75" customHeight="1">
      <c r="A410" s="260">
        <v>3.3</v>
      </c>
      <c r="B410" s="207" t="s">
        <v>27</v>
      </c>
      <c r="C410" s="259">
        <v>4053.78</v>
      </c>
      <c r="D410" s="85" t="s">
        <v>22</v>
      </c>
      <c r="E410" s="34">
        <v>651.17999999999995</v>
      </c>
      <c r="F410" s="264">
        <f t="shared" si="12"/>
        <v>2639740.46</v>
      </c>
      <c r="G410" s="246">
        <f>+G411*0.4</f>
        <v>4053.78</v>
      </c>
      <c r="I410" s="246"/>
    </row>
    <row r="411" spans="1:9" s="247" customFormat="1" ht="25.5" customHeight="1">
      <c r="A411" s="260">
        <v>3.4</v>
      </c>
      <c r="B411" s="210" t="s">
        <v>28</v>
      </c>
      <c r="C411" s="259">
        <v>10134.459999999999</v>
      </c>
      <c r="D411" s="85" t="s">
        <v>22</v>
      </c>
      <c r="E411" s="34">
        <v>183.68</v>
      </c>
      <c r="F411" s="264">
        <f t="shared" si="12"/>
        <v>1861497.61</v>
      </c>
      <c r="G411" s="246">
        <f>+(G407-G409-G417*0.0324-G416*0.073-G415*0.1297)*0.95</f>
        <v>10134.459999999999</v>
      </c>
      <c r="I411" s="246"/>
    </row>
    <row r="412" spans="1:9" s="247" customFormat="1" ht="12.75" customHeight="1">
      <c r="A412" s="260">
        <v>3.5</v>
      </c>
      <c r="B412" s="258" t="s">
        <v>29</v>
      </c>
      <c r="C412" s="259">
        <v>6484.2</v>
      </c>
      <c r="D412" s="85" t="s">
        <v>22</v>
      </c>
      <c r="E412" s="34">
        <v>165</v>
      </c>
      <c r="F412" s="264">
        <f t="shared" si="12"/>
        <v>1069893</v>
      </c>
      <c r="G412" s="246">
        <f>+(G407-G411*0.6)*1.2</f>
        <v>6484.2</v>
      </c>
      <c r="I412" s="246"/>
    </row>
    <row r="413" spans="1:9" s="247" customFormat="1" ht="12.75" customHeight="1">
      <c r="A413" s="260"/>
      <c r="B413" s="258"/>
      <c r="C413" s="259"/>
      <c r="D413" s="85"/>
      <c r="E413" s="34"/>
      <c r="F413" s="208">
        <f t="shared" si="12"/>
        <v>0</v>
      </c>
      <c r="G413" s="246"/>
      <c r="I413" s="246"/>
    </row>
    <row r="414" spans="1:9" s="247" customFormat="1" ht="12.75" customHeight="1">
      <c r="A414" s="265">
        <v>4</v>
      </c>
      <c r="B414" s="263" t="s">
        <v>30</v>
      </c>
      <c r="C414" s="259"/>
      <c r="D414" s="85"/>
      <c r="E414" s="34"/>
      <c r="F414" s="208">
        <f t="shared" si="12"/>
        <v>0</v>
      </c>
      <c r="G414" s="246"/>
    </row>
    <row r="415" spans="1:9" s="247" customFormat="1" ht="25.5" customHeight="1">
      <c r="A415" s="266">
        <v>4.0999999999999996</v>
      </c>
      <c r="B415" s="250" t="s">
        <v>118</v>
      </c>
      <c r="C415" s="126">
        <v>1409.85</v>
      </c>
      <c r="D415" s="290" t="s">
        <v>15</v>
      </c>
      <c r="E415" s="126">
        <v>4259.3</v>
      </c>
      <c r="F415" s="264">
        <f t="shared" si="12"/>
        <v>6004974.1100000003</v>
      </c>
      <c r="G415" s="246">
        <f>1342.71</f>
        <v>1342.71</v>
      </c>
    </row>
    <row r="416" spans="1:9" s="247" customFormat="1" ht="25.5" customHeight="1">
      <c r="A416" s="266">
        <v>4.0999999999999996</v>
      </c>
      <c r="B416" s="250" t="s">
        <v>31</v>
      </c>
      <c r="C416" s="126">
        <v>1984.58</v>
      </c>
      <c r="D416" s="290" t="s">
        <v>15</v>
      </c>
      <c r="E416" s="126">
        <v>2755.86</v>
      </c>
      <c r="F416" s="264">
        <f t="shared" si="12"/>
        <v>5469224.6399999997</v>
      </c>
      <c r="G416" s="246">
        <f>1908.25</f>
        <v>1908.25</v>
      </c>
    </row>
    <row r="417" spans="1:10" s="247" customFormat="1" ht="25.5" customHeight="1">
      <c r="A417" s="266">
        <v>4.2</v>
      </c>
      <c r="B417" s="250" t="s">
        <v>32</v>
      </c>
      <c r="C417" s="126">
        <v>1382.99</v>
      </c>
      <c r="D417" s="290" t="s">
        <v>15</v>
      </c>
      <c r="E417" s="126">
        <v>1219.23</v>
      </c>
      <c r="F417" s="264">
        <f t="shared" si="12"/>
        <v>1686182.9</v>
      </c>
      <c r="G417" s="246">
        <f>1342.71</f>
        <v>1342.71</v>
      </c>
    </row>
    <row r="418" spans="1:10" s="247" customFormat="1" ht="12.75" customHeight="1">
      <c r="A418" s="261"/>
      <c r="B418" s="244"/>
      <c r="C418" s="28"/>
      <c r="D418" s="245"/>
      <c r="E418" s="28"/>
      <c r="F418" s="208">
        <f t="shared" si="12"/>
        <v>0</v>
      </c>
      <c r="G418" s="246"/>
    </row>
    <row r="419" spans="1:10" s="247" customFormat="1" ht="12.75" customHeight="1">
      <c r="A419" s="251">
        <v>5</v>
      </c>
      <c r="B419" s="244" t="s">
        <v>33</v>
      </c>
      <c r="C419" s="28"/>
      <c r="D419" s="245"/>
      <c r="E419" s="28"/>
      <c r="F419" s="208">
        <f t="shared" si="12"/>
        <v>0</v>
      </c>
      <c r="G419" s="246"/>
    </row>
    <row r="420" spans="1:10" s="247" customFormat="1" ht="25.5" customHeight="1">
      <c r="A420" s="266">
        <v>4.0999999999999996</v>
      </c>
      <c r="B420" s="250" t="s">
        <v>118</v>
      </c>
      <c r="C420" s="126">
        <v>1409.85</v>
      </c>
      <c r="D420" s="290" t="s">
        <v>15</v>
      </c>
      <c r="E420" s="204">
        <v>90.38</v>
      </c>
      <c r="F420" s="264">
        <f t="shared" si="12"/>
        <v>127422.24</v>
      </c>
      <c r="G420" s="246"/>
    </row>
    <row r="421" spans="1:10" s="247" customFormat="1" ht="25.5" customHeight="1">
      <c r="A421" s="266">
        <v>5.0999999999999996</v>
      </c>
      <c r="B421" s="289" t="s">
        <v>34</v>
      </c>
      <c r="C421" s="126">
        <v>1984.58</v>
      </c>
      <c r="D421" s="290" t="s">
        <v>15</v>
      </c>
      <c r="E421" s="291">
        <v>88.72</v>
      </c>
      <c r="F421" s="264">
        <f t="shared" si="12"/>
        <v>176071.94</v>
      </c>
      <c r="G421" s="246"/>
    </row>
    <row r="422" spans="1:10" s="247" customFormat="1" ht="25.5" customHeight="1">
      <c r="A422" s="266">
        <v>5.2</v>
      </c>
      <c r="B422" s="289" t="s">
        <v>35</v>
      </c>
      <c r="C422" s="126">
        <v>1382.99</v>
      </c>
      <c r="D422" s="290" t="s">
        <v>15</v>
      </c>
      <c r="E422" s="291">
        <v>79.28</v>
      </c>
      <c r="F422" s="264">
        <f t="shared" si="12"/>
        <v>109643.45</v>
      </c>
      <c r="G422" s="246"/>
    </row>
    <row r="423" spans="1:10" s="247" customFormat="1" ht="12.75" customHeight="1">
      <c r="A423" s="261"/>
      <c r="B423" s="269"/>
      <c r="C423" s="28"/>
      <c r="D423" s="245"/>
      <c r="E423" s="28"/>
      <c r="F423" s="208">
        <f t="shared" si="12"/>
        <v>0</v>
      </c>
      <c r="G423" s="246"/>
    </row>
    <row r="424" spans="1:10" s="247" customFormat="1" ht="12.75" customHeight="1">
      <c r="A424" s="251">
        <v>6</v>
      </c>
      <c r="B424" s="295" t="s">
        <v>119</v>
      </c>
      <c r="C424" s="28"/>
      <c r="D424" s="245"/>
      <c r="E424" s="296"/>
      <c r="F424" s="208"/>
      <c r="G424" s="246"/>
    </row>
    <row r="425" spans="1:10" s="247" customFormat="1" ht="12.75" customHeight="1">
      <c r="A425" s="261">
        <v>6.1</v>
      </c>
      <c r="B425" s="207" t="s">
        <v>120</v>
      </c>
      <c r="C425" s="28">
        <v>180</v>
      </c>
      <c r="D425" s="245" t="s">
        <v>38</v>
      </c>
      <c r="E425" s="62">
        <v>38384.660000000003</v>
      </c>
      <c r="F425" s="208">
        <f>+ROUND(C425*E425,2)</f>
        <v>6909238.7999999998</v>
      </c>
      <c r="G425" s="246"/>
    </row>
    <row r="426" spans="1:10" s="247" customFormat="1" ht="12.75" customHeight="1">
      <c r="A426" s="261">
        <v>6.2</v>
      </c>
      <c r="B426" s="207" t="s">
        <v>121</v>
      </c>
      <c r="C426" s="28">
        <v>80</v>
      </c>
      <c r="D426" s="245" t="s">
        <v>38</v>
      </c>
      <c r="E426" s="62">
        <v>43909.93</v>
      </c>
      <c r="F426" s="208">
        <f>+ROUND(C426*E426,2)</f>
        <v>3512794.4</v>
      </c>
      <c r="G426" s="246"/>
    </row>
    <row r="427" spans="1:10" s="247" customFormat="1" ht="12.75" customHeight="1">
      <c r="A427" s="261">
        <v>6.3</v>
      </c>
      <c r="B427" s="207" t="s">
        <v>122</v>
      </c>
      <c r="C427" s="28">
        <v>55</v>
      </c>
      <c r="D427" s="245" t="s">
        <v>38</v>
      </c>
      <c r="E427" s="62">
        <v>49374.49</v>
      </c>
      <c r="F427" s="208">
        <f>+ROUND(C427*E427,2)</f>
        <v>2715596.95</v>
      </c>
      <c r="G427" s="246"/>
    </row>
    <row r="428" spans="1:10" s="247" customFormat="1" ht="12.75" customHeight="1">
      <c r="A428" s="261">
        <v>6.4</v>
      </c>
      <c r="B428" s="207" t="s">
        <v>123</v>
      </c>
      <c r="C428" s="28">
        <v>27</v>
      </c>
      <c r="D428" s="245" t="s">
        <v>38</v>
      </c>
      <c r="E428" s="62">
        <v>54185.61</v>
      </c>
      <c r="F428" s="208">
        <f>+ROUND(C428*E428,2)</f>
        <v>1463011.47</v>
      </c>
      <c r="G428" s="246"/>
    </row>
    <row r="429" spans="1:10" s="247" customFormat="1" ht="12.75" customHeight="1">
      <c r="A429" s="261">
        <v>6.5</v>
      </c>
      <c r="B429" s="207" t="s">
        <v>124</v>
      </c>
      <c r="C429" s="28">
        <v>15</v>
      </c>
      <c r="D429" s="245" t="s">
        <v>38</v>
      </c>
      <c r="E429" s="62">
        <v>60479.49</v>
      </c>
      <c r="F429" s="208">
        <f>+ROUND(C429*E429,2)</f>
        <v>907192.35</v>
      </c>
      <c r="G429" s="246"/>
    </row>
    <row r="430" spans="1:10" s="247" customFormat="1" ht="12.75" customHeight="1">
      <c r="A430" s="261"/>
      <c r="B430" s="207"/>
      <c r="C430" s="28"/>
      <c r="D430" s="245"/>
      <c r="E430" s="62"/>
      <c r="F430" s="208"/>
      <c r="G430" s="246"/>
    </row>
    <row r="431" spans="1:10" s="304" customFormat="1" ht="25.5" customHeight="1">
      <c r="A431" s="297">
        <v>8</v>
      </c>
      <c r="B431" s="298" t="s">
        <v>41</v>
      </c>
      <c r="C431" s="299">
        <f>+C399</f>
        <v>4593.67</v>
      </c>
      <c r="D431" s="300" t="s">
        <v>15</v>
      </c>
      <c r="E431" s="301">
        <v>50.15</v>
      </c>
      <c r="F431" s="302">
        <f>ROUND(C431*E431,2)</f>
        <v>230372.55</v>
      </c>
      <c r="G431" s="303"/>
      <c r="I431" s="305"/>
      <c r="J431" s="306"/>
    </row>
    <row r="432" spans="1:10" s="72" customFormat="1">
      <c r="A432" s="169"/>
      <c r="B432" s="273"/>
      <c r="C432" s="274"/>
      <c r="D432" s="275"/>
      <c r="E432" s="276"/>
      <c r="F432" s="70"/>
      <c r="G432" s="75"/>
      <c r="I432" s="73"/>
      <c r="J432" s="74"/>
    </row>
    <row r="433" spans="1:12" s="72" customFormat="1">
      <c r="A433" s="169">
        <v>9</v>
      </c>
      <c r="B433" s="273" t="s">
        <v>42</v>
      </c>
      <c r="C433" s="274">
        <v>1</v>
      </c>
      <c r="D433" s="275" t="s">
        <v>43</v>
      </c>
      <c r="E433" s="276">
        <v>45000</v>
      </c>
      <c r="F433" s="70">
        <f>ROUND(C433*E433,2)</f>
        <v>45000</v>
      </c>
      <c r="G433" s="75"/>
      <c r="I433" s="73"/>
      <c r="J433" s="74"/>
    </row>
    <row r="434" spans="1:12" s="83" customFormat="1" ht="12.75" customHeight="1">
      <c r="A434" s="76"/>
      <c r="B434" s="77" t="s">
        <v>125</v>
      </c>
      <c r="C434" s="78"/>
      <c r="D434" s="79"/>
      <c r="E434" s="80"/>
      <c r="F434" s="81">
        <f>SUM(F399:F433)</f>
        <v>38423120.549999997</v>
      </c>
      <c r="G434" s="82"/>
    </row>
    <row r="435" spans="1:12">
      <c r="A435" s="292"/>
      <c r="B435" s="207"/>
      <c r="C435" s="259"/>
      <c r="D435" s="85"/>
      <c r="E435" s="34"/>
      <c r="F435" s="293"/>
      <c r="G435" s="294"/>
      <c r="H435" s="32"/>
    </row>
    <row r="436" spans="1:12" s="247" customFormat="1" ht="12.75" customHeight="1">
      <c r="A436" s="243" t="s">
        <v>126</v>
      </c>
      <c r="B436" s="295" t="s">
        <v>127</v>
      </c>
      <c r="C436" s="28"/>
      <c r="D436" s="245"/>
      <c r="E436" s="62"/>
      <c r="F436" s="208">
        <f>+ROUND(C436*E436,2)</f>
        <v>0</v>
      </c>
      <c r="G436" s="246"/>
    </row>
    <row r="437" spans="1:12" s="247" customFormat="1" ht="12.75" customHeight="1">
      <c r="A437" s="261"/>
      <c r="B437" s="295"/>
      <c r="C437" s="28"/>
      <c r="D437" s="245"/>
      <c r="E437" s="62"/>
      <c r="F437" s="208"/>
      <c r="G437" s="246"/>
    </row>
    <row r="438" spans="1:12" s="310" customFormat="1">
      <c r="A438" s="262">
        <v>7</v>
      </c>
      <c r="B438" s="307" t="s">
        <v>128</v>
      </c>
      <c r="C438" s="228"/>
      <c r="D438" s="229"/>
      <c r="E438" s="308"/>
      <c r="F438" s="309"/>
    </row>
    <row r="439" spans="1:12" s="310" customFormat="1">
      <c r="A439" s="293">
        <v>7.1</v>
      </c>
      <c r="B439" s="311" t="s">
        <v>14</v>
      </c>
      <c r="C439" s="312">
        <v>463.2</v>
      </c>
      <c r="D439" s="97" t="s">
        <v>18</v>
      </c>
      <c r="E439" s="313">
        <v>44.18</v>
      </c>
      <c r="F439" s="309">
        <f t="shared" ref="F439:F450" si="13">ROUND(E439*C439,2)</f>
        <v>20464.18</v>
      </c>
    </row>
    <row r="440" spans="1:12" s="310" customFormat="1">
      <c r="A440" s="293">
        <v>7.2</v>
      </c>
      <c r="B440" s="66" t="s">
        <v>129</v>
      </c>
      <c r="C440" s="312">
        <v>463.2</v>
      </c>
      <c r="D440" s="97" t="s">
        <v>18</v>
      </c>
      <c r="E440" s="313">
        <v>661.37</v>
      </c>
      <c r="F440" s="309">
        <f t="shared" si="13"/>
        <v>306346.58</v>
      </c>
    </row>
    <row r="441" spans="1:12" s="310" customFormat="1">
      <c r="A441" s="293">
        <v>7.3</v>
      </c>
      <c r="B441" s="66" t="s">
        <v>130</v>
      </c>
      <c r="C441" s="312">
        <v>463.2</v>
      </c>
      <c r="D441" s="97" t="s">
        <v>18</v>
      </c>
      <c r="E441" s="313">
        <v>62.3</v>
      </c>
      <c r="F441" s="309">
        <f t="shared" si="13"/>
        <v>28857.360000000001</v>
      </c>
    </row>
    <row r="442" spans="1:12" s="310" customFormat="1">
      <c r="A442" s="293">
        <v>7.4</v>
      </c>
      <c r="B442" s="311" t="s">
        <v>131</v>
      </c>
      <c r="C442" s="312">
        <v>80</v>
      </c>
      <c r="D442" s="97" t="s">
        <v>43</v>
      </c>
      <c r="E442" s="313">
        <v>4500</v>
      </c>
      <c r="F442" s="309">
        <f t="shared" si="13"/>
        <v>360000</v>
      </c>
    </row>
    <row r="443" spans="1:12" s="310" customFormat="1">
      <c r="A443" s="293">
        <v>7.5</v>
      </c>
      <c r="B443" s="66" t="s">
        <v>132</v>
      </c>
      <c r="C443" s="312">
        <v>80</v>
      </c>
      <c r="D443" s="97" t="s">
        <v>43</v>
      </c>
      <c r="E443" s="313">
        <v>694</v>
      </c>
      <c r="F443" s="309">
        <f t="shared" si="13"/>
        <v>55520</v>
      </c>
    </row>
    <row r="444" spans="1:12" s="310" customFormat="1">
      <c r="A444" s="293">
        <v>7.6</v>
      </c>
      <c r="B444" s="66" t="s">
        <v>133</v>
      </c>
      <c r="C444" s="312">
        <v>80</v>
      </c>
      <c r="D444" s="97" t="s">
        <v>43</v>
      </c>
      <c r="E444" s="313">
        <v>500</v>
      </c>
      <c r="F444" s="309">
        <f t="shared" si="13"/>
        <v>40000</v>
      </c>
    </row>
    <row r="445" spans="1:12" s="315" customFormat="1">
      <c r="A445" s="293">
        <v>7.7</v>
      </c>
      <c r="B445" s="311" t="s">
        <v>134</v>
      </c>
      <c r="C445" s="312">
        <v>80</v>
      </c>
      <c r="D445" s="97" t="s">
        <v>135</v>
      </c>
      <c r="E445" s="313">
        <v>75</v>
      </c>
      <c r="F445" s="309">
        <f t="shared" si="13"/>
        <v>6000</v>
      </c>
      <c r="G445" s="310"/>
      <c r="H445" s="314"/>
      <c r="I445" s="314"/>
      <c r="J445" s="314"/>
      <c r="K445" s="314"/>
      <c r="L445" s="314"/>
    </row>
    <row r="446" spans="1:12" s="319" customFormat="1">
      <c r="A446" s="293">
        <v>7.8</v>
      </c>
      <c r="B446" s="66" t="s">
        <v>136</v>
      </c>
      <c r="C446" s="312">
        <v>375.2</v>
      </c>
      <c r="D446" s="316" t="s">
        <v>22</v>
      </c>
      <c r="E446" s="317">
        <v>315.58999999999997</v>
      </c>
      <c r="F446" s="309">
        <f t="shared" si="13"/>
        <v>118409.37</v>
      </c>
      <c r="G446" s="310"/>
      <c r="H446" s="318"/>
      <c r="I446" s="318"/>
      <c r="J446" s="318"/>
      <c r="K446" s="318"/>
      <c r="L446" s="318"/>
    </row>
    <row r="447" spans="1:12" s="321" customFormat="1">
      <c r="A447" s="293">
        <v>7.9</v>
      </c>
      <c r="B447" s="66" t="s">
        <v>26</v>
      </c>
      <c r="C447" s="312">
        <v>26.4</v>
      </c>
      <c r="D447" s="316" t="s">
        <v>22</v>
      </c>
      <c r="E447" s="313">
        <v>1000</v>
      </c>
      <c r="F447" s="309">
        <f t="shared" si="13"/>
        <v>26400</v>
      </c>
      <c r="G447" s="310"/>
      <c r="H447" s="320"/>
      <c r="I447" s="320"/>
      <c r="J447" s="320"/>
      <c r="K447" s="320"/>
      <c r="L447" s="320"/>
    </row>
    <row r="448" spans="1:12" s="5" customFormat="1" ht="25.5">
      <c r="A448" s="322">
        <v>7.1</v>
      </c>
      <c r="B448" s="323" t="s">
        <v>137</v>
      </c>
      <c r="C448" s="312">
        <v>331.2</v>
      </c>
      <c r="D448" s="316" t="s">
        <v>22</v>
      </c>
      <c r="E448" s="313">
        <v>122.26</v>
      </c>
      <c r="F448" s="309">
        <f t="shared" si="13"/>
        <v>40492.51</v>
      </c>
      <c r="G448" s="310"/>
      <c r="H448" s="310"/>
      <c r="I448" s="310"/>
      <c r="J448" s="310"/>
      <c r="K448" s="310"/>
      <c r="L448" s="310"/>
    </row>
    <row r="449" spans="1:12" s="324" customFormat="1" ht="25.5">
      <c r="A449" s="322">
        <v>7.11</v>
      </c>
      <c r="B449" s="66" t="s">
        <v>138</v>
      </c>
      <c r="C449" s="312">
        <v>52.8</v>
      </c>
      <c r="D449" s="97" t="s">
        <v>22</v>
      </c>
      <c r="E449" s="317">
        <v>363.3</v>
      </c>
      <c r="F449" s="309">
        <f t="shared" si="13"/>
        <v>19182.240000000002</v>
      </c>
      <c r="G449" s="310"/>
    </row>
    <row r="450" spans="1:12" s="325" customFormat="1">
      <c r="A450" s="322">
        <v>7.12</v>
      </c>
      <c r="B450" s="66" t="s">
        <v>139</v>
      </c>
      <c r="C450" s="312">
        <v>80</v>
      </c>
      <c r="D450" s="97" t="s">
        <v>140</v>
      </c>
      <c r="E450" s="313">
        <v>300</v>
      </c>
      <c r="F450" s="309">
        <f t="shared" si="13"/>
        <v>24000</v>
      </c>
      <c r="G450" s="310"/>
    </row>
    <row r="451" spans="1:12" s="321" customFormat="1">
      <c r="A451" s="322"/>
      <c r="B451" s="326"/>
      <c r="C451" s="312"/>
      <c r="D451" s="97"/>
      <c r="E451" s="313"/>
      <c r="F451" s="309"/>
      <c r="G451" s="320"/>
      <c r="H451" s="320"/>
      <c r="I451" s="320"/>
      <c r="J451" s="320"/>
      <c r="K451" s="320"/>
      <c r="L451" s="320"/>
    </row>
    <row r="452" spans="1:12" s="247" customFormat="1" ht="12.75" customHeight="1">
      <c r="A452" s="262">
        <v>7</v>
      </c>
      <c r="B452" s="327" t="s">
        <v>141</v>
      </c>
      <c r="C452" s="28"/>
      <c r="D452" s="245"/>
      <c r="E452" s="28"/>
      <c r="F452" s="208">
        <f t="shared" ref="F452:F465" si="14">+ROUND(C452*E452,2)</f>
        <v>0</v>
      </c>
      <c r="G452" s="246"/>
    </row>
    <row r="453" spans="1:12" s="247" customFormat="1" ht="12.75" customHeight="1">
      <c r="A453" s="293">
        <v>7.1</v>
      </c>
      <c r="B453" s="328" t="s">
        <v>14</v>
      </c>
      <c r="C453" s="259">
        <v>5957.91</v>
      </c>
      <c r="D453" s="85" t="s">
        <v>15</v>
      </c>
      <c r="E453" s="34">
        <v>44.18</v>
      </c>
      <c r="F453" s="208">
        <f t="shared" si="14"/>
        <v>263220.46000000002</v>
      </c>
      <c r="G453" s="246"/>
    </row>
    <row r="454" spans="1:12" s="247" customFormat="1" ht="12.75" customHeight="1">
      <c r="A454" s="293">
        <v>7.2</v>
      </c>
      <c r="B454" s="271" t="s">
        <v>142</v>
      </c>
      <c r="C454" s="259">
        <v>5957.91</v>
      </c>
      <c r="D454" s="272" t="s">
        <v>15</v>
      </c>
      <c r="E454" s="34">
        <v>336.59</v>
      </c>
      <c r="F454" s="208">
        <f t="shared" si="14"/>
        <v>2005372.93</v>
      </c>
      <c r="G454" s="246"/>
    </row>
    <row r="455" spans="1:12" s="247" customFormat="1" ht="12.75" customHeight="1">
      <c r="A455" s="293">
        <v>7.3</v>
      </c>
      <c r="B455" s="271" t="s">
        <v>143</v>
      </c>
      <c r="C455" s="259">
        <v>5957.91</v>
      </c>
      <c r="D455" s="85" t="s">
        <v>15</v>
      </c>
      <c r="E455" s="34">
        <v>28.31</v>
      </c>
      <c r="F455" s="208">
        <f t="shared" si="14"/>
        <v>168668.43</v>
      </c>
      <c r="G455" s="246"/>
    </row>
    <row r="456" spans="1:12" s="247" customFormat="1" ht="12.75" customHeight="1">
      <c r="A456" s="293">
        <v>7.4</v>
      </c>
      <c r="B456" s="271" t="s">
        <v>144</v>
      </c>
      <c r="C456" s="259">
        <v>1029</v>
      </c>
      <c r="D456" s="85" t="s">
        <v>38</v>
      </c>
      <c r="E456" s="34">
        <v>4795</v>
      </c>
      <c r="F456" s="208">
        <f t="shared" si="14"/>
        <v>4934055</v>
      </c>
      <c r="G456" s="246"/>
    </row>
    <row r="457" spans="1:12" s="247" customFormat="1" ht="12.75" customHeight="1">
      <c r="A457" s="293">
        <v>7.5</v>
      </c>
      <c r="B457" s="271" t="s">
        <v>145</v>
      </c>
      <c r="C457" s="259">
        <v>1029</v>
      </c>
      <c r="D457" s="85" t="s">
        <v>38</v>
      </c>
      <c r="E457" s="34">
        <v>300</v>
      </c>
      <c r="F457" s="208">
        <f t="shared" si="14"/>
        <v>308700</v>
      </c>
      <c r="G457" s="246"/>
    </row>
    <row r="458" spans="1:12" s="247" customFormat="1" ht="12.75" customHeight="1">
      <c r="A458" s="293">
        <v>7.6</v>
      </c>
      <c r="B458" s="271" t="s">
        <v>146</v>
      </c>
      <c r="C458" s="259">
        <v>2058</v>
      </c>
      <c r="D458" s="85" t="s">
        <v>38</v>
      </c>
      <c r="E458" s="34">
        <v>163.69999999999999</v>
      </c>
      <c r="F458" s="208">
        <f t="shared" si="14"/>
        <v>336894.6</v>
      </c>
      <c r="G458" s="246"/>
    </row>
    <row r="459" spans="1:12" s="247" customFormat="1" ht="12.75" customHeight="1">
      <c r="A459" s="293">
        <v>7.7</v>
      </c>
      <c r="B459" s="271" t="s">
        <v>147</v>
      </c>
      <c r="C459" s="259">
        <v>2058</v>
      </c>
      <c r="D459" s="85" t="s">
        <v>38</v>
      </c>
      <c r="E459" s="34">
        <v>95.49</v>
      </c>
      <c r="F459" s="208">
        <f t="shared" si="14"/>
        <v>196518.42</v>
      </c>
      <c r="G459" s="246"/>
    </row>
    <row r="460" spans="1:12" s="247" customFormat="1" ht="12.75" customHeight="1">
      <c r="A460" s="293">
        <v>7.8</v>
      </c>
      <c r="B460" s="271" t="s">
        <v>134</v>
      </c>
      <c r="C460" s="259">
        <v>1029</v>
      </c>
      <c r="D460" s="85" t="s">
        <v>38</v>
      </c>
      <c r="E460" s="34">
        <v>75</v>
      </c>
      <c r="F460" s="208">
        <f t="shared" si="14"/>
        <v>77175</v>
      </c>
      <c r="G460" s="246"/>
    </row>
    <row r="461" spans="1:12" s="247" customFormat="1" ht="12.75" customHeight="1">
      <c r="A461" s="293">
        <v>7.9</v>
      </c>
      <c r="B461" s="328" t="s">
        <v>148</v>
      </c>
      <c r="C461" s="259">
        <v>3951.36</v>
      </c>
      <c r="D461" s="85" t="s">
        <v>22</v>
      </c>
      <c r="E461" s="34">
        <v>154.52000000000001</v>
      </c>
      <c r="F461" s="208">
        <f t="shared" si="14"/>
        <v>610564.15</v>
      </c>
      <c r="G461" s="246"/>
    </row>
    <row r="462" spans="1:12" s="247" customFormat="1" ht="12.75" customHeight="1">
      <c r="A462" s="322">
        <v>7.1</v>
      </c>
      <c r="B462" s="328" t="s">
        <v>26</v>
      </c>
      <c r="C462" s="259">
        <v>380.73</v>
      </c>
      <c r="D462" s="85" t="s">
        <v>22</v>
      </c>
      <c r="E462" s="34">
        <v>1068.3599999999999</v>
      </c>
      <c r="F462" s="208">
        <f t="shared" si="14"/>
        <v>406756.7</v>
      </c>
      <c r="G462" s="246"/>
    </row>
    <row r="463" spans="1:12" s="247" customFormat="1" ht="12.75" customHeight="1">
      <c r="A463" s="322">
        <v>7.11</v>
      </c>
      <c r="B463" s="328" t="s">
        <v>149</v>
      </c>
      <c r="C463" s="259">
        <v>3395.7</v>
      </c>
      <c r="D463" s="85" t="s">
        <v>22</v>
      </c>
      <c r="E463" s="34">
        <v>183.68</v>
      </c>
      <c r="F463" s="208">
        <f t="shared" si="14"/>
        <v>623722.18000000005</v>
      </c>
      <c r="G463" s="246"/>
    </row>
    <row r="464" spans="1:12" s="247" customFormat="1" ht="12.75" customHeight="1">
      <c r="A464" s="322">
        <v>7.12</v>
      </c>
      <c r="B464" s="258" t="s">
        <v>29</v>
      </c>
      <c r="C464" s="259">
        <v>668.85</v>
      </c>
      <c r="D464" s="85" t="s">
        <v>22</v>
      </c>
      <c r="E464" s="34">
        <v>165</v>
      </c>
      <c r="F464" s="208">
        <f t="shared" si="14"/>
        <v>110360.25</v>
      </c>
      <c r="G464" s="246"/>
    </row>
    <row r="465" spans="1:8" s="247" customFormat="1" ht="12.75" customHeight="1">
      <c r="A465" s="322">
        <v>7.13</v>
      </c>
      <c r="B465" s="271" t="s">
        <v>150</v>
      </c>
      <c r="C465" s="259">
        <v>1029</v>
      </c>
      <c r="D465" s="85" t="s">
        <v>38</v>
      </c>
      <c r="E465" s="34">
        <v>250</v>
      </c>
      <c r="F465" s="208">
        <f t="shared" si="14"/>
        <v>257250</v>
      </c>
      <c r="G465" s="246"/>
    </row>
    <row r="466" spans="1:8" s="83" customFormat="1" ht="12.75" customHeight="1">
      <c r="A466" s="76"/>
      <c r="B466" s="77" t="s">
        <v>151</v>
      </c>
      <c r="C466" s="78"/>
      <c r="D466" s="79"/>
      <c r="E466" s="80"/>
      <c r="F466" s="81">
        <f>SUM(F438:F465)</f>
        <v>11344930.359999999</v>
      </c>
      <c r="G466" s="82"/>
    </row>
    <row r="467" spans="1:8" s="8" customFormat="1" ht="12.75" customHeight="1">
      <c r="A467" s="329"/>
      <c r="B467" s="330"/>
      <c r="C467" s="331"/>
      <c r="D467" s="332"/>
      <c r="E467" s="23"/>
      <c r="F467" s="23"/>
      <c r="G467" s="7"/>
    </row>
    <row r="468" spans="1:8" s="8" customFormat="1" ht="12.75" customHeight="1">
      <c r="A468" s="185" t="s">
        <v>152</v>
      </c>
      <c r="B468" s="330" t="s">
        <v>153</v>
      </c>
      <c r="C468" s="28"/>
      <c r="D468" s="245"/>
      <c r="E468" s="28"/>
      <c r="F468" s="208"/>
      <c r="G468" s="7"/>
    </row>
    <row r="469" spans="1:8" s="8" customFormat="1" ht="12.75" customHeight="1">
      <c r="A469" s="185"/>
      <c r="B469" s="330"/>
      <c r="C469" s="28"/>
      <c r="D469" s="245"/>
      <c r="E469" s="28"/>
      <c r="F469" s="208"/>
      <c r="G469" s="7"/>
    </row>
    <row r="470" spans="1:8" s="2" customFormat="1" ht="12.75" customHeight="1">
      <c r="A470" s="333">
        <v>1</v>
      </c>
      <c r="B470" s="273" t="s">
        <v>154</v>
      </c>
      <c r="C470" s="28">
        <v>1</v>
      </c>
      <c r="D470" s="245" t="s">
        <v>43</v>
      </c>
      <c r="E470" s="28">
        <v>50000000</v>
      </c>
      <c r="F470" s="70">
        <f>ROUND(C470*E470,2)</f>
        <v>50000000</v>
      </c>
      <c r="G470" s="1"/>
    </row>
    <row r="471" spans="1:8" s="83" customFormat="1" ht="12.75" customHeight="1">
      <c r="A471" s="76"/>
      <c r="B471" s="77" t="s">
        <v>155</v>
      </c>
      <c r="C471" s="78"/>
      <c r="D471" s="79"/>
      <c r="E471" s="80"/>
      <c r="F471" s="81">
        <f>SUM(F470)</f>
        <v>50000000</v>
      </c>
      <c r="G471" s="82"/>
    </row>
    <row r="472" spans="1:8" s="341" customFormat="1">
      <c r="A472" s="334"/>
      <c r="B472" s="295"/>
      <c r="C472" s="335"/>
      <c r="D472" s="336"/>
      <c r="E472" s="337"/>
      <c r="F472" s="338"/>
      <c r="G472" s="339"/>
      <c r="H472" s="340"/>
    </row>
    <row r="473" spans="1:8" s="341" customFormat="1">
      <c r="A473" s="334" t="s">
        <v>156</v>
      </c>
      <c r="B473" s="295" t="s">
        <v>157</v>
      </c>
      <c r="C473" s="335"/>
      <c r="D473" s="336"/>
      <c r="E473" s="337"/>
      <c r="F473" s="338"/>
      <c r="G473" s="339"/>
      <c r="H473" s="340"/>
    </row>
    <row r="474" spans="1:8" s="341" customFormat="1" ht="6.75" customHeight="1">
      <c r="A474" s="334"/>
      <c r="B474" s="295"/>
      <c r="C474" s="335"/>
      <c r="D474" s="336"/>
      <c r="E474" s="337"/>
      <c r="F474" s="338"/>
      <c r="G474" s="339"/>
      <c r="H474" s="340"/>
    </row>
    <row r="475" spans="1:8" s="341" customFormat="1">
      <c r="A475" s="342">
        <v>1</v>
      </c>
      <c r="B475" s="343" t="s">
        <v>158</v>
      </c>
      <c r="C475" s="344"/>
      <c r="D475" s="345"/>
      <c r="E475" s="346"/>
      <c r="F475" s="347"/>
      <c r="G475" s="339"/>
      <c r="H475" s="340"/>
    </row>
    <row r="476" spans="1:8" s="341" customFormat="1" ht="6.75" customHeight="1">
      <c r="A476" s="348"/>
      <c r="B476" s="349"/>
      <c r="C476" s="350"/>
      <c r="D476" s="351"/>
      <c r="E476" s="352"/>
      <c r="F476" s="353"/>
      <c r="G476" s="339"/>
      <c r="H476" s="340"/>
    </row>
    <row r="477" spans="1:8" s="341" customFormat="1">
      <c r="A477" s="354">
        <v>1.1000000000000001</v>
      </c>
      <c r="B477" s="349" t="s">
        <v>159</v>
      </c>
      <c r="C477" s="350"/>
      <c r="D477" s="351"/>
      <c r="E477" s="352"/>
      <c r="F477" s="353"/>
      <c r="G477" s="339"/>
      <c r="H477" s="340"/>
    </row>
    <row r="478" spans="1:8" s="341" customFormat="1">
      <c r="A478" s="354" t="s">
        <v>160</v>
      </c>
      <c r="B478" s="349" t="s">
        <v>161</v>
      </c>
      <c r="C478" s="350"/>
      <c r="D478" s="351"/>
      <c r="E478" s="352"/>
      <c r="F478" s="353"/>
      <c r="G478" s="339"/>
      <c r="H478" s="340"/>
    </row>
    <row r="479" spans="1:8" s="341" customFormat="1">
      <c r="A479" s="355" t="s">
        <v>162</v>
      </c>
      <c r="B479" s="356" t="s">
        <v>163</v>
      </c>
      <c r="C479" s="357">
        <v>2500</v>
      </c>
      <c r="D479" s="358" t="s">
        <v>15</v>
      </c>
      <c r="E479" s="359">
        <v>65</v>
      </c>
      <c r="F479" s="360">
        <f t="shared" ref="F479:F511" si="15">ROUND(E479*C479,2)</f>
        <v>162500</v>
      </c>
      <c r="G479" s="339"/>
      <c r="H479" s="340"/>
    </row>
    <row r="480" spans="1:8" s="341" customFormat="1">
      <c r="A480" s="355" t="s">
        <v>164</v>
      </c>
      <c r="B480" s="356" t="s">
        <v>165</v>
      </c>
      <c r="C480" s="357">
        <v>630</v>
      </c>
      <c r="D480" s="358" t="s">
        <v>22</v>
      </c>
      <c r="E480" s="359">
        <v>165</v>
      </c>
      <c r="F480" s="360">
        <f t="shared" si="15"/>
        <v>103950</v>
      </c>
      <c r="G480" s="339"/>
      <c r="H480" s="340"/>
    </row>
    <row r="481" spans="1:8" s="341" customFormat="1">
      <c r="A481" s="348"/>
      <c r="B481" s="349"/>
      <c r="C481" s="350"/>
      <c r="D481" s="351"/>
      <c r="E481" s="352"/>
      <c r="F481" s="360">
        <f t="shared" si="15"/>
        <v>0</v>
      </c>
      <c r="G481" s="339"/>
      <c r="H481" s="340"/>
    </row>
    <row r="482" spans="1:8" s="341" customFormat="1">
      <c r="A482" s="354" t="s">
        <v>166</v>
      </c>
      <c r="B482" s="361" t="s">
        <v>167</v>
      </c>
      <c r="C482" s="357"/>
      <c r="D482" s="358"/>
      <c r="E482" s="359"/>
      <c r="F482" s="360">
        <f t="shared" si="15"/>
        <v>0</v>
      </c>
      <c r="G482" s="339"/>
      <c r="H482" s="340"/>
    </row>
    <row r="483" spans="1:8" s="341" customFormat="1">
      <c r="A483" s="355" t="s">
        <v>168</v>
      </c>
      <c r="B483" s="362" t="s">
        <v>169</v>
      </c>
      <c r="C483" s="357">
        <v>2000</v>
      </c>
      <c r="D483" s="358" t="s">
        <v>20</v>
      </c>
      <c r="E483" s="359">
        <v>638.45000000000005</v>
      </c>
      <c r="F483" s="360">
        <f t="shared" si="15"/>
        <v>1276900</v>
      </c>
      <c r="G483" s="339"/>
      <c r="H483" s="340"/>
    </row>
    <row r="484" spans="1:8" s="371" customFormat="1">
      <c r="A484" s="363" t="s">
        <v>170</v>
      </c>
      <c r="B484" s="364" t="s">
        <v>171</v>
      </c>
      <c r="C484" s="365">
        <v>2500</v>
      </c>
      <c r="D484" s="366" t="s">
        <v>15</v>
      </c>
      <c r="E484" s="367">
        <v>685.25</v>
      </c>
      <c r="F484" s="368">
        <f t="shared" si="15"/>
        <v>1713125</v>
      </c>
      <c r="G484" s="369"/>
      <c r="H484" s="370"/>
    </row>
    <row r="485" spans="1:8" s="341" customFormat="1">
      <c r="A485" s="355"/>
      <c r="B485" s="356"/>
      <c r="C485" s="357"/>
      <c r="D485" s="358"/>
      <c r="E485" s="359"/>
      <c r="F485" s="360">
        <f t="shared" si="15"/>
        <v>0</v>
      </c>
      <c r="G485" s="339"/>
      <c r="H485" s="340"/>
    </row>
    <row r="486" spans="1:8" s="341" customFormat="1">
      <c r="A486" s="354">
        <v>1.2</v>
      </c>
      <c r="B486" s="361" t="s">
        <v>172</v>
      </c>
      <c r="C486" s="372"/>
      <c r="D486" s="373"/>
      <c r="E486" s="374"/>
      <c r="F486" s="360">
        <f t="shared" si="15"/>
        <v>0</v>
      </c>
      <c r="G486" s="339"/>
      <c r="H486" s="340"/>
    </row>
    <row r="487" spans="1:8" s="341" customFormat="1">
      <c r="A487" s="354" t="s">
        <v>173</v>
      </c>
      <c r="B487" s="361" t="s">
        <v>174</v>
      </c>
      <c r="C487" s="372"/>
      <c r="D487" s="373"/>
      <c r="E487" s="374"/>
      <c r="F487" s="360">
        <f t="shared" si="15"/>
        <v>0</v>
      </c>
      <c r="G487" s="339"/>
      <c r="H487" s="340"/>
    </row>
    <row r="488" spans="1:8" s="341" customFormat="1">
      <c r="A488" s="355" t="s">
        <v>175</v>
      </c>
      <c r="B488" s="356" t="s">
        <v>176</v>
      </c>
      <c r="C488" s="357">
        <v>400</v>
      </c>
      <c r="D488" s="358" t="s">
        <v>15</v>
      </c>
      <c r="E488" s="359">
        <v>32.06</v>
      </c>
      <c r="F488" s="360">
        <f t="shared" si="15"/>
        <v>12824</v>
      </c>
      <c r="G488" s="339"/>
      <c r="H488" s="340"/>
    </row>
    <row r="489" spans="1:8" s="341" customFormat="1">
      <c r="A489" s="355" t="s">
        <v>177</v>
      </c>
      <c r="B489" s="356" t="s">
        <v>178</v>
      </c>
      <c r="C489" s="357">
        <v>200</v>
      </c>
      <c r="D489" s="358" t="s">
        <v>15</v>
      </c>
      <c r="E489" s="359">
        <v>42.59</v>
      </c>
      <c r="F489" s="360">
        <f t="shared" si="15"/>
        <v>8518</v>
      </c>
      <c r="G489" s="339"/>
      <c r="H489" s="340"/>
    </row>
    <row r="490" spans="1:8" s="341" customFormat="1">
      <c r="A490" s="355" t="s">
        <v>179</v>
      </c>
      <c r="B490" s="356" t="s">
        <v>180</v>
      </c>
      <c r="C490" s="357">
        <v>200</v>
      </c>
      <c r="D490" s="358" t="s">
        <v>15</v>
      </c>
      <c r="E490" s="359">
        <v>63.21</v>
      </c>
      <c r="F490" s="360">
        <f t="shared" si="15"/>
        <v>12642</v>
      </c>
      <c r="G490" s="339"/>
      <c r="H490" s="340"/>
    </row>
    <row r="491" spans="1:8" s="341" customFormat="1">
      <c r="A491" s="355" t="s">
        <v>181</v>
      </c>
      <c r="B491" s="356" t="s">
        <v>182</v>
      </c>
      <c r="C491" s="357">
        <v>100</v>
      </c>
      <c r="D491" s="358" t="s">
        <v>15</v>
      </c>
      <c r="E491" s="359">
        <v>130.66999999999999</v>
      </c>
      <c r="F491" s="360">
        <f t="shared" si="15"/>
        <v>13067</v>
      </c>
      <c r="G491" s="339"/>
      <c r="H491" s="340"/>
    </row>
    <row r="492" spans="1:8" s="341" customFormat="1">
      <c r="A492" s="355" t="s">
        <v>183</v>
      </c>
      <c r="B492" s="356" t="s">
        <v>184</v>
      </c>
      <c r="C492" s="357">
        <v>20</v>
      </c>
      <c r="D492" s="358" t="s">
        <v>15</v>
      </c>
      <c r="E492" s="359">
        <v>252.73</v>
      </c>
      <c r="F492" s="360">
        <f t="shared" si="15"/>
        <v>5054.6000000000004</v>
      </c>
      <c r="G492" s="339"/>
      <c r="H492" s="340"/>
    </row>
    <row r="493" spans="1:8" s="341" customFormat="1">
      <c r="A493" s="355" t="s">
        <v>183</v>
      </c>
      <c r="B493" s="356" t="s">
        <v>185</v>
      </c>
      <c r="C493" s="357">
        <v>20</v>
      </c>
      <c r="D493" s="358" t="s">
        <v>15</v>
      </c>
      <c r="E493" s="359">
        <v>405.68</v>
      </c>
      <c r="F493" s="360">
        <f>ROUND(E493*C493,2)</f>
        <v>8113.6</v>
      </c>
      <c r="G493" s="339"/>
      <c r="H493" s="340"/>
    </row>
    <row r="494" spans="1:8" s="341" customFormat="1">
      <c r="A494" s="355"/>
      <c r="B494" s="356"/>
      <c r="C494" s="357"/>
      <c r="D494" s="358"/>
      <c r="E494" s="359"/>
      <c r="F494" s="360"/>
      <c r="G494" s="339"/>
      <c r="H494" s="340"/>
    </row>
    <row r="495" spans="1:8" s="341" customFormat="1">
      <c r="A495" s="354" t="s">
        <v>186</v>
      </c>
      <c r="B495" s="361" t="s">
        <v>62</v>
      </c>
      <c r="C495" s="372"/>
      <c r="D495" s="373"/>
      <c r="E495" s="374"/>
      <c r="F495" s="360"/>
      <c r="G495" s="339"/>
      <c r="H495" s="340"/>
    </row>
    <row r="496" spans="1:8" s="341" customFormat="1">
      <c r="A496" s="355" t="s">
        <v>187</v>
      </c>
      <c r="B496" s="356" t="s">
        <v>188</v>
      </c>
      <c r="C496" s="357">
        <v>800</v>
      </c>
      <c r="D496" s="358" t="s">
        <v>43</v>
      </c>
      <c r="E496" s="359">
        <v>4.55</v>
      </c>
      <c r="F496" s="360">
        <f t="shared" si="15"/>
        <v>3640</v>
      </c>
      <c r="G496" s="339"/>
      <c r="H496" s="340"/>
    </row>
    <row r="497" spans="1:8" s="341" customFormat="1">
      <c r="A497" s="355" t="s">
        <v>189</v>
      </c>
      <c r="B497" s="356" t="s">
        <v>190</v>
      </c>
      <c r="C497" s="357">
        <v>400</v>
      </c>
      <c r="D497" s="358" t="s">
        <v>43</v>
      </c>
      <c r="E497" s="359">
        <v>5.46</v>
      </c>
      <c r="F497" s="360">
        <f t="shared" si="15"/>
        <v>2184</v>
      </c>
      <c r="G497" s="339"/>
      <c r="H497" s="340"/>
    </row>
    <row r="498" spans="1:8" s="341" customFormat="1">
      <c r="A498" s="355" t="s">
        <v>191</v>
      </c>
      <c r="B498" s="356" t="s">
        <v>192</v>
      </c>
      <c r="C498" s="357">
        <v>400</v>
      </c>
      <c r="D498" s="358" t="s">
        <v>43</v>
      </c>
      <c r="E498" s="359">
        <v>10.9</v>
      </c>
      <c r="F498" s="360">
        <f t="shared" si="15"/>
        <v>4360</v>
      </c>
      <c r="G498" s="339"/>
      <c r="H498" s="340"/>
    </row>
    <row r="499" spans="1:8" s="341" customFormat="1">
      <c r="A499" s="355" t="s">
        <v>193</v>
      </c>
      <c r="B499" s="356" t="s">
        <v>194</v>
      </c>
      <c r="C499" s="357">
        <v>200</v>
      </c>
      <c r="D499" s="358" t="s">
        <v>43</v>
      </c>
      <c r="E499" s="359">
        <v>25.48</v>
      </c>
      <c r="F499" s="360">
        <f t="shared" si="15"/>
        <v>5096</v>
      </c>
      <c r="G499" s="339"/>
      <c r="H499" s="340"/>
    </row>
    <row r="500" spans="1:8" s="341" customFormat="1">
      <c r="A500" s="355" t="s">
        <v>195</v>
      </c>
      <c r="B500" s="356" t="s">
        <v>196</v>
      </c>
      <c r="C500" s="357">
        <v>40</v>
      </c>
      <c r="D500" s="358" t="s">
        <v>43</v>
      </c>
      <c r="E500" s="359">
        <v>1272.97</v>
      </c>
      <c r="F500" s="360">
        <f t="shared" si="15"/>
        <v>50918.8</v>
      </c>
      <c r="G500" s="339"/>
      <c r="H500" s="340"/>
    </row>
    <row r="501" spans="1:8" s="341" customFormat="1">
      <c r="A501" s="355" t="s">
        <v>195</v>
      </c>
      <c r="B501" s="356" t="s">
        <v>197</v>
      </c>
      <c r="C501" s="357">
        <v>40</v>
      </c>
      <c r="D501" s="358" t="s">
        <v>43</v>
      </c>
      <c r="E501" s="359">
        <v>1356.41</v>
      </c>
      <c r="F501" s="360">
        <f>ROUND(E501*C501,2)</f>
        <v>54256.4</v>
      </c>
      <c r="G501" s="339"/>
      <c r="H501" s="340"/>
    </row>
    <row r="502" spans="1:8" s="341" customFormat="1">
      <c r="A502" s="355"/>
      <c r="B502" s="356"/>
      <c r="C502" s="357">
        <v>0</v>
      </c>
      <c r="D502" s="358"/>
      <c r="E502" s="359"/>
      <c r="F502" s="360">
        <f t="shared" si="15"/>
        <v>0</v>
      </c>
      <c r="G502" s="339"/>
      <c r="H502" s="340"/>
    </row>
    <row r="503" spans="1:8" s="341" customFormat="1">
      <c r="A503" s="354" t="s">
        <v>198</v>
      </c>
      <c r="B503" s="361" t="s">
        <v>199</v>
      </c>
      <c r="C503" s="372">
        <v>0</v>
      </c>
      <c r="D503" s="373"/>
      <c r="E503" s="374"/>
      <c r="F503" s="360">
        <f t="shared" si="15"/>
        <v>0</v>
      </c>
      <c r="G503" s="339"/>
      <c r="H503" s="340"/>
    </row>
    <row r="504" spans="1:8" s="341" customFormat="1">
      <c r="A504" s="355" t="s">
        <v>200</v>
      </c>
      <c r="B504" s="356" t="s">
        <v>201</v>
      </c>
      <c r="C504" s="357">
        <v>120</v>
      </c>
      <c r="D504" s="358" t="s">
        <v>202</v>
      </c>
      <c r="E504" s="359">
        <v>247.13</v>
      </c>
      <c r="F504" s="360">
        <f t="shared" si="15"/>
        <v>29655.599999999999</v>
      </c>
      <c r="G504" s="339"/>
      <c r="H504" s="340"/>
    </row>
    <row r="505" spans="1:8" s="341" customFormat="1">
      <c r="A505" s="355" t="s">
        <v>203</v>
      </c>
      <c r="B505" s="356" t="s">
        <v>204</v>
      </c>
      <c r="C505" s="357">
        <v>120</v>
      </c>
      <c r="D505" s="358" t="s">
        <v>202</v>
      </c>
      <c r="E505" s="359">
        <v>164.75</v>
      </c>
      <c r="F505" s="360">
        <f t="shared" si="15"/>
        <v>19770</v>
      </c>
      <c r="G505" s="339"/>
      <c r="H505" s="340"/>
    </row>
    <row r="506" spans="1:8" s="341" customFormat="1">
      <c r="A506" s="355"/>
      <c r="B506" s="356"/>
      <c r="C506" s="357">
        <v>0</v>
      </c>
      <c r="D506" s="358"/>
      <c r="E506" s="359"/>
      <c r="F506" s="360">
        <f>ROUND(E506*C506,2)</f>
        <v>0</v>
      </c>
      <c r="G506" s="339"/>
      <c r="H506" s="340"/>
    </row>
    <row r="507" spans="1:8" s="341" customFormat="1">
      <c r="A507" s="348">
        <v>2</v>
      </c>
      <c r="B507" s="361" t="s">
        <v>205</v>
      </c>
      <c r="C507" s="372">
        <v>0</v>
      </c>
      <c r="D507" s="373"/>
      <c r="E507" s="374"/>
      <c r="F507" s="360">
        <f>ROUND(E507*C507,2)</f>
        <v>0</v>
      </c>
      <c r="G507" s="339"/>
      <c r="H507" s="340"/>
    </row>
    <row r="508" spans="1:8" s="341" customFormat="1">
      <c r="A508" s="355">
        <v>2.1</v>
      </c>
      <c r="B508" s="356" t="s">
        <v>206</v>
      </c>
      <c r="C508" s="357">
        <v>160</v>
      </c>
      <c r="D508" s="358" t="s">
        <v>202</v>
      </c>
      <c r="E508" s="359">
        <v>388.1</v>
      </c>
      <c r="F508" s="360">
        <f>ROUND(E508*C508,2)</f>
        <v>62096</v>
      </c>
      <c r="G508" s="339"/>
      <c r="H508" s="340"/>
    </row>
    <row r="509" spans="1:8" s="341" customFormat="1">
      <c r="A509" s="355">
        <v>2.2000000000000002</v>
      </c>
      <c r="B509" s="375" t="s">
        <v>207</v>
      </c>
      <c r="C509" s="357">
        <v>80</v>
      </c>
      <c r="D509" s="358" t="s">
        <v>202</v>
      </c>
      <c r="E509" s="359">
        <v>588.75</v>
      </c>
      <c r="F509" s="360">
        <f>ROUND(E509*C509,2)</f>
        <v>47100</v>
      </c>
      <c r="G509" s="339"/>
      <c r="H509" s="340"/>
    </row>
    <row r="510" spans="1:8" s="341" customFormat="1">
      <c r="A510" s="355">
        <v>2.2999999999999998</v>
      </c>
      <c r="B510" s="375" t="s">
        <v>208</v>
      </c>
      <c r="C510" s="357">
        <v>60</v>
      </c>
      <c r="D510" s="358" t="s">
        <v>202</v>
      </c>
      <c r="E510" s="359">
        <v>879.38</v>
      </c>
      <c r="F510" s="360">
        <f>ROUND(E510*C510,2)</f>
        <v>52762.8</v>
      </c>
      <c r="G510" s="339"/>
      <c r="H510" s="340"/>
    </row>
    <row r="511" spans="1:8" s="341" customFormat="1">
      <c r="A511" s="185"/>
      <c r="B511" s="376"/>
      <c r="C511" s="377"/>
      <c r="D511" s="376"/>
      <c r="E511" s="378"/>
      <c r="F511" s="360">
        <f t="shared" si="15"/>
        <v>0</v>
      </c>
      <c r="G511" s="339"/>
      <c r="H511" s="340"/>
    </row>
    <row r="512" spans="1:8" s="341" customFormat="1">
      <c r="A512" s="329">
        <v>3</v>
      </c>
      <c r="B512" s="23" t="s">
        <v>209</v>
      </c>
      <c r="C512" s="377"/>
      <c r="D512" s="376"/>
      <c r="E512" s="378"/>
      <c r="F512" s="360"/>
      <c r="G512" s="379"/>
      <c r="H512" s="380"/>
    </row>
    <row r="513" spans="1:8" s="386" customFormat="1">
      <c r="A513" s="381">
        <v>3.1</v>
      </c>
      <c r="B513" s="382" t="s">
        <v>210</v>
      </c>
      <c r="C513" s="383"/>
      <c r="D513" s="358"/>
      <c r="E513" s="384"/>
      <c r="F513" s="360">
        <f t="shared" ref="F513:F519" si="16">ROUND(E513*C513,2)</f>
        <v>0</v>
      </c>
      <c r="G513" s="385"/>
    </row>
    <row r="514" spans="1:8" s="386" customFormat="1" ht="24.75" customHeight="1">
      <c r="A514" s="65" t="s">
        <v>211</v>
      </c>
      <c r="B514" s="387" t="s">
        <v>212</v>
      </c>
      <c r="C514" s="383">
        <v>190.28</v>
      </c>
      <c r="D514" s="358" t="s">
        <v>213</v>
      </c>
      <c r="E514" s="384">
        <v>1164.5999999999999</v>
      </c>
      <c r="F514" s="360">
        <f t="shared" si="16"/>
        <v>221600.09</v>
      </c>
      <c r="G514" s="385"/>
    </row>
    <row r="515" spans="1:8" s="386" customFormat="1" ht="9" customHeight="1">
      <c r="A515" s="388"/>
      <c r="B515" s="382"/>
      <c r="C515" s="383"/>
      <c r="D515" s="358"/>
      <c r="E515" s="384"/>
      <c r="F515" s="360">
        <f t="shared" si="16"/>
        <v>0</v>
      </c>
      <c r="G515" s="385"/>
    </row>
    <row r="516" spans="1:8" s="386" customFormat="1">
      <c r="A516" s="388">
        <v>3.2</v>
      </c>
      <c r="B516" s="382" t="s">
        <v>214</v>
      </c>
      <c r="C516" s="383">
        <v>0</v>
      </c>
      <c r="D516" s="358"/>
      <c r="E516" s="384"/>
      <c r="F516" s="360">
        <f t="shared" si="16"/>
        <v>0</v>
      </c>
      <c r="G516" s="385"/>
    </row>
    <row r="517" spans="1:8" s="386" customFormat="1">
      <c r="A517" s="65" t="s">
        <v>215</v>
      </c>
      <c r="B517" s="356" t="s">
        <v>216</v>
      </c>
      <c r="C517" s="383">
        <v>22978.47</v>
      </c>
      <c r="D517" s="358" t="s">
        <v>20</v>
      </c>
      <c r="E517" s="384">
        <v>30.04</v>
      </c>
      <c r="F517" s="389">
        <f t="shared" si="16"/>
        <v>690273.24</v>
      </c>
      <c r="G517" s="385">
        <f>+C17+C51+C84+C116+C150+C183+C213+C247+C277+C340+C370+C403</f>
        <v>23198.47</v>
      </c>
    </row>
    <row r="518" spans="1:8" s="386" customFormat="1">
      <c r="A518" s="65" t="s">
        <v>217</v>
      </c>
      <c r="B518" s="356" t="s">
        <v>218</v>
      </c>
      <c r="C518" s="390">
        <v>1148.92</v>
      </c>
      <c r="D518" s="391" t="s">
        <v>219</v>
      </c>
      <c r="E518" s="392">
        <f>+[48]Hoja1!F13</f>
        <v>11345.7</v>
      </c>
      <c r="F518" s="393">
        <f t="shared" si="16"/>
        <v>13035301.640000001</v>
      </c>
      <c r="G518" s="385">
        <f>+G517*0.05</f>
        <v>1159.92</v>
      </c>
    </row>
    <row r="519" spans="1:8" s="386" customFormat="1">
      <c r="A519" s="65" t="s">
        <v>220</v>
      </c>
      <c r="B519" s="356" t="s">
        <v>221</v>
      </c>
      <c r="C519" s="390">
        <f>ROUND(150*1.25*C518,2)</f>
        <v>215422.5</v>
      </c>
      <c r="D519" s="391" t="s">
        <v>222</v>
      </c>
      <c r="E519" s="392">
        <v>22.72</v>
      </c>
      <c r="F519" s="393">
        <f t="shared" si="16"/>
        <v>4894399.2</v>
      </c>
      <c r="G519" s="385"/>
    </row>
    <row r="520" spans="1:8" s="398" customFormat="1">
      <c r="A520" s="394"/>
      <c r="B520" s="376"/>
      <c r="C520" s="395"/>
      <c r="D520" s="358"/>
      <c r="E520" s="396"/>
      <c r="F520" s="360"/>
      <c r="G520" s="397"/>
    </row>
    <row r="521" spans="1:8" s="341" customFormat="1">
      <c r="A521" s="399">
        <v>4</v>
      </c>
      <c r="B521" s="273" t="s">
        <v>223</v>
      </c>
      <c r="C521" s="400">
        <v>12</v>
      </c>
      <c r="D521" s="401" t="s">
        <v>224</v>
      </c>
      <c r="E521" s="402">
        <v>40500</v>
      </c>
      <c r="F521" s="208">
        <f>ROUND(E521*C521,2)</f>
        <v>486000</v>
      </c>
      <c r="G521" s="339"/>
      <c r="H521" s="340"/>
    </row>
    <row r="522" spans="1:8" s="341" customFormat="1">
      <c r="A522" s="399"/>
      <c r="B522" s="273"/>
      <c r="C522" s="400"/>
      <c r="D522" s="401"/>
      <c r="E522" s="402"/>
      <c r="F522" s="208"/>
      <c r="G522" s="339"/>
      <c r="H522" s="340"/>
    </row>
    <row r="523" spans="1:8" s="341" customFormat="1" ht="63.75">
      <c r="A523" s="399">
        <v>5</v>
      </c>
      <c r="B523" s="403" t="s">
        <v>225</v>
      </c>
      <c r="C523" s="404">
        <v>3</v>
      </c>
      <c r="D523" s="405" t="s">
        <v>43</v>
      </c>
      <c r="E523" s="406">
        <v>42316.79</v>
      </c>
      <c r="F523" s="267">
        <f>ROUND(E523*C523,2)</f>
        <v>126950.37</v>
      </c>
      <c r="G523" s="339"/>
      <c r="H523" s="340"/>
    </row>
    <row r="524" spans="1:8" s="147" customFormat="1" ht="12.75" customHeight="1">
      <c r="A524" s="407"/>
      <c r="B524" s="112" t="s">
        <v>226</v>
      </c>
      <c r="C524" s="80"/>
      <c r="D524" s="408"/>
      <c r="E524" s="80"/>
      <c r="F524" s="81">
        <f>SUM(F476:F523)</f>
        <v>23103058.34</v>
      </c>
      <c r="G524" s="146"/>
    </row>
    <row r="525" spans="1:8">
      <c r="A525" s="113"/>
      <c r="B525" s="31"/>
      <c r="C525" s="32"/>
      <c r="D525" s="33"/>
      <c r="E525" s="42"/>
      <c r="F525" s="104"/>
      <c r="G525" s="294"/>
      <c r="H525" s="32"/>
    </row>
    <row r="526" spans="1:8" s="180" customFormat="1" ht="12.75" customHeight="1">
      <c r="A526" s="407"/>
      <c r="B526" s="112" t="s">
        <v>227</v>
      </c>
      <c r="C526" s="80"/>
      <c r="D526" s="408"/>
      <c r="E526" s="80"/>
      <c r="F526" s="409">
        <f>+F524+F471+F434+F395+F362+F301+F269+F239+F205+F175+F142+F108+F75+F43+F332+F466</f>
        <v>205625922.84</v>
      </c>
      <c r="G526" s="179"/>
    </row>
    <row r="527" spans="1:8" s="147" customFormat="1" ht="12.75" customHeight="1">
      <c r="A527" s="407"/>
      <c r="B527" s="112" t="s">
        <v>227</v>
      </c>
      <c r="C527" s="80"/>
      <c r="D527" s="408"/>
      <c r="E527" s="80"/>
      <c r="F527" s="81">
        <f>+F526</f>
        <v>205625922.84</v>
      </c>
      <c r="G527" s="146"/>
    </row>
    <row r="528" spans="1:8">
      <c r="A528" s="113"/>
      <c r="B528" s="410" t="s">
        <v>228</v>
      </c>
      <c r="C528" s="411"/>
      <c r="D528" s="412"/>
      <c r="E528" s="412"/>
      <c r="F528" s="412"/>
    </row>
    <row r="529" spans="1:7">
      <c r="A529" s="113"/>
      <c r="B529" s="413" t="s">
        <v>229</v>
      </c>
      <c r="C529" s="414">
        <v>0.1</v>
      </c>
      <c r="D529" s="412"/>
      <c r="E529" s="412"/>
      <c r="F529" s="415">
        <f t="shared" ref="F529:F535" si="17">+ROUND(C529*$F$527,2)</f>
        <v>20562592.280000001</v>
      </c>
    </row>
    <row r="530" spans="1:7">
      <c r="A530" s="113"/>
      <c r="B530" s="413" t="s">
        <v>230</v>
      </c>
      <c r="C530" s="414">
        <v>0.04</v>
      </c>
      <c r="D530" s="412"/>
      <c r="E530" s="412"/>
      <c r="F530" s="415">
        <f t="shared" si="17"/>
        <v>8225036.9100000001</v>
      </c>
    </row>
    <row r="531" spans="1:7">
      <c r="A531" s="113"/>
      <c r="B531" s="413" t="s">
        <v>231</v>
      </c>
      <c r="C531" s="414">
        <v>0.04</v>
      </c>
      <c r="D531" s="412"/>
      <c r="E531" s="412"/>
      <c r="F531" s="415">
        <f t="shared" si="17"/>
        <v>8225036.9100000001</v>
      </c>
    </row>
    <row r="532" spans="1:7">
      <c r="A532" s="113"/>
      <c r="B532" s="413" t="s">
        <v>232</v>
      </c>
      <c r="C532" s="414">
        <v>0.04</v>
      </c>
      <c r="D532" s="412"/>
      <c r="E532" s="412"/>
      <c r="F532" s="415">
        <f t="shared" si="17"/>
        <v>8225036.9100000001</v>
      </c>
    </row>
    <row r="533" spans="1:7">
      <c r="A533" s="113"/>
      <c r="B533" s="413" t="s">
        <v>233</v>
      </c>
      <c r="C533" s="414">
        <v>0.05</v>
      </c>
      <c r="D533" s="412"/>
      <c r="E533" s="412"/>
      <c r="F533" s="415">
        <f t="shared" si="17"/>
        <v>10281296.140000001</v>
      </c>
    </row>
    <row r="534" spans="1:7">
      <c r="A534" s="113"/>
      <c r="B534" s="413" t="s">
        <v>234</v>
      </c>
      <c r="C534" s="414">
        <v>0.05</v>
      </c>
      <c r="D534" s="412"/>
      <c r="E534" s="412"/>
      <c r="F534" s="415">
        <f t="shared" si="17"/>
        <v>10281296.140000001</v>
      </c>
    </row>
    <row r="535" spans="1:7">
      <c r="A535" s="412"/>
      <c r="B535" s="413" t="s">
        <v>235</v>
      </c>
      <c r="C535" s="414">
        <v>0.01</v>
      </c>
      <c r="D535" s="412"/>
      <c r="E535" s="412"/>
      <c r="F535" s="415">
        <f t="shared" si="17"/>
        <v>2056259.23</v>
      </c>
    </row>
    <row r="536" spans="1:7">
      <c r="A536" s="412"/>
      <c r="B536" s="413" t="s">
        <v>236</v>
      </c>
      <c r="C536" s="414">
        <v>0.18</v>
      </c>
      <c r="D536" s="412"/>
      <c r="E536" s="412"/>
      <c r="F536" s="415">
        <f>+ROUND(C536*$F$529,2)</f>
        <v>3701266.61</v>
      </c>
    </row>
    <row r="537" spans="1:7">
      <c r="A537" s="412"/>
      <c r="B537" s="413" t="s">
        <v>237</v>
      </c>
      <c r="C537" s="414">
        <v>0.1</v>
      </c>
      <c r="D537" s="412"/>
      <c r="E537" s="412"/>
      <c r="F537" s="415">
        <f>+ROUND(C537*$F$527,2)</f>
        <v>20562592.280000001</v>
      </c>
    </row>
    <row r="538" spans="1:7">
      <c r="A538" s="412"/>
      <c r="B538" s="413" t="s">
        <v>238</v>
      </c>
      <c r="C538" s="414">
        <v>0.1</v>
      </c>
      <c r="D538" s="412"/>
      <c r="E538" s="412"/>
      <c r="F538" s="415">
        <f>+ROUND(C538*$F$527,2)</f>
        <v>20562592.280000001</v>
      </c>
    </row>
    <row r="539" spans="1:7">
      <c r="A539" s="412"/>
      <c r="B539" s="413" t="s">
        <v>239</v>
      </c>
      <c r="C539" s="416">
        <v>1</v>
      </c>
      <c r="D539" s="417" t="s">
        <v>43</v>
      </c>
      <c r="E539" s="412"/>
      <c r="F539" s="415">
        <v>800000</v>
      </c>
    </row>
    <row r="540" spans="1:7" s="147" customFormat="1" ht="12.75" customHeight="1">
      <c r="A540" s="407"/>
      <c r="B540" s="112" t="s">
        <v>240</v>
      </c>
      <c r="C540" s="80"/>
      <c r="D540" s="408"/>
      <c r="E540" s="80"/>
      <c r="F540" s="81">
        <f>SUM(F529:F539)</f>
        <v>113483005.69</v>
      </c>
      <c r="G540" s="146"/>
    </row>
    <row r="541" spans="1:7">
      <c r="A541" s="412"/>
      <c r="B541" s="412"/>
      <c r="C541" s="411"/>
      <c r="D541" s="412"/>
      <c r="E541" s="412"/>
      <c r="F541" s="412"/>
    </row>
    <row r="542" spans="1:7" s="180" customFormat="1" ht="12.75" customHeight="1">
      <c r="A542" s="418"/>
      <c r="B542" s="419" t="s">
        <v>241</v>
      </c>
      <c r="C542" s="420"/>
      <c r="D542" s="421"/>
      <c r="E542" s="420"/>
      <c r="F542" s="422">
        <f>+F540+F527</f>
        <v>319108928.52999997</v>
      </c>
      <c r="G542" s="179"/>
    </row>
    <row r="544" spans="1:7">
      <c r="A544" s="51"/>
      <c r="B544" s="51"/>
      <c r="C544" s="423"/>
      <c r="D544" s="51"/>
      <c r="E544" s="423"/>
      <c r="F544" s="423"/>
    </row>
    <row r="545" spans="1:6">
      <c r="A545" s="74" t="s">
        <v>242</v>
      </c>
      <c r="B545" s="74"/>
      <c r="C545" s="897" t="s">
        <v>243</v>
      </c>
      <c r="D545" s="897"/>
      <c r="E545" s="897"/>
      <c r="F545" s="897"/>
    </row>
    <row r="546" spans="1:6">
      <c r="A546" s="424"/>
      <c r="B546" s="425"/>
      <c r="C546" s="426"/>
      <c r="D546" s="427"/>
      <c r="E546" s="426"/>
      <c r="F546" s="428"/>
    </row>
    <row r="547" spans="1:6">
      <c r="A547" s="74"/>
      <c r="B547" s="74"/>
      <c r="C547" s="429"/>
      <c r="D547" s="74"/>
      <c r="E547" s="429"/>
      <c r="F547" s="429"/>
    </row>
    <row r="548" spans="1:6">
      <c r="A548" s="74"/>
      <c r="B548" s="74"/>
      <c r="C548" s="429"/>
      <c r="D548" s="430"/>
      <c r="E548" s="429"/>
      <c r="F548" s="429"/>
    </row>
    <row r="549" spans="1:6">
      <c r="A549" s="431"/>
      <c r="B549" s="431" t="s">
        <v>244</v>
      </c>
      <c r="C549" s="897" t="s">
        <v>245</v>
      </c>
      <c r="D549" s="898"/>
      <c r="E549" s="898"/>
      <c r="F549" s="898"/>
    </row>
    <row r="550" spans="1:6">
      <c r="A550" s="74" t="s">
        <v>246</v>
      </c>
      <c r="B550" s="74"/>
      <c r="C550" s="897" t="s">
        <v>246</v>
      </c>
      <c r="D550" s="898"/>
      <c r="E550" s="898"/>
      <c r="F550" s="898"/>
    </row>
    <row r="551" spans="1:6">
      <c r="A551" s="51"/>
      <c r="B551" s="51"/>
      <c r="C551" s="423"/>
      <c r="D551" s="51"/>
      <c r="E551" s="423"/>
      <c r="F551" s="423"/>
    </row>
    <row r="552" spans="1:6">
      <c r="A552" s="51"/>
      <c r="B552" s="51"/>
      <c r="C552" s="423"/>
      <c r="D552" s="51"/>
      <c r="E552" s="423"/>
      <c r="F552" s="423"/>
    </row>
    <row r="553" spans="1:6">
      <c r="A553" s="51"/>
      <c r="B553" s="51"/>
      <c r="C553" s="423"/>
      <c r="D553" s="51"/>
      <c r="E553" s="423"/>
      <c r="F553" s="423"/>
    </row>
    <row r="554" spans="1:6">
      <c r="A554" s="51"/>
      <c r="B554" s="51"/>
      <c r="C554" s="423"/>
      <c r="D554" s="51"/>
      <c r="E554" s="423"/>
      <c r="F554" s="423"/>
    </row>
    <row r="555" spans="1:6">
      <c r="A555" s="74"/>
      <c r="B555" s="74"/>
      <c r="C555" s="429"/>
      <c r="D555" s="74"/>
      <c r="E555" s="429"/>
      <c r="F555" s="429"/>
    </row>
    <row r="556" spans="1:6">
      <c r="A556" s="74"/>
      <c r="B556" s="74"/>
      <c r="C556" s="429"/>
      <c r="D556" s="74"/>
      <c r="E556" s="429"/>
      <c r="F556" s="429"/>
    </row>
    <row r="557" spans="1:6">
      <c r="A557" s="430" t="s">
        <v>247</v>
      </c>
      <c r="B557" s="432" t="s">
        <v>248</v>
      </c>
      <c r="C557" s="897" t="s">
        <v>249</v>
      </c>
      <c r="D557" s="897"/>
      <c r="E557" s="897"/>
      <c r="F557" s="897"/>
    </row>
    <row r="558" spans="1:6">
      <c r="A558" s="430"/>
      <c r="B558" s="430"/>
      <c r="C558" s="429"/>
      <c r="D558" s="430"/>
      <c r="E558" s="429"/>
      <c r="F558" s="429"/>
    </row>
    <row r="559" spans="1:6">
      <c r="A559" s="430"/>
      <c r="B559" s="430" t="s">
        <v>250</v>
      </c>
      <c r="C559" s="897"/>
      <c r="D559" s="897"/>
      <c r="E559" s="897"/>
      <c r="F559" s="897"/>
    </row>
    <row r="560" spans="1:6">
      <c r="A560" s="432" t="s">
        <v>251</v>
      </c>
      <c r="B560" s="432" t="s">
        <v>252</v>
      </c>
      <c r="C560" s="897" t="s">
        <v>253</v>
      </c>
      <c r="D560" s="898"/>
      <c r="E560" s="898"/>
      <c r="F560" s="898"/>
    </row>
    <row r="561" spans="1:6">
      <c r="A561" s="74" t="s">
        <v>254</v>
      </c>
      <c r="B561" s="432"/>
      <c r="C561" s="897" t="s">
        <v>255</v>
      </c>
      <c r="D561" s="898"/>
      <c r="E561" s="898"/>
      <c r="F561" s="898"/>
    </row>
    <row r="562" spans="1:6">
      <c r="A562" s="51"/>
      <c r="B562" s="51"/>
      <c r="C562" s="423"/>
      <c r="D562" s="51"/>
      <c r="E562" s="423"/>
      <c r="F562" s="423"/>
    </row>
    <row r="563" spans="1:6">
      <c r="A563" s="51"/>
      <c r="B563" s="51"/>
      <c r="C563" s="423"/>
      <c r="D563" s="51"/>
      <c r="E563" s="423"/>
      <c r="F563" s="423"/>
    </row>
    <row r="564" spans="1:6">
      <c r="E564" s="433"/>
      <c r="F564" s="433"/>
    </row>
  </sheetData>
  <autoFilter ref="A9:F542"/>
  <mergeCells count="138">
    <mergeCell ref="AE2:AJ2"/>
    <mergeCell ref="AK2:AP2"/>
    <mergeCell ref="AQ2:AV2"/>
    <mergeCell ref="AW2:BB2"/>
    <mergeCell ref="BC2:BH2"/>
    <mergeCell ref="BI2:BN2"/>
    <mergeCell ref="A1:F1"/>
    <mergeCell ref="A2:F2"/>
    <mergeCell ref="G2:L2"/>
    <mergeCell ref="M2:R2"/>
    <mergeCell ref="S2:X2"/>
    <mergeCell ref="Y2:AD2"/>
    <mergeCell ref="CY2:DD2"/>
    <mergeCell ref="DE2:DJ2"/>
    <mergeCell ref="DK2:DP2"/>
    <mergeCell ref="DQ2:DV2"/>
    <mergeCell ref="DW2:EB2"/>
    <mergeCell ref="EC2:EH2"/>
    <mergeCell ref="BO2:BT2"/>
    <mergeCell ref="BU2:BZ2"/>
    <mergeCell ref="CA2:CF2"/>
    <mergeCell ref="CG2:CL2"/>
    <mergeCell ref="CM2:CR2"/>
    <mergeCell ref="CS2:CX2"/>
    <mergeCell ref="GE2:GJ2"/>
    <mergeCell ref="GK2:GP2"/>
    <mergeCell ref="GQ2:GV2"/>
    <mergeCell ref="GW2:HB2"/>
    <mergeCell ref="EI2:EN2"/>
    <mergeCell ref="EO2:ET2"/>
    <mergeCell ref="EU2:EZ2"/>
    <mergeCell ref="FA2:FF2"/>
    <mergeCell ref="FG2:FL2"/>
    <mergeCell ref="FM2:FR2"/>
    <mergeCell ref="AW3:BB3"/>
    <mergeCell ref="BC3:BH3"/>
    <mergeCell ref="BI3:BN3"/>
    <mergeCell ref="BO3:BT3"/>
    <mergeCell ref="BU3:BZ3"/>
    <mergeCell ref="CA3:CF3"/>
    <mergeCell ref="IM2:IR2"/>
    <mergeCell ref="IS2:IV2"/>
    <mergeCell ref="A3:F3"/>
    <mergeCell ref="G3:L3"/>
    <mergeCell ref="M3:R3"/>
    <mergeCell ref="S3:X3"/>
    <mergeCell ref="Y3:AD3"/>
    <mergeCell ref="AE3:AJ3"/>
    <mergeCell ref="AK3:AP3"/>
    <mergeCell ref="AQ3:AV3"/>
    <mergeCell ref="HC2:HH2"/>
    <mergeCell ref="HI2:HN2"/>
    <mergeCell ref="HO2:HT2"/>
    <mergeCell ref="HU2:HZ2"/>
    <mergeCell ref="IA2:IF2"/>
    <mergeCell ref="IG2:IL2"/>
    <mergeCell ref="FS2:FX2"/>
    <mergeCell ref="FY2:GD2"/>
    <mergeCell ref="EC3:EH3"/>
    <mergeCell ref="EI3:EN3"/>
    <mergeCell ref="EO3:ET3"/>
    <mergeCell ref="EU3:EZ3"/>
    <mergeCell ref="CG3:CL3"/>
    <mergeCell ref="CM3:CR3"/>
    <mergeCell ref="CS3:CX3"/>
    <mergeCell ref="CY3:DD3"/>
    <mergeCell ref="DE3:DJ3"/>
    <mergeCell ref="DK3:DP3"/>
    <mergeCell ref="HU3:HZ3"/>
    <mergeCell ref="IA3:IF3"/>
    <mergeCell ref="IG3:IL3"/>
    <mergeCell ref="IM3:IR3"/>
    <mergeCell ref="IS3:IV3"/>
    <mergeCell ref="A4:F4"/>
    <mergeCell ref="G4:L4"/>
    <mergeCell ref="M4:R4"/>
    <mergeCell ref="S4:X4"/>
    <mergeCell ref="Y4:AD4"/>
    <mergeCell ref="GK3:GP3"/>
    <mergeCell ref="GQ3:GV3"/>
    <mergeCell ref="GW3:HB3"/>
    <mergeCell ref="HC3:HH3"/>
    <mergeCell ref="HI3:HN3"/>
    <mergeCell ref="HO3:HT3"/>
    <mergeCell ref="FA3:FF3"/>
    <mergeCell ref="FG3:FL3"/>
    <mergeCell ref="FM3:FR3"/>
    <mergeCell ref="FS3:FX3"/>
    <mergeCell ref="FY3:GD3"/>
    <mergeCell ref="GE3:GJ3"/>
    <mergeCell ref="DQ3:DV3"/>
    <mergeCell ref="DW3:EB3"/>
    <mergeCell ref="BO4:BT4"/>
    <mergeCell ref="BU4:BZ4"/>
    <mergeCell ref="CA4:CF4"/>
    <mergeCell ref="CG4:CL4"/>
    <mergeCell ref="CM4:CR4"/>
    <mergeCell ref="CS4:CX4"/>
    <mergeCell ref="AE4:AJ4"/>
    <mergeCell ref="AK4:AP4"/>
    <mergeCell ref="AQ4:AV4"/>
    <mergeCell ref="AW4:BB4"/>
    <mergeCell ref="BC4:BH4"/>
    <mergeCell ref="BI4:BN4"/>
    <mergeCell ref="EU4:EZ4"/>
    <mergeCell ref="FA4:FF4"/>
    <mergeCell ref="FG4:FL4"/>
    <mergeCell ref="FM4:FR4"/>
    <mergeCell ref="CY4:DD4"/>
    <mergeCell ref="DE4:DJ4"/>
    <mergeCell ref="DK4:DP4"/>
    <mergeCell ref="DQ4:DV4"/>
    <mergeCell ref="DW4:EB4"/>
    <mergeCell ref="EC4:EH4"/>
    <mergeCell ref="C557:F557"/>
    <mergeCell ref="C559:F559"/>
    <mergeCell ref="C560:F560"/>
    <mergeCell ref="C561:F561"/>
    <mergeCell ref="IM4:IR4"/>
    <mergeCell ref="IS4:IV4"/>
    <mergeCell ref="B77:B78"/>
    <mergeCell ref="C545:F545"/>
    <mergeCell ref="C549:F549"/>
    <mergeCell ref="C550:F550"/>
    <mergeCell ref="HC4:HH4"/>
    <mergeCell ref="HI4:HN4"/>
    <mergeCell ref="HO4:HT4"/>
    <mergeCell ref="HU4:HZ4"/>
    <mergeCell ref="IA4:IF4"/>
    <mergeCell ref="IG4:IL4"/>
    <mergeCell ref="FS4:FX4"/>
    <mergeCell ref="FY4:GD4"/>
    <mergeCell ref="GE4:GJ4"/>
    <mergeCell ref="GK4:GP4"/>
    <mergeCell ref="GQ4:GV4"/>
    <mergeCell ref="GW4:HB4"/>
    <mergeCell ref="EI4:EN4"/>
    <mergeCell ref="EO4:ET4"/>
  </mergeCells>
  <conditionalFormatting sqref="G513:G516">
    <cfRule type="cellIs" dxfId="3" priority="4" stopIfTrue="1" operator="greaterThan">
      <formula>1</formula>
    </cfRule>
  </conditionalFormatting>
  <conditionalFormatting sqref="G517:G518">
    <cfRule type="cellIs" dxfId="2" priority="3" stopIfTrue="1" operator="greaterThan">
      <formula>1</formula>
    </cfRule>
  </conditionalFormatting>
  <conditionalFormatting sqref="G519">
    <cfRule type="cellIs" dxfId="1" priority="2" stopIfTrue="1" operator="greaterThan">
      <formula>1</formula>
    </cfRule>
  </conditionalFormatting>
  <conditionalFormatting sqref="G520">
    <cfRule type="cellIs" dxfId="0" priority="1" stopIfTrue="1" operator="greaterThan">
      <formula>1</formula>
    </cfRule>
  </conditionalFormatting>
  <pageMargins left="0.35433070866141736" right="0.23622047244094491" top="0.31496062992125984" bottom="0.35433070866141736" header="0.23622047244094491" footer="0.31496062992125984"/>
  <pageSetup scale="91" orientation="portrait" r:id="rId1"/>
  <rowBreaks count="11" manualBreakCount="11">
    <brk id="55" max="5" man="1"/>
    <brk id="103" max="5" man="1"/>
    <brk id="151" max="5" man="1"/>
    <brk id="195" max="5" man="1"/>
    <brk id="243" max="5" man="1"/>
    <brk id="289" max="5" man="1"/>
    <brk id="339" max="5" man="1"/>
    <brk id="386" max="5" man="1"/>
    <brk id="431" max="5" man="1"/>
    <brk id="484" max="5" man="1"/>
    <brk id="526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534"/>
  <sheetViews>
    <sheetView showGridLines="0" showZeros="0" tabSelected="1" view="pageBreakPreview" topLeftCell="A496" zoomScaleNormal="100" zoomScaleSheetLayoutView="100" workbookViewId="0">
      <selection activeCell="F512" sqref="F512"/>
    </sheetView>
  </sheetViews>
  <sheetFormatPr baseColWidth="10" defaultColWidth="11.42578125" defaultRowHeight="12.75"/>
  <cols>
    <col min="1" max="1" width="7.42578125" style="509" customWidth="1"/>
    <col min="2" max="2" width="48.85546875" style="509" customWidth="1"/>
    <col min="3" max="3" width="11.42578125" style="500" customWidth="1"/>
    <col min="4" max="4" width="8.7109375" style="509" customWidth="1"/>
    <col min="5" max="5" width="12.5703125" style="517" customWidth="1"/>
    <col min="6" max="6" width="14.7109375" style="572" customWidth="1"/>
    <col min="7" max="8" width="15.85546875" style="509" customWidth="1"/>
    <col min="9" max="9" width="28.7109375" style="512" customWidth="1"/>
    <col min="10" max="10" width="14.7109375" style="509" customWidth="1"/>
    <col min="11" max="16384" width="11.42578125" style="509"/>
  </cols>
  <sheetData>
    <row r="1" spans="1:10" s="2" customFormat="1">
      <c r="A1" s="904"/>
      <c r="B1" s="904"/>
      <c r="C1" s="580"/>
      <c r="D1" s="581"/>
      <c r="E1" s="582"/>
      <c r="F1" s="583"/>
      <c r="I1" s="1"/>
    </row>
    <row r="2" spans="1:10" s="2" customFormat="1">
      <c r="A2" s="905" t="s">
        <v>683</v>
      </c>
      <c r="B2" s="905"/>
      <c r="C2" s="905"/>
      <c r="D2" s="905"/>
      <c r="E2" s="905"/>
      <c r="F2" s="905"/>
      <c r="I2" s="1"/>
    </row>
    <row r="3" spans="1:10" s="8" customFormat="1" ht="15" customHeight="1">
      <c r="A3" s="584" t="s">
        <v>436</v>
      </c>
      <c r="B3" s="585"/>
      <c r="C3" s="580" t="s">
        <v>311</v>
      </c>
      <c r="D3" s="584"/>
      <c r="E3" s="586"/>
      <c r="F3" s="587"/>
      <c r="I3" s="7"/>
    </row>
    <row r="4" spans="1:10" s="8" customFormat="1" ht="8.25" customHeight="1">
      <c r="A4" s="584"/>
      <c r="B4" s="585"/>
      <c r="C4" s="580"/>
      <c r="D4" s="584"/>
      <c r="E4" s="586"/>
      <c r="F4" s="587"/>
      <c r="I4" s="7"/>
    </row>
    <row r="5" spans="1:10" s="503" customFormat="1" ht="15" customHeight="1">
      <c r="A5" s="654" t="s">
        <v>7</v>
      </c>
      <c r="B5" s="654" t="s">
        <v>437</v>
      </c>
      <c r="C5" s="654" t="s">
        <v>9</v>
      </c>
      <c r="D5" s="654" t="s">
        <v>38</v>
      </c>
      <c r="E5" s="589" t="s">
        <v>11</v>
      </c>
      <c r="F5" s="588" t="s">
        <v>12</v>
      </c>
      <c r="G5" s="501"/>
      <c r="H5" s="501"/>
      <c r="I5" s="502"/>
    </row>
    <row r="6" spans="1:10" s="8" customFormat="1" ht="12.75" customHeight="1">
      <c r="A6" s="655"/>
      <c r="B6" s="656"/>
      <c r="C6" s="657"/>
      <c r="D6" s="658"/>
      <c r="E6" s="590"/>
      <c r="F6" s="591"/>
      <c r="G6" s="493"/>
      <c r="H6" s="493"/>
      <c r="I6" s="7"/>
    </row>
    <row r="7" spans="1:10" s="8" customFormat="1" ht="28.5" customHeight="1">
      <c r="A7" s="140" t="s">
        <v>13</v>
      </c>
      <c r="B7" s="659" t="s">
        <v>438</v>
      </c>
      <c r="C7" s="660"/>
      <c r="D7" s="661"/>
      <c r="E7" s="592"/>
      <c r="F7" s="593"/>
      <c r="G7" s="493"/>
      <c r="H7" s="493"/>
      <c r="I7" s="532"/>
    </row>
    <row r="8" spans="1:10" s="8" customFormat="1" ht="12.75" customHeight="1">
      <c r="A8" s="524"/>
      <c r="B8" s="659"/>
      <c r="C8" s="96"/>
      <c r="D8" s="662"/>
      <c r="E8" s="592"/>
      <c r="F8" s="593"/>
      <c r="G8" s="493"/>
      <c r="H8" s="493"/>
      <c r="I8" s="7"/>
    </row>
    <row r="9" spans="1:10" s="9" customFormat="1" ht="12.75" customHeight="1">
      <c r="A9" s="135">
        <v>1</v>
      </c>
      <c r="B9" s="663" t="s">
        <v>439</v>
      </c>
      <c r="C9" s="96">
        <v>1963.62</v>
      </c>
      <c r="D9" s="662" t="s">
        <v>18</v>
      </c>
      <c r="E9" s="103"/>
      <c r="F9" s="538">
        <f>+C9*E9</f>
        <v>0</v>
      </c>
      <c r="G9" s="494"/>
      <c r="H9" s="494"/>
      <c r="I9" s="492"/>
    </row>
    <row r="10" spans="1:10" s="8" customFormat="1" ht="12.75" customHeight="1">
      <c r="A10" s="135"/>
      <c r="B10" s="663"/>
      <c r="C10" s="96"/>
      <c r="D10" s="662"/>
      <c r="E10" s="103"/>
      <c r="F10" s="538">
        <f t="shared" ref="F10:F73" si="0">+C10*E10</f>
        <v>0</v>
      </c>
      <c r="G10" s="494"/>
      <c r="H10" s="494"/>
      <c r="I10" s="7"/>
    </row>
    <row r="11" spans="1:10" s="41" customFormat="1" ht="12.75" customHeight="1">
      <c r="A11" s="134">
        <v>2</v>
      </c>
      <c r="B11" s="659" t="s">
        <v>440</v>
      </c>
      <c r="C11" s="96"/>
      <c r="D11" s="662"/>
      <c r="E11" s="103"/>
      <c r="F11" s="538">
        <f t="shared" si="0"/>
        <v>0</v>
      </c>
      <c r="G11" s="494"/>
      <c r="H11" s="495"/>
      <c r="I11" s="40"/>
    </row>
    <row r="12" spans="1:10" s="8" customFormat="1">
      <c r="A12" s="30">
        <v>2.1</v>
      </c>
      <c r="B12" s="664" t="s">
        <v>17</v>
      </c>
      <c r="C12" s="96">
        <v>850</v>
      </c>
      <c r="D12" s="665" t="s">
        <v>18</v>
      </c>
      <c r="E12" s="594"/>
      <c r="F12" s="538">
        <f t="shared" si="0"/>
        <v>0</v>
      </c>
      <c r="G12" s="494"/>
      <c r="H12" s="494"/>
      <c r="I12" s="7"/>
      <c r="J12" s="491"/>
    </row>
    <row r="13" spans="1:10" s="8" customFormat="1" ht="12.75" customHeight="1">
      <c r="A13" s="666">
        <v>2.2000000000000002</v>
      </c>
      <c r="B13" s="667" t="s">
        <v>441</v>
      </c>
      <c r="C13" s="96">
        <v>680</v>
      </c>
      <c r="D13" s="665" t="s">
        <v>549</v>
      </c>
      <c r="E13" s="594"/>
      <c r="F13" s="538">
        <f t="shared" si="0"/>
        <v>0</v>
      </c>
      <c r="G13" s="494"/>
      <c r="H13" s="494"/>
      <c r="I13" s="7"/>
    </row>
    <row r="14" spans="1:10" s="8" customFormat="1" ht="38.25">
      <c r="A14" s="30">
        <v>2.2999999999999998</v>
      </c>
      <c r="B14" s="668" t="s">
        <v>678</v>
      </c>
      <c r="C14" s="32">
        <v>46.63</v>
      </c>
      <c r="D14" s="669" t="s">
        <v>548</v>
      </c>
      <c r="E14" s="595"/>
      <c r="F14" s="538">
        <f t="shared" si="0"/>
        <v>0</v>
      </c>
      <c r="G14" s="494"/>
      <c r="H14" s="494"/>
      <c r="I14" s="7"/>
    </row>
    <row r="15" spans="1:10" s="8" customFormat="1">
      <c r="A15" s="30"/>
      <c r="B15" s="668"/>
      <c r="C15" s="96"/>
      <c r="D15" s="665"/>
      <c r="E15" s="594"/>
      <c r="F15" s="538">
        <f t="shared" si="0"/>
        <v>0</v>
      </c>
      <c r="G15" s="494"/>
      <c r="H15" s="494"/>
      <c r="I15" s="7"/>
    </row>
    <row r="16" spans="1:10" s="41" customFormat="1" ht="12.75" customHeight="1">
      <c r="A16" s="134">
        <v>3</v>
      </c>
      <c r="B16" s="670" t="s">
        <v>297</v>
      </c>
      <c r="C16" s="96"/>
      <c r="D16" s="665"/>
      <c r="E16" s="103"/>
      <c r="F16" s="538">
        <f t="shared" si="0"/>
        <v>0</v>
      </c>
      <c r="G16" s="494"/>
      <c r="H16" s="495"/>
      <c r="I16" s="40"/>
    </row>
    <row r="17" spans="1:12" s="8" customFormat="1" ht="15">
      <c r="A17" s="30">
        <v>3.1</v>
      </c>
      <c r="B17" s="664" t="s">
        <v>443</v>
      </c>
      <c r="C17" s="96">
        <v>3593.16</v>
      </c>
      <c r="D17" s="669" t="s">
        <v>548</v>
      </c>
      <c r="E17" s="103"/>
      <c r="F17" s="538">
        <f t="shared" si="0"/>
        <v>0</v>
      </c>
      <c r="G17" s="494"/>
      <c r="H17" s="494"/>
      <c r="I17" s="7"/>
    </row>
    <row r="18" spans="1:12" s="5" customFormat="1" ht="15">
      <c r="A18" s="671">
        <v>3.2</v>
      </c>
      <c r="B18" s="671" t="s">
        <v>444</v>
      </c>
      <c r="C18" s="506">
        <v>1570.9</v>
      </c>
      <c r="D18" s="665" t="s">
        <v>549</v>
      </c>
      <c r="E18" s="596"/>
      <c r="F18" s="538">
        <f t="shared" si="0"/>
        <v>0</v>
      </c>
      <c r="G18" s="494"/>
      <c r="H18" s="496"/>
      <c r="I18" s="50"/>
      <c r="J18" s="504"/>
    </row>
    <row r="19" spans="1:12" s="8" customFormat="1" ht="12.75" customHeight="1">
      <c r="A19" s="666">
        <v>3.3</v>
      </c>
      <c r="B19" s="667" t="s">
        <v>26</v>
      </c>
      <c r="C19" s="96">
        <v>157.09</v>
      </c>
      <c r="D19" s="669" t="s">
        <v>548</v>
      </c>
      <c r="E19" s="103"/>
      <c r="F19" s="538">
        <f t="shared" si="0"/>
        <v>0</v>
      </c>
      <c r="G19" s="494"/>
      <c r="H19" s="494"/>
      <c r="I19" s="7"/>
    </row>
    <row r="20" spans="1:12" s="8" customFormat="1" ht="25.5" customHeight="1">
      <c r="A20" s="30">
        <v>3.4</v>
      </c>
      <c r="B20" s="664" t="s">
        <v>445</v>
      </c>
      <c r="C20" s="96">
        <v>3195.22</v>
      </c>
      <c r="D20" s="672" t="s">
        <v>548</v>
      </c>
      <c r="E20" s="103"/>
      <c r="F20" s="538">
        <f t="shared" si="0"/>
        <v>0</v>
      </c>
      <c r="G20" s="494"/>
      <c r="H20" s="494"/>
      <c r="I20" s="7"/>
      <c r="L20" s="491"/>
    </row>
    <row r="21" spans="1:12" s="8" customFormat="1" ht="38.25">
      <c r="A21" s="30">
        <v>3.5</v>
      </c>
      <c r="B21" s="668" t="s">
        <v>679</v>
      </c>
      <c r="C21" s="549">
        <v>477.52</v>
      </c>
      <c r="D21" s="673" t="s">
        <v>548</v>
      </c>
      <c r="E21" s="550"/>
      <c r="F21" s="538">
        <f t="shared" si="0"/>
        <v>0</v>
      </c>
      <c r="G21" s="494"/>
      <c r="H21" s="494"/>
      <c r="I21" s="7"/>
    </row>
    <row r="22" spans="1:12" s="8" customFormat="1" ht="12.75" customHeight="1">
      <c r="A22" s="30"/>
      <c r="B22" s="667"/>
      <c r="C22" s="96"/>
      <c r="D22" s="665"/>
      <c r="E22" s="103"/>
      <c r="F22" s="538">
        <f t="shared" si="0"/>
        <v>0</v>
      </c>
      <c r="G22" s="494"/>
      <c r="H22" s="494"/>
      <c r="I22" s="7"/>
    </row>
    <row r="23" spans="1:12" s="41" customFormat="1" ht="12.75" customHeight="1">
      <c r="A23" s="53">
        <v>4</v>
      </c>
      <c r="B23" s="670" t="s">
        <v>446</v>
      </c>
      <c r="C23" s="96"/>
      <c r="D23" s="665"/>
      <c r="E23" s="103"/>
      <c r="F23" s="538">
        <f t="shared" si="0"/>
        <v>0</v>
      </c>
      <c r="G23" s="494"/>
      <c r="H23" s="495"/>
      <c r="I23" s="40"/>
    </row>
    <row r="24" spans="1:12" s="8" customFormat="1" ht="25.5">
      <c r="A24" s="130">
        <v>4.0999999999999996</v>
      </c>
      <c r="B24" s="663" t="s">
        <v>32</v>
      </c>
      <c r="C24" s="549">
        <v>2022.53</v>
      </c>
      <c r="D24" s="674" t="s">
        <v>18</v>
      </c>
      <c r="E24" s="550"/>
      <c r="F24" s="538">
        <f t="shared" si="0"/>
        <v>0</v>
      </c>
      <c r="G24" s="494"/>
      <c r="H24" s="494"/>
      <c r="I24" s="7"/>
    </row>
    <row r="25" spans="1:12" s="8" customFormat="1" ht="12.75" customHeight="1">
      <c r="A25" s="130"/>
      <c r="B25" s="659"/>
      <c r="C25" s="96"/>
      <c r="D25" s="662"/>
      <c r="E25" s="103"/>
      <c r="F25" s="538">
        <f t="shared" si="0"/>
        <v>0</v>
      </c>
      <c r="G25" s="494"/>
      <c r="H25" s="494"/>
      <c r="I25" s="7"/>
    </row>
    <row r="26" spans="1:12" s="41" customFormat="1" ht="12.75" customHeight="1">
      <c r="A26" s="134">
        <v>5</v>
      </c>
      <c r="B26" s="659" t="s">
        <v>447</v>
      </c>
      <c r="C26" s="96"/>
      <c r="D26" s="662"/>
      <c r="E26" s="103"/>
      <c r="F26" s="538">
        <f t="shared" si="0"/>
        <v>0</v>
      </c>
      <c r="G26" s="494"/>
      <c r="H26" s="495"/>
      <c r="I26" s="40"/>
    </row>
    <row r="27" spans="1:12" s="8" customFormat="1" ht="25.5">
      <c r="A27" s="130">
        <v>5.0999999999999996</v>
      </c>
      <c r="B27" s="663" t="s">
        <v>32</v>
      </c>
      <c r="C27" s="549">
        <v>2022.53</v>
      </c>
      <c r="D27" s="674" t="s">
        <v>18</v>
      </c>
      <c r="E27" s="550"/>
      <c r="F27" s="538">
        <f t="shared" si="0"/>
        <v>0</v>
      </c>
      <c r="G27" s="494"/>
      <c r="H27" s="494"/>
      <c r="I27" s="7"/>
    </row>
    <row r="28" spans="1:12" s="8" customFormat="1">
      <c r="A28" s="130"/>
      <c r="B28" s="675"/>
      <c r="C28" s="96"/>
      <c r="D28" s="662"/>
      <c r="E28" s="103"/>
      <c r="F28" s="538">
        <f t="shared" si="0"/>
        <v>0</v>
      </c>
      <c r="G28" s="494"/>
      <c r="H28" s="494"/>
      <c r="I28" s="7"/>
    </row>
    <row r="29" spans="1:12" s="247" customFormat="1" ht="12.75" customHeight="1">
      <c r="A29" s="134">
        <v>6</v>
      </c>
      <c r="B29" s="659" t="s">
        <v>448</v>
      </c>
      <c r="C29" s="96"/>
      <c r="D29" s="662"/>
      <c r="E29" s="103"/>
      <c r="F29" s="538">
        <f t="shared" si="0"/>
        <v>0</v>
      </c>
      <c r="G29" s="557"/>
      <c r="H29" s="558"/>
      <c r="I29" s="246"/>
    </row>
    <row r="30" spans="1:12" s="8" customFormat="1" ht="12.75" customHeight="1">
      <c r="A30" s="130">
        <v>6.1</v>
      </c>
      <c r="B30" s="663" t="s">
        <v>277</v>
      </c>
      <c r="C30" s="96">
        <v>1</v>
      </c>
      <c r="D30" s="662" t="s">
        <v>38</v>
      </c>
      <c r="E30" s="103"/>
      <c r="F30" s="538">
        <f t="shared" si="0"/>
        <v>0</v>
      </c>
      <c r="G30" s="494"/>
      <c r="H30" s="494"/>
      <c r="I30" s="7"/>
    </row>
    <row r="31" spans="1:12" s="8" customFormat="1" ht="12.75" customHeight="1">
      <c r="A31" s="130">
        <v>6.2</v>
      </c>
      <c r="B31" s="663" t="s">
        <v>278</v>
      </c>
      <c r="C31" s="96">
        <v>7</v>
      </c>
      <c r="D31" s="662" t="s">
        <v>38</v>
      </c>
      <c r="E31" s="103"/>
      <c r="F31" s="538">
        <f t="shared" si="0"/>
        <v>0</v>
      </c>
      <c r="G31" s="494"/>
      <c r="H31" s="494"/>
      <c r="I31" s="7"/>
    </row>
    <row r="32" spans="1:12" s="8" customFormat="1" ht="12.75" customHeight="1">
      <c r="A32" s="130"/>
      <c r="B32" s="675"/>
      <c r="C32" s="96"/>
      <c r="D32" s="662"/>
      <c r="E32" s="103"/>
      <c r="F32" s="538">
        <f t="shared" si="0"/>
        <v>0</v>
      </c>
      <c r="G32" s="494"/>
      <c r="H32" s="494"/>
      <c r="I32" s="7"/>
    </row>
    <row r="33" spans="1:45" s="41" customFormat="1" ht="12.75" customHeight="1">
      <c r="A33" s="134">
        <v>7</v>
      </c>
      <c r="B33" s="659" t="s">
        <v>36</v>
      </c>
      <c r="C33" s="96"/>
      <c r="D33" s="662"/>
      <c r="E33" s="103"/>
      <c r="F33" s="538">
        <f t="shared" si="0"/>
        <v>0</v>
      </c>
      <c r="G33" s="494"/>
      <c r="H33" s="495"/>
      <c r="I33" s="40"/>
    </row>
    <row r="34" spans="1:45" s="8" customFormat="1" ht="12.75" customHeight="1">
      <c r="A34" s="130">
        <v>7.1</v>
      </c>
      <c r="B34" s="664" t="s">
        <v>279</v>
      </c>
      <c r="C34" s="96">
        <v>20</v>
      </c>
      <c r="D34" s="662" t="s">
        <v>38</v>
      </c>
      <c r="E34" s="597"/>
      <c r="F34" s="538">
        <f t="shared" si="0"/>
        <v>0</v>
      </c>
      <c r="G34" s="494"/>
      <c r="H34" s="494"/>
      <c r="I34" s="7"/>
    </row>
    <row r="35" spans="1:45" s="8" customFormat="1" ht="12.75" customHeight="1">
      <c r="A35" s="130">
        <f>+A34+0.1</f>
        <v>7.2</v>
      </c>
      <c r="B35" s="664" t="s">
        <v>280</v>
      </c>
      <c r="C35" s="96">
        <v>4</v>
      </c>
      <c r="D35" s="662" t="s">
        <v>38</v>
      </c>
      <c r="E35" s="597"/>
      <c r="F35" s="538">
        <f t="shared" si="0"/>
        <v>0</v>
      </c>
      <c r="G35" s="494"/>
      <c r="H35" s="494"/>
      <c r="I35" s="7"/>
    </row>
    <row r="36" spans="1:45" s="8" customFormat="1" ht="12.75" customHeight="1">
      <c r="A36" s="130">
        <f>+A35+0.1</f>
        <v>7.3</v>
      </c>
      <c r="B36" s="664" t="s">
        <v>281</v>
      </c>
      <c r="C36" s="96">
        <v>8</v>
      </c>
      <c r="D36" s="662" t="s">
        <v>38</v>
      </c>
      <c r="E36" s="597"/>
      <c r="F36" s="538">
        <f t="shared" si="0"/>
        <v>0</v>
      </c>
      <c r="G36" s="494"/>
      <c r="H36" s="494"/>
      <c r="I36" s="7"/>
    </row>
    <row r="37" spans="1:45" s="8" customFormat="1" ht="12.75" customHeight="1">
      <c r="A37" s="130">
        <f>+A36+0.1</f>
        <v>7.4</v>
      </c>
      <c r="B37" s="664" t="s">
        <v>282</v>
      </c>
      <c r="C37" s="96">
        <v>3</v>
      </c>
      <c r="D37" s="662" t="s">
        <v>38</v>
      </c>
      <c r="E37" s="597"/>
      <c r="F37" s="538">
        <f t="shared" si="0"/>
        <v>0</v>
      </c>
      <c r="G37" s="494"/>
      <c r="H37" s="494"/>
      <c r="I37" s="7"/>
    </row>
    <row r="38" spans="1:45" s="8" customFormat="1" ht="12.75" customHeight="1">
      <c r="A38" s="130">
        <f>+A37+0.1</f>
        <v>7.5</v>
      </c>
      <c r="B38" s="664" t="s">
        <v>313</v>
      </c>
      <c r="C38" s="96">
        <v>5</v>
      </c>
      <c r="D38" s="662" t="s">
        <v>38</v>
      </c>
      <c r="E38" s="597"/>
      <c r="F38" s="538">
        <f t="shared" si="0"/>
        <v>0</v>
      </c>
      <c r="G38" s="494"/>
      <c r="H38" s="494"/>
      <c r="I38" s="7"/>
    </row>
    <row r="39" spans="1:45" s="8" customFormat="1" ht="12.75" customHeight="1">
      <c r="A39" s="130">
        <f>+A38+0.1</f>
        <v>7.6</v>
      </c>
      <c r="B39" s="664" t="s">
        <v>314</v>
      </c>
      <c r="C39" s="96">
        <v>4</v>
      </c>
      <c r="D39" s="662" t="s">
        <v>38</v>
      </c>
      <c r="E39" s="597"/>
      <c r="F39" s="538">
        <f t="shared" si="0"/>
        <v>0</v>
      </c>
      <c r="G39" s="494"/>
      <c r="H39" s="494"/>
      <c r="I39" s="7"/>
    </row>
    <row r="40" spans="1:45" s="8" customFormat="1" ht="12.75" customHeight="1">
      <c r="A40" s="676"/>
      <c r="B40" s="677"/>
      <c r="C40" s="107"/>
      <c r="D40" s="678"/>
      <c r="E40" s="541"/>
      <c r="F40" s="538">
        <f t="shared" si="0"/>
        <v>0</v>
      </c>
      <c r="G40" s="494"/>
      <c r="H40" s="494"/>
      <c r="I40" s="7"/>
    </row>
    <row r="41" spans="1:45" s="8" customFormat="1" ht="12.75" customHeight="1">
      <c r="A41" s="560">
        <v>8</v>
      </c>
      <c r="B41" s="659" t="s">
        <v>298</v>
      </c>
      <c r="C41" s="96"/>
      <c r="D41" s="662"/>
      <c r="E41" s="103"/>
      <c r="F41" s="538">
        <f t="shared" si="0"/>
        <v>0</v>
      </c>
      <c r="G41" s="494"/>
      <c r="H41" s="494"/>
      <c r="I41" s="7"/>
    </row>
    <row r="42" spans="1:45" s="8" customFormat="1" ht="12.75" customHeight="1">
      <c r="A42" s="679">
        <v>8.1</v>
      </c>
      <c r="B42" s="445" t="s">
        <v>326</v>
      </c>
      <c r="C42" s="506">
        <v>961.1</v>
      </c>
      <c r="D42" s="665" t="s">
        <v>549</v>
      </c>
      <c r="E42" s="599"/>
      <c r="F42" s="538">
        <f t="shared" si="0"/>
        <v>0</v>
      </c>
      <c r="G42" s="494"/>
      <c r="H42" s="494"/>
      <c r="I42" s="7"/>
    </row>
    <row r="43" spans="1:45" s="8" customFormat="1" ht="12.75" customHeight="1">
      <c r="A43" s="680"/>
      <c r="B43" s="681"/>
      <c r="C43" s="96"/>
      <c r="D43" s="682"/>
      <c r="E43" s="103"/>
      <c r="F43" s="538">
        <f t="shared" si="0"/>
        <v>0</v>
      </c>
      <c r="G43" s="494"/>
      <c r="H43" s="494"/>
      <c r="I43" s="7"/>
    </row>
    <row r="44" spans="1:45" s="225" customFormat="1" ht="25.5">
      <c r="A44" s="683">
        <v>9</v>
      </c>
      <c r="B44" s="561" t="s">
        <v>449</v>
      </c>
      <c r="C44" s="562"/>
      <c r="D44" s="444"/>
      <c r="E44" s="597"/>
      <c r="F44" s="538">
        <f t="shared" si="0"/>
        <v>0</v>
      </c>
      <c r="G44" s="494"/>
      <c r="H44" s="495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  <c r="AA44" s="310"/>
      <c r="AB44" s="310"/>
      <c r="AC44" s="310"/>
      <c r="AD44" s="310"/>
      <c r="AE44" s="310"/>
      <c r="AF44" s="310"/>
      <c r="AG44" s="310"/>
      <c r="AH44" s="310"/>
      <c r="AI44" s="310"/>
      <c r="AJ44" s="310"/>
      <c r="AK44" s="310"/>
      <c r="AL44" s="310"/>
      <c r="AM44" s="310"/>
      <c r="AN44" s="310"/>
      <c r="AO44" s="310"/>
      <c r="AP44" s="310"/>
      <c r="AQ44" s="310"/>
      <c r="AR44" s="310"/>
      <c r="AS44" s="505"/>
    </row>
    <row r="45" spans="1:45" s="225" customFormat="1">
      <c r="A45" s="679">
        <v>9.1</v>
      </c>
      <c r="B45" s="684" t="s">
        <v>636</v>
      </c>
      <c r="C45" s="75">
        <v>130</v>
      </c>
      <c r="D45" s="662" t="s">
        <v>38</v>
      </c>
      <c r="E45" s="594"/>
      <c r="F45" s="538">
        <f t="shared" si="0"/>
        <v>0</v>
      </c>
      <c r="G45" s="494"/>
      <c r="H45" s="497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310"/>
      <c r="AA45" s="310"/>
      <c r="AB45" s="310"/>
      <c r="AC45" s="310"/>
      <c r="AD45" s="310"/>
      <c r="AE45" s="310"/>
      <c r="AF45" s="310"/>
      <c r="AG45" s="310"/>
      <c r="AH45" s="310"/>
      <c r="AI45" s="310"/>
      <c r="AJ45" s="310"/>
      <c r="AK45" s="310"/>
      <c r="AL45" s="310"/>
      <c r="AM45" s="310"/>
      <c r="AN45" s="310"/>
      <c r="AO45" s="310"/>
      <c r="AP45" s="310"/>
      <c r="AQ45" s="310"/>
      <c r="AR45" s="310"/>
      <c r="AS45" s="505"/>
    </row>
    <row r="46" spans="1:45" s="310" customFormat="1">
      <c r="A46" s="685"/>
      <c r="B46" s="445"/>
      <c r="C46" s="506"/>
      <c r="D46" s="444"/>
      <c r="E46" s="599"/>
      <c r="F46" s="538">
        <f t="shared" si="0"/>
        <v>0</v>
      </c>
      <c r="G46" s="494"/>
      <c r="H46" s="497"/>
    </row>
    <row r="47" spans="1:45" s="310" customFormat="1">
      <c r="A47" s="134">
        <v>10</v>
      </c>
      <c r="B47" s="686" t="s">
        <v>452</v>
      </c>
      <c r="C47" s="96"/>
      <c r="D47" s="662"/>
      <c r="E47" s="103"/>
      <c r="F47" s="538">
        <f t="shared" si="0"/>
        <v>0</v>
      </c>
      <c r="G47" s="494"/>
      <c r="H47" s="497"/>
    </row>
    <row r="48" spans="1:45" s="310" customFormat="1" ht="15">
      <c r="A48" s="130">
        <v>10.1</v>
      </c>
      <c r="B48" s="681" t="s">
        <v>317</v>
      </c>
      <c r="C48" s="96">
        <v>15</v>
      </c>
      <c r="D48" s="669" t="s">
        <v>548</v>
      </c>
      <c r="E48" s="103"/>
      <c r="F48" s="538">
        <f t="shared" si="0"/>
        <v>0</v>
      </c>
      <c r="G48" s="494"/>
      <c r="H48" s="497"/>
    </row>
    <row r="49" spans="1:12" s="310" customFormat="1">
      <c r="A49" s="687">
        <f>+A48+0.1</f>
        <v>10.199999999999999</v>
      </c>
      <c r="B49" s="688" t="s">
        <v>453</v>
      </c>
      <c r="C49" s="689">
        <v>104</v>
      </c>
      <c r="D49" s="690" t="s">
        <v>18</v>
      </c>
      <c r="E49" s="600"/>
      <c r="F49" s="538">
        <f t="shared" si="0"/>
        <v>0</v>
      </c>
      <c r="G49" s="494"/>
      <c r="H49" s="497"/>
    </row>
    <row r="50" spans="1:12" s="310" customFormat="1" ht="15">
      <c r="A50" s="687">
        <f>+A49+0.1</f>
        <v>10.3</v>
      </c>
      <c r="B50" s="688" t="s">
        <v>308</v>
      </c>
      <c r="C50" s="689">
        <v>104</v>
      </c>
      <c r="D50" s="665" t="s">
        <v>549</v>
      </c>
      <c r="E50" s="600"/>
      <c r="F50" s="538">
        <f t="shared" si="0"/>
        <v>0</v>
      </c>
      <c r="G50" s="494"/>
      <c r="H50" s="497"/>
    </row>
    <row r="51" spans="1:12" s="310" customFormat="1" ht="38.25">
      <c r="A51" s="691">
        <f>+A50+0.1</f>
        <v>10.4</v>
      </c>
      <c r="B51" s="570" t="s">
        <v>680</v>
      </c>
      <c r="C51" s="571">
        <v>69.98</v>
      </c>
      <c r="D51" s="673" t="s">
        <v>548</v>
      </c>
      <c r="E51" s="602"/>
      <c r="F51" s="538">
        <f t="shared" si="0"/>
        <v>0</v>
      </c>
      <c r="G51" s="494"/>
      <c r="H51" s="497"/>
    </row>
    <row r="52" spans="1:12" s="310" customFormat="1">
      <c r="A52" s="685"/>
      <c r="B52" s="445"/>
      <c r="C52" s="506"/>
      <c r="D52" s="444"/>
      <c r="E52" s="599"/>
      <c r="F52" s="538">
        <f t="shared" si="0"/>
        <v>0</v>
      </c>
      <c r="G52" s="494"/>
      <c r="H52" s="497"/>
    </row>
    <row r="53" spans="1:12" s="310" customFormat="1">
      <c r="A53" s="692">
        <v>11</v>
      </c>
      <c r="B53" s="686" t="s">
        <v>454</v>
      </c>
      <c r="C53" s="506"/>
      <c r="D53" s="444"/>
      <c r="E53" s="599"/>
      <c r="F53" s="538">
        <f t="shared" si="0"/>
        <v>0</v>
      </c>
      <c r="G53" s="494"/>
      <c r="H53" s="497"/>
    </row>
    <row r="54" spans="1:12" s="310" customFormat="1" ht="38.25">
      <c r="A54" s="693">
        <v>11.1</v>
      </c>
      <c r="B54" s="694" t="s">
        <v>455</v>
      </c>
      <c r="C54" s="549">
        <v>40</v>
      </c>
      <c r="D54" s="674" t="s">
        <v>18</v>
      </c>
      <c r="E54" s="603"/>
      <c r="F54" s="538">
        <f t="shared" si="0"/>
        <v>0</v>
      </c>
      <c r="G54" s="494"/>
      <c r="H54" s="497"/>
    </row>
    <row r="55" spans="1:12" s="310" customFormat="1">
      <c r="A55" s="679">
        <v>11.2</v>
      </c>
      <c r="B55" s="688" t="s">
        <v>453</v>
      </c>
      <c r="C55" s="689">
        <v>104</v>
      </c>
      <c r="D55" s="690" t="s">
        <v>18</v>
      </c>
      <c r="E55" s="600"/>
      <c r="F55" s="538">
        <f t="shared" si="0"/>
        <v>0</v>
      </c>
      <c r="G55" s="494"/>
      <c r="H55" s="497"/>
    </row>
    <row r="56" spans="1:12" s="310" customFormat="1" ht="15">
      <c r="A56" s="679">
        <v>11.3</v>
      </c>
      <c r="B56" s="688" t="s">
        <v>561</v>
      </c>
      <c r="C56" s="689">
        <v>104</v>
      </c>
      <c r="D56" s="665" t="s">
        <v>549</v>
      </c>
      <c r="E56" s="600"/>
      <c r="F56" s="538">
        <f t="shared" si="0"/>
        <v>0</v>
      </c>
      <c r="G56" s="494"/>
      <c r="H56" s="497"/>
    </row>
    <row r="57" spans="1:12" s="507" customFormat="1">
      <c r="A57" s="695"/>
      <c r="B57" s="684"/>
      <c r="C57" s="506"/>
      <c r="D57" s="665"/>
      <c r="E57" s="594"/>
      <c r="F57" s="538">
        <f t="shared" si="0"/>
        <v>0</v>
      </c>
      <c r="G57" s="494"/>
      <c r="H57" s="518"/>
      <c r="I57" s="75"/>
      <c r="K57" s="508"/>
      <c r="L57" s="310"/>
    </row>
    <row r="58" spans="1:12" s="507" customFormat="1">
      <c r="A58" s="696">
        <v>12</v>
      </c>
      <c r="B58" s="697" t="s">
        <v>644</v>
      </c>
      <c r="C58" s="698"/>
      <c r="D58" s="665"/>
      <c r="E58" s="604"/>
      <c r="F58" s="538">
        <f t="shared" si="0"/>
        <v>0</v>
      </c>
      <c r="G58" s="494"/>
      <c r="H58" s="518"/>
      <c r="I58" s="75"/>
      <c r="K58" s="508"/>
      <c r="L58" s="310"/>
    </row>
    <row r="59" spans="1:12" s="507" customFormat="1" ht="15">
      <c r="A59" s="695">
        <v>12.1</v>
      </c>
      <c r="B59" s="684" t="s">
        <v>451</v>
      </c>
      <c r="C59" s="699">
        <v>136</v>
      </c>
      <c r="D59" s="669" t="s">
        <v>548</v>
      </c>
      <c r="E59" s="595"/>
      <c r="F59" s="538">
        <f t="shared" si="0"/>
        <v>0</v>
      </c>
      <c r="G59" s="518"/>
      <c r="H59" s="518"/>
      <c r="I59" s="75"/>
      <c r="K59" s="508"/>
      <c r="L59" s="310"/>
    </row>
    <row r="60" spans="1:12" s="507" customFormat="1" ht="38.25">
      <c r="A60" s="695">
        <f t="shared" ref="A60:A67" si="1">+A59+0.1</f>
        <v>12.2</v>
      </c>
      <c r="B60" s="700" t="s">
        <v>681</v>
      </c>
      <c r="C60" s="689">
        <v>163.19999999999999</v>
      </c>
      <c r="D60" s="673" t="s">
        <v>548</v>
      </c>
      <c r="E60" s="601"/>
      <c r="F60" s="538">
        <f t="shared" si="0"/>
        <v>0</v>
      </c>
      <c r="G60" s="518"/>
      <c r="H60" s="518"/>
      <c r="I60" s="75"/>
      <c r="K60" s="508"/>
      <c r="L60" s="310"/>
    </row>
    <row r="61" spans="1:12" s="507" customFormat="1" ht="25.5">
      <c r="A61" s="701">
        <f t="shared" si="1"/>
        <v>12.3</v>
      </c>
      <c r="B61" s="702" t="s">
        <v>315</v>
      </c>
      <c r="C61" s="689">
        <v>163.19999999999999</v>
      </c>
      <c r="D61" s="673" t="s">
        <v>548</v>
      </c>
      <c r="E61" s="601"/>
      <c r="F61" s="538">
        <f t="shared" si="0"/>
        <v>0</v>
      </c>
      <c r="G61" s="518"/>
      <c r="H61" s="518"/>
      <c r="I61" s="75"/>
      <c r="K61" s="508"/>
      <c r="L61" s="310"/>
    </row>
    <row r="62" spans="1:12" s="507" customFormat="1" ht="15">
      <c r="A62" s="695">
        <f t="shared" si="1"/>
        <v>12.4</v>
      </c>
      <c r="B62" s="671" t="s">
        <v>372</v>
      </c>
      <c r="C62" s="703">
        <v>163.19999999999999</v>
      </c>
      <c r="D62" s="669" t="s">
        <v>548</v>
      </c>
      <c r="E62" s="594"/>
      <c r="F62" s="538">
        <f t="shared" si="0"/>
        <v>0</v>
      </c>
      <c r="G62" s="518"/>
      <c r="H62" s="518"/>
      <c r="I62" s="75"/>
      <c r="K62" s="508"/>
      <c r="L62" s="310"/>
    </row>
    <row r="63" spans="1:12" s="507" customFormat="1" ht="15">
      <c r="A63" s="695">
        <f t="shared" si="1"/>
        <v>12.5</v>
      </c>
      <c r="B63" s="671" t="s">
        <v>456</v>
      </c>
      <c r="C63" s="703">
        <v>155.04</v>
      </c>
      <c r="D63" s="669" t="s">
        <v>548</v>
      </c>
      <c r="E63" s="594"/>
      <c r="F63" s="538">
        <f t="shared" si="0"/>
        <v>0</v>
      </c>
      <c r="G63" s="518"/>
      <c r="H63" s="518"/>
      <c r="I63" s="75"/>
      <c r="K63" s="508"/>
      <c r="L63" s="310"/>
    </row>
    <row r="64" spans="1:12" s="507" customFormat="1" ht="15">
      <c r="A64" s="695">
        <f t="shared" si="1"/>
        <v>12.6</v>
      </c>
      <c r="B64" s="671" t="s">
        <v>378</v>
      </c>
      <c r="C64" s="703">
        <v>680</v>
      </c>
      <c r="D64" s="665" t="s">
        <v>549</v>
      </c>
      <c r="E64" s="594"/>
      <c r="F64" s="538">
        <f t="shared" si="0"/>
        <v>0</v>
      </c>
      <c r="G64" s="518"/>
      <c r="H64" s="518"/>
      <c r="I64" s="75"/>
      <c r="K64" s="508"/>
      <c r="L64" s="310"/>
    </row>
    <row r="65" spans="1:12" s="507" customFormat="1" ht="15">
      <c r="A65" s="695">
        <f t="shared" si="1"/>
        <v>12.7</v>
      </c>
      <c r="B65" s="671" t="s">
        <v>457</v>
      </c>
      <c r="C65" s="703">
        <v>680</v>
      </c>
      <c r="D65" s="665" t="s">
        <v>549</v>
      </c>
      <c r="E65" s="594"/>
      <c r="F65" s="538">
        <f t="shared" si="0"/>
        <v>0</v>
      </c>
      <c r="G65" s="518"/>
      <c r="H65" s="518"/>
      <c r="I65" s="75"/>
      <c r="K65" s="508"/>
      <c r="L65" s="310"/>
    </row>
    <row r="66" spans="1:12" s="507" customFormat="1" ht="15">
      <c r="A66" s="695">
        <f t="shared" si="1"/>
        <v>12.8</v>
      </c>
      <c r="B66" s="671" t="s">
        <v>458</v>
      </c>
      <c r="C66" s="703">
        <v>680</v>
      </c>
      <c r="D66" s="665" t="s">
        <v>549</v>
      </c>
      <c r="E66" s="594"/>
      <c r="F66" s="538">
        <f t="shared" si="0"/>
        <v>0</v>
      </c>
      <c r="G66" s="518"/>
      <c r="H66" s="518"/>
      <c r="I66" s="75"/>
      <c r="K66" s="508"/>
      <c r="L66" s="310"/>
    </row>
    <row r="67" spans="1:12" s="507" customFormat="1" ht="25.5">
      <c r="A67" s="701">
        <f t="shared" si="1"/>
        <v>12.9</v>
      </c>
      <c r="B67" s="702" t="s">
        <v>530</v>
      </c>
      <c r="C67" s="689">
        <v>2245.36</v>
      </c>
      <c r="D67" s="690" t="s">
        <v>637</v>
      </c>
      <c r="E67" s="601"/>
      <c r="F67" s="538">
        <f t="shared" si="0"/>
        <v>0</v>
      </c>
      <c r="G67" s="518"/>
      <c r="H67" s="518"/>
      <c r="I67" s="75"/>
      <c r="K67" s="508"/>
      <c r="L67" s="310"/>
    </row>
    <row r="68" spans="1:12" s="507" customFormat="1">
      <c r="A68" s="704"/>
      <c r="B68" s="705"/>
      <c r="C68" s="706"/>
      <c r="D68" s="707"/>
      <c r="E68" s="606"/>
      <c r="F68" s="538">
        <f t="shared" si="0"/>
        <v>0</v>
      </c>
      <c r="G68" s="518"/>
      <c r="H68" s="518"/>
      <c r="I68" s="75"/>
      <c r="K68" s="508"/>
      <c r="L68" s="310"/>
    </row>
    <row r="69" spans="1:12" s="507" customFormat="1">
      <c r="A69" s="708">
        <v>13</v>
      </c>
      <c r="B69" s="697" t="s">
        <v>459</v>
      </c>
      <c r="C69" s="703"/>
      <c r="D69" s="665"/>
      <c r="E69" s="605"/>
      <c r="F69" s="538">
        <f t="shared" si="0"/>
        <v>0</v>
      </c>
      <c r="G69" s="518"/>
      <c r="H69" s="518"/>
      <c r="I69" s="75"/>
      <c r="K69" s="508"/>
      <c r="L69" s="310"/>
    </row>
    <row r="70" spans="1:12" s="507" customFormat="1">
      <c r="A70" s="695"/>
      <c r="B70" s="709"/>
      <c r="C70" s="703"/>
      <c r="D70" s="665"/>
      <c r="E70" s="605"/>
      <c r="F70" s="538">
        <f t="shared" si="0"/>
        <v>0</v>
      </c>
      <c r="G70" s="518"/>
      <c r="H70" s="518"/>
      <c r="I70" s="75"/>
      <c r="K70" s="508"/>
      <c r="L70" s="310"/>
    </row>
    <row r="71" spans="1:12" s="507" customFormat="1">
      <c r="A71" s="710">
        <v>13.1</v>
      </c>
      <c r="B71" s="711" t="s">
        <v>305</v>
      </c>
      <c r="C71" s="712"/>
      <c r="D71" s="713"/>
      <c r="E71" s="608"/>
      <c r="F71" s="538">
        <f t="shared" si="0"/>
        <v>0</v>
      </c>
      <c r="G71" s="518"/>
      <c r="H71" s="518"/>
      <c r="I71" s="75"/>
      <c r="K71" s="508"/>
      <c r="L71" s="310"/>
    </row>
    <row r="72" spans="1:12" s="507" customFormat="1">
      <c r="A72" s="130" t="s">
        <v>562</v>
      </c>
      <c r="B72" s="681" t="s">
        <v>306</v>
      </c>
      <c r="C72" s="506">
        <v>96</v>
      </c>
      <c r="D72" s="665" t="s">
        <v>202</v>
      </c>
      <c r="E72" s="498"/>
      <c r="F72" s="538">
        <f t="shared" si="0"/>
        <v>0</v>
      </c>
      <c r="G72" s="518"/>
      <c r="H72" s="518"/>
      <c r="I72" s="75"/>
      <c r="K72" s="508"/>
      <c r="L72" s="310"/>
    </row>
    <row r="73" spans="1:12" s="507" customFormat="1">
      <c r="A73" s="695"/>
      <c r="B73" s="709"/>
      <c r="C73" s="703"/>
      <c r="D73" s="665"/>
      <c r="E73" s="605"/>
      <c r="F73" s="538">
        <f t="shared" si="0"/>
        <v>0</v>
      </c>
      <c r="G73" s="518"/>
      <c r="H73" s="518"/>
      <c r="I73" s="75"/>
      <c r="K73" s="508"/>
      <c r="L73" s="310"/>
    </row>
    <row r="74" spans="1:12" s="507" customFormat="1">
      <c r="A74" s="524">
        <v>13.2</v>
      </c>
      <c r="B74" s="714" t="s">
        <v>460</v>
      </c>
      <c r="C74" s="715"/>
      <c r="D74" s="716"/>
      <c r="E74" s="499"/>
      <c r="F74" s="538">
        <f t="shared" ref="F74:F137" si="2">+C74*E74</f>
        <v>0</v>
      </c>
      <c r="G74" s="518"/>
      <c r="H74" s="518"/>
      <c r="I74" s="75"/>
      <c r="K74" s="508"/>
      <c r="L74" s="310"/>
    </row>
    <row r="75" spans="1:12" s="507" customFormat="1">
      <c r="A75" s="130" t="s">
        <v>563</v>
      </c>
      <c r="B75" s="681" t="s">
        <v>176</v>
      </c>
      <c r="C75" s="506">
        <v>260</v>
      </c>
      <c r="D75" s="662" t="s">
        <v>18</v>
      </c>
      <c r="E75" s="498"/>
      <c r="F75" s="538">
        <f t="shared" si="2"/>
        <v>0</v>
      </c>
      <c r="G75" s="518"/>
      <c r="H75" s="518"/>
      <c r="I75" s="75"/>
      <c r="K75" s="508"/>
      <c r="L75" s="310"/>
    </row>
    <row r="76" spans="1:12" s="507" customFormat="1">
      <c r="A76" s="130" t="s">
        <v>564</v>
      </c>
      <c r="B76" s="681" t="s">
        <v>178</v>
      </c>
      <c r="C76" s="506">
        <v>260</v>
      </c>
      <c r="D76" s="662" t="s">
        <v>18</v>
      </c>
      <c r="E76" s="498"/>
      <c r="F76" s="538">
        <f t="shared" si="2"/>
        <v>0</v>
      </c>
      <c r="G76" s="518"/>
      <c r="H76" s="518"/>
      <c r="I76" s="75"/>
      <c r="K76" s="508"/>
      <c r="L76" s="310"/>
    </row>
    <row r="77" spans="1:12" s="507" customFormat="1">
      <c r="A77" s="130" t="s">
        <v>565</v>
      </c>
      <c r="B77" s="681" t="s">
        <v>180</v>
      </c>
      <c r="C77" s="506">
        <v>50</v>
      </c>
      <c r="D77" s="662" t="s">
        <v>18</v>
      </c>
      <c r="E77" s="498"/>
      <c r="F77" s="538">
        <f t="shared" si="2"/>
        <v>0</v>
      </c>
      <c r="G77" s="518"/>
      <c r="H77" s="518"/>
      <c r="I77" s="75"/>
      <c r="K77" s="508"/>
      <c r="L77" s="310"/>
    </row>
    <row r="78" spans="1:12" s="507" customFormat="1">
      <c r="A78" s="130" t="s">
        <v>566</v>
      </c>
      <c r="B78" s="681" t="s">
        <v>575</v>
      </c>
      <c r="C78" s="506">
        <v>50</v>
      </c>
      <c r="D78" s="662" t="s">
        <v>18</v>
      </c>
      <c r="E78" s="498"/>
      <c r="F78" s="538">
        <f t="shared" si="2"/>
        <v>0</v>
      </c>
      <c r="G78" s="518"/>
      <c r="H78" s="518"/>
      <c r="I78" s="75"/>
      <c r="K78" s="508"/>
      <c r="L78" s="310"/>
    </row>
    <row r="79" spans="1:12" s="507" customFormat="1">
      <c r="A79" s="130" t="s">
        <v>567</v>
      </c>
      <c r="B79" s="681" t="s">
        <v>184</v>
      </c>
      <c r="C79" s="506">
        <v>50</v>
      </c>
      <c r="D79" s="662" t="s">
        <v>18</v>
      </c>
      <c r="E79" s="498"/>
      <c r="F79" s="538">
        <f t="shared" si="2"/>
        <v>0</v>
      </c>
      <c r="G79" s="518"/>
      <c r="H79" s="518"/>
      <c r="I79" s="75"/>
      <c r="K79" s="508"/>
      <c r="L79" s="310"/>
    </row>
    <row r="80" spans="1:12" s="507" customFormat="1">
      <c r="A80" s="130"/>
      <c r="B80" s="681"/>
      <c r="C80" s="506"/>
      <c r="D80" s="665"/>
      <c r="E80" s="498"/>
      <c r="F80" s="538">
        <f t="shared" si="2"/>
        <v>0</v>
      </c>
      <c r="G80" s="518"/>
      <c r="H80" s="518"/>
      <c r="I80" s="75"/>
      <c r="K80" s="508"/>
      <c r="L80" s="310"/>
    </row>
    <row r="81" spans="1:12" s="507" customFormat="1">
      <c r="A81" s="524">
        <v>13.3</v>
      </c>
      <c r="B81" s="714" t="s">
        <v>62</v>
      </c>
      <c r="C81" s="715"/>
      <c r="D81" s="716"/>
      <c r="E81" s="499"/>
      <c r="F81" s="538">
        <f t="shared" si="2"/>
        <v>0</v>
      </c>
      <c r="G81" s="518"/>
      <c r="H81" s="518"/>
      <c r="I81" s="75"/>
      <c r="K81" s="508"/>
      <c r="L81" s="310"/>
    </row>
    <row r="82" spans="1:12" s="507" customFormat="1">
      <c r="A82" s="130" t="s">
        <v>568</v>
      </c>
      <c r="B82" s="681" t="s">
        <v>188</v>
      </c>
      <c r="C82" s="717">
        <v>260</v>
      </c>
      <c r="D82" s="718" t="s">
        <v>38</v>
      </c>
      <c r="E82" s="546"/>
      <c r="F82" s="538">
        <f t="shared" si="2"/>
        <v>0</v>
      </c>
      <c r="G82" s="518"/>
      <c r="H82" s="518"/>
      <c r="I82" s="75"/>
      <c r="K82" s="508"/>
      <c r="L82" s="310"/>
    </row>
    <row r="83" spans="1:12" s="507" customFormat="1">
      <c r="A83" s="130" t="s">
        <v>569</v>
      </c>
      <c r="B83" s="681" t="s">
        <v>190</v>
      </c>
      <c r="C83" s="717">
        <v>260</v>
      </c>
      <c r="D83" s="718" t="s">
        <v>38</v>
      </c>
      <c r="E83" s="546"/>
      <c r="F83" s="538">
        <f t="shared" si="2"/>
        <v>0</v>
      </c>
      <c r="G83" s="518"/>
      <c r="H83" s="518"/>
      <c r="I83" s="75"/>
      <c r="K83" s="508"/>
      <c r="L83" s="310"/>
    </row>
    <row r="84" spans="1:12" s="507" customFormat="1">
      <c r="A84" s="130" t="s">
        <v>570</v>
      </c>
      <c r="B84" s="681" t="s">
        <v>192</v>
      </c>
      <c r="C84" s="717">
        <v>100</v>
      </c>
      <c r="D84" s="718" t="s">
        <v>38</v>
      </c>
      <c r="E84" s="546"/>
      <c r="F84" s="538">
        <f t="shared" si="2"/>
        <v>0</v>
      </c>
      <c r="G84" s="518"/>
      <c r="H84" s="518"/>
      <c r="I84" s="75"/>
      <c r="K84" s="508"/>
      <c r="L84" s="310"/>
    </row>
    <row r="85" spans="1:12" s="507" customFormat="1">
      <c r="A85" s="130" t="s">
        <v>571</v>
      </c>
      <c r="B85" s="681" t="s">
        <v>194</v>
      </c>
      <c r="C85" s="717">
        <v>100</v>
      </c>
      <c r="D85" s="718" t="s">
        <v>38</v>
      </c>
      <c r="E85" s="546"/>
      <c r="F85" s="538">
        <f t="shared" si="2"/>
        <v>0</v>
      </c>
      <c r="G85" s="518"/>
      <c r="H85" s="518"/>
      <c r="I85" s="75"/>
      <c r="K85" s="508"/>
      <c r="L85" s="310"/>
    </row>
    <row r="86" spans="1:12" s="507" customFormat="1">
      <c r="A86" s="130" t="s">
        <v>572</v>
      </c>
      <c r="B86" s="681" t="s">
        <v>461</v>
      </c>
      <c r="C86" s="717">
        <v>70</v>
      </c>
      <c r="D86" s="718" t="s">
        <v>38</v>
      </c>
      <c r="E86" s="546"/>
      <c r="F86" s="538">
        <f t="shared" si="2"/>
        <v>0</v>
      </c>
      <c r="G86" s="518"/>
      <c r="H86" s="518"/>
      <c r="I86" s="75"/>
      <c r="K86" s="508"/>
      <c r="L86" s="310"/>
    </row>
    <row r="87" spans="1:12" s="507" customFormat="1">
      <c r="A87" s="130"/>
      <c r="B87" s="681"/>
      <c r="C87" s="717"/>
      <c r="D87" s="719"/>
      <c r="E87" s="546"/>
      <c r="F87" s="538">
        <f t="shared" si="2"/>
        <v>0</v>
      </c>
      <c r="G87" s="518"/>
      <c r="H87" s="518"/>
      <c r="I87" s="75"/>
      <c r="K87" s="508"/>
      <c r="L87" s="310"/>
    </row>
    <row r="88" spans="1:12" s="507" customFormat="1">
      <c r="A88" s="524">
        <v>13.4</v>
      </c>
      <c r="B88" s="714" t="s">
        <v>199</v>
      </c>
      <c r="C88" s="715"/>
      <c r="D88" s="716"/>
      <c r="E88" s="499"/>
      <c r="F88" s="538">
        <f t="shared" si="2"/>
        <v>0</v>
      </c>
      <c r="G88" s="518"/>
      <c r="H88" s="518"/>
      <c r="I88" s="75"/>
      <c r="K88" s="508"/>
      <c r="L88" s="310"/>
    </row>
    <row r="89" spans="1:12" s="507" customFormat="1">
      <c r="A89" s="130" t="s">
        <v>573</v>
      </c>
      <c r="B89" s="681" t="s">
        <v>201</v>
      </c>
      <c r="C89" s="506">
        <v>25</v>
      </c>
      <c r="D89" s="665" t="s">
        <v>262</v>
      </c>
      <c r="E89" s="498"/>
      <c r="F89" s="538">
        <f t="shared" si="2"/>
        <v>0</v>
      </c>
      <c r="G89" s="518"/>
      <c r="H89" s="518"/>
      <c r="I89" s="75"/>
      <c r="K89" s="508"/>
      <c r="L89" s="310"/>
    </row>
    <row r="90" spans="1:12" s="507" customFormat="1">
      <c r="A90" s="130" t="s">
        <v>574</v>
      </c>
      <c r="B90" s="681" t="s">
        <v>462</v>
      </c>
      <c r="C90" s="506">
        <v>25</v>
      </c>
      <c r="D90" s="665" t="s">
        <v>262</v>
      </c>
      <c r="E90" s="498"/>
      <c r="F90" s="538">
        <f t="shared" si="2"/>
        <v>0</v>
      </c>
      <c r="G90" s="518"/>
      <c r="H90" s="518"/>
      <c r="I90" s="75"/>
      <c r="K90" s="508"/>
      <c r="L90" s="310"/>
    </row>
    <row r="91" spans="1:12" s="507" customFormat="1">
      <c r="A91" s="695"/>
      <c r="B91" s="720"/>
      <c r="C91" s="703"/>
      <c r="D91" s="665"/>
      <c r="E91" s="594"/>
      <c r="F91" s="538">
        <f t="shared" si="2"/>
        <v>0</v>
      </c>
      <c r="G91" s="518"/>
      <c r="H91" s="518"/>
      <c r="I91" s="75"/>
      <c r="K91" s="508"/>
      <c r="L91" s="310"/>
    </row>
    <row r="92" spans="1:12" s="507" customFormat="1" ht="89.25">
      <c r="A92" s="721">
        <v>14</v>
      </c>
      <c r="B92" s="684" t="s">
        <v>682</v>
      </c>
      <c r="C92" s="571">
        <v>1963.62</v>
      </c>
      <c r="D92" s="674" t="s">
        <v>18</v>
      </c>
      <c r="E92" s="601"/>
      <c r="F92" s="538">
        <f t="shared" si="2"/>
        <v>0</v>
      </c>
      <c r="G92" s="518"/>
      <c r="H92" s="559"/>
      <c r="I92" s="75"/>
      <c r="K92" s="508"/>
      <c r="L92" s="310"/>
    </row>
    <row r="93" spans="1:12" s="507" customFormat="1" ht="25.5">
      <c r="A93" s="695">
        <v>15</v>
      </c>
      <c r="B93" s="700" t="s">
        <v>463</v>
      </c>
      <c r="C93" s="571">
        <v>1963.62</v>
      </c>
      <c r="D93" s="674" t="s">
        <v>18</v>
      </c>
      <c r="E93" s="601"/>
      <c r="F93" s="538">
        <f t="shared" si="2"/>
        <v>0</v>
      </c>
      <c r="G93" s="518"/>
      <c r="H93" s="518"/>
      <c r="I93" s="75"/>
      <c r="K93" s="508"/>
      <c r="L93" s="310"/>
    </row>
    <row r="94" spans="1:12" s="83" customFormat="1" ht="12.75" customHeight="1">
      <c r="A94" s="565"/>
      <c r="B94" s="722" t="s">
        <v>316</v>
      </c>
      <c r="C94" s="723"/>
      <c r="D94" s="724"/>
      <c r="E94" s="609"/>
      <c r="F94" s="609">
        <f>SUM(F8:F93)</f>
        <v>0</v>
      </c>
      <c r="G94" s="510"/>
      <c r="H94" s="510"/>
      <c r="I94" s="522"/>
      <c r="J94" s="523"/>
      <c r="K94" s="523"/>
      <c r="L94" s="523"/>
    </row>
    <row r="95" spans="1:12">
      <c r="A95" s="511"/>
      <c r="B95" s="664"/>
      <c r="C95" s="96"/>
      <c r="D95" s="665"/>
      <c r="E95" s="103"/>
      <c r="F95" s="538">
        <f t="shared" si="2"/>
        <v>0</v>
      </c>
      <c r="G95" s="519"/>
      <c r="H95" s="519"/>
      <c r="I95" s="520"/>
      <c r="J95" s="521"/>
      <c r="K95" s="386"/>
      <c r="L95" s="386"/>
    </row>
    <row r="96" spans="1:12" ht="25.5">
      <c r="A96" s="525" t="s">
        <v>45</v>
      </c>
      <c r="B96" s="725" t="s">
        <v>464</v>
      </c>
      <c r="C96" s="549"/>
      <c r="D96" s="690"/>
      <c r="E96" s="550"/>
      <c r="F96" s="538">
        <f t="shared" si="2"/>
        <v>0</v>
      </c>
      <c r="G96" s="519"/>
      <c r="H96" s="519"/>
      <c r="I96" s="520"/>
      <c r="J96" s="521"/>
      <c r="K96" s="386"/>
      <c r="L96" s="386"/>
    </row>
    <row r="97" spans="1:12">
      <c r="A97" s="511"/>
      <c r="B97" s="664"/>
      <c r="C97" s="96"/>
      <c r="D97" s="665"/>
      <c r="E97" s="103"/>
      <c r="F97" s="538">
        <f t="shared" si="2"/>
        <v>0</v>
      </c>
      <c r="G97" s="519"/>
      <c r="H97" s="519"/>
      <c r="I97" s="520"/>
      <c r="J97" s="521"/>
      <c r="K97" s="386"/>
      <c r="L97" s="386"/>
    </row>
    <row r="98" spans="1:12">
      <c r="A98" s="135">
        <v>1</v>
      </c>
      <c r="B98" s="663" t="s">
        <v>439</v>
      </c>
      <c r="C98" s="96">
        <v>485</v>
      </c>
      <c r="D98" s="662" t="s">
        <v>18</v>
      </c>
      <c r="E98" s="103"/>
      <c r="F98" s="538">
        <f t="shared" si="2"/>
        <v>0</v>
      </c>
      <c r="G98" s="519"/>
      <c r="H98" s="519"/>
      <c r="I98" s="520"/>
      <c r="J98" s="521"/>
      <c r="K98" s="386"/>
      <c r="L98" s="386"/>
    </row>
    <row r="99" spans="1:12">
      <c r="A99" s="135"/>
      <c r="B99" s="663"/>
      <c r="C99" s="96"/>
      <c r="D99" s="662"/>
      <c r="E99" s="103"/>
      <c r="F99" s="538">
        <f t="shared" si="2"/>
        <v>0</v>
      </c>
      <c r="G99" s="519"/>
      <c r="H99" s="519"/>
      <c r="I99" s="520"/>
      <c r="J99" s="521"/>
      <c r="K99" s="386"/>
      <c r="L99" s="386"/>
    </row>
    <row r="100" spans="1:12">
      <c r="A100" s="134">
        <v>2</v>
      </c>
      <c r="B100" s="670" t="s">
        <v>297</v>
      </c>
      <c r="C100" s="96"/>
      <c r="D100" s="665"/>
      <c r="E100" s="103"/>
      <c r="F100" s="538">
        <f t="shared" si="2"/>
        <v>0</v>
      </c>
      <c r="G100" s="519"/>
      <c r="H100" s="519"/>
      <c r="I100" s="520"/>
      <c r="J100" s="521"/>
      <c r="K100" s="386"/>
      <c r="L100" s="386"/>
    </row>
    <row r="101" spans="1:12" ht="25.5">
      <c r="A101" s="551">
        <v>2.1</v>
      </c>
      <c r="B101" s="694" t="s">
        <v>465</v>
      </c>
      <c r="C101" s="549">
        <v>1081.01</v>
      </c>
      <c r="D101" s="673" t="s">
        <v>548</v>
      </c>
      <c r="E101" s="550"/>
      <c r="F101" s="538">
        <f t="shared" si="2"/>
        <v>0</v>
      </c>
      <c r="G101" s="519"/>
      <c r="H101" s="519"/>
      <c r="I101" s="520"/>
      <c r="J101" s="521"/>
      <c r="K101" s="386"/>
      <c r="L101" s="386"/>
    </row>
    <row r="102" spans="1:12" ht="15">
      <c r="A102" s="726">
        <f>+A101+0.1</f>
        <v>2.2000000000000002</v>
      </c>
      <c r="B102" s="702" t="s">
        <v>444</v>
      </c>
      <c r="C102" s="571">
        <v>412.07</v>
      </c>
      <c r="D102" s="690" t="s">
        <v>549</v>
      </c>
      <c r="E102" s="610"/>
      <c r="F102" s="538">
        <f t="shared" si="2"/>
        <v>0</v>
      </c>
      <c r="G102" s="519"/>
      <c r="H102" s="519"/>
      <c r="I102" s="520"/>
      <c r="J102" s="521"/>
      <c r="K102" s="386"/>
      <c r="L102" s="386"/>
    </row>
    <row r="103" spans="1:12" ht="15">
      <c r="A103" s="726">
        <f>+A102+0.1</f>
        <v>2.2999999999999998</v>
      </c>
      <c r="B103" s="727" t="s">
        <v>26</v>
      </c>
      <c r="C103" s="549">
        <v>48.48</v>
      </c>
      <c r="D103" s="673" t="s">
        <v>548</v>
      </c>
      <c r="E103" s="550"/>
      <c r="F103" s="538">
        <f t="shared" si="2"/>
        <v>0</v>
      </c>
      <c r="G103" s="519"/>
      <c r="H103" s="519"/>
      <c r="I103" s="520"/>
      <c r="J103" s="521"/>
      <c r="K103" s="386"/>
      <c r="L103" s="386"/>
    </row>
    <row r="104" spans="1:12" ht="25.5">
      <c r="A104" s="728">
        <f>+A103+0.1</f>
        <v>2.4</v>
      </c>
      <c r="B104" s="694" t="s">
        <v>576</v>
      </c>
      <c r="C104" s="549">
        <v>1195.29</v>
      </c>
      <c r="D104" s="673" t="s">
        <v>548</v>
      </c>
      <c r="E104" s="550"/>
      <c r="F104" s="538">
        <f t="shared" si="2"/>
        <v>0</v>
      </c>
      <c r="G104" s="519"/>
      <c r="H104" s="519"/>
      <c r="I104" s="520"/>
      <c r="J104" s="521"/>
      <c r="K104" s="386"/>
      <c r="L104" s="386"/>
    </row>
    <row r="105" spans="1:12" ht="25.5">
      <c r="A105" s="728">
        <f>+A104+0.1</f>
        <v>2.5</v>
      </c>
      <c r="B105" s="694" t="s">
        <v>445</v>
      </c>
      <c r="C105" s="549">
        <v>1135.53</v>
      </c>
      <c r="D105" s="673" t="s">
        <v>548</v>
      </c>
      <c r="E105" s="550"/>
      <c r="F105" s="538">
        <f t="shared" si="2"/>
        <v>0</v>
      </c>
      <c r="G105" s="519"/>
      <c r="H105" s="519"/>
      <c r="I105" s="520"/>
      <c r="J105" s="521"/>
      <c r="K105" s="386"/>
      <c r="L105" s="386"/>
    </row>
    <row r="106" spans="1:12" ht="38.25">
      <c r="A106" s="728">
        <f>+A105+0.1</f>
        <v>2.6</v>
      </c>
      <c r="B106" s="545" t="s">
        <v>677</v>
      </c>
      <c r="C106" s="549">
        <v>1195.29</v>
      </c>
      <c r="D106" s="673" t="s">
        <v>548</v>
      </c>
      <c r="E106" s="550"/>
      <c r="F106" s="538">
        <f t="shared" si="2"/>
        <v>0</v>
      </c>
      <c r="G106" s="519"/>
      <c r="H106" s="519"/>
      <c r="I106" s="520"/>
      <c r="J106" s="521"/>
      <c r="K106" s="386"/>
      <c r="L106" s="386"/>
    </row>
    <row r="107" spans="1:12">
      <c r="A107" s="86"/>
      <c r="B107" s="729"/>
      <c r="C107" s="107"/>
      <c r="D107" s="707"/>
      <c r="E107" s="541"/>
      <c r="F107" s="538">
        <f t="shared" si="2"/>
        <v>0</v>
      </c>
      <c r="G107" s="519"/>
      <c r="H107" s="519"/>
      <c r="I107" s="520"/>
      <c r="J107" s="521"/>
      <c r="K107" s="386"/>
      <c r="L107" s="386"/>
    </row>
    <row r="108" spans="1:12">
      <c r="A108" s="552">
        <v>3</v>
      </c>
      <c r="B108" s="730" t="s">
        <v>446</v>
      </c>
      <c r="C108" s="549"/>
      <c r="D108" s="690"/>
      <c r="E108" s="550"/>
      <c r="F108" s="538">
        <f t="shared" si="2"/>
        <v>0</v>
      </c>
      <c r="G108" s="519"/>
      <c r="H108" s="519"/>
      <c r="I108" s="520"/>
      <c r="J108" s="521"/>
      <c r="K108" s="386"/>
      <c r="L108" s="386"/>
    </row>
    <row r="109" spans="1:12" ht="25.5">
      <c r="A109" s="138">
        <v>3.1</v>
      </c>
      <c r="B109" s="731" t="s">
        <v>118</v>
      </c>
      <c r="C109" s="549">
        <v>509.3</v>
      </c>
      <c r="D109" s="674" t="s">
        <v>18</v>
      </c>
      <c r="E109" s="550"/>
      <c r="F109" s="538">
        <f t="shared" si="2"/>
        <v>0</v>
      </c>
      <c r="G109" s="519"/>
      <c r="H109" s="519"/>
      <c r="I109" s="520"/>
      <c r="J109" s="521"/>
      <c r="K109" s="386"/>
      <c r="L109" s="386"/>
    </row>
    <row r="110" spans="1:12">
      <c r="A110" s="138"/>
      <c r="B110" s="725"/>
      <c r="C110" s="549"/>
      <c r="D110" s="674"/>
      <c r="E110" s="550"/>
      <c r="F110" s="538">
        <f t="shared" si="2"/>
        <v>0</v>
      </c>
      <c r="G110" s="519"/>
      <c r="H110" s="519"/>
      <c r="I110" s="520"/>
      <c r="J110" s="521"/>
      <c r="K110" s="386"/>
      <c r="L110" s="386"/>
    </row>
    <row r="111" spans="1:12">
      <c r="A111" s="127">
        <v>4</v>
      </c>
      <c r="B111" s="725" t="s">
        <v>447</v>
      </c>
      <c r="C111" s="549"/>
      <c r="D111" s="674"/>
      <c r="E111" s="550"/>
      <c r="F111" s="538">
        <f t="shared" si="2"/>
        <v>0</v>
      </c>
      <c r="G111" s="519"/>
      <c r="H111" s="519"/>
      <c r="I111" s="520"/>
      <c r="J111" s="521"/>
      <c r="K111" s="386"/>
      <c r="L111" s="386"/>
    </row>
    <row r="112" spans="1:12" ht="25.5">
      <c r="A112" s="138">
        <v>4.0999999999999996</v>
      </c>
      <c r="B112" s="731" t="s">
        <v>118</v>
      </c>
      <c r="C112" s="549">
        <v>509.3</v>
      </c>
      <c r="D112" s="674" t="s">
        <v>18</v>
      </c>
      <c r="E112" s="550"/>
      <c r="F112" s="538">
        <f t="shared" si="2"/>
        <v>0</v>
      </c>
      <c r="G112" s="519"/>
      <c r="H112" s="519"/>
      <c r="I112" s="520"/>
      <c r="J112" s="521"/>
      <c r="K112" s="386"/>
      <c r="L112" s="386"/>
    </row>
    <row r="113" spans="1:12">
      <c r="A113" s="138"/>
      <c r="B113" s="732"/>
      <c r="C113" s="549"/>
      <c r="D113" s="674"/>
      <c r="E113" s="550"/>
      <c r="F113" s="538">
        <f t="shared" si="2"/>
        <v>0</v>
      </c>
      <c r="G113" s="519"/>
      <c r="H113" s="519"/>
      <c r="I113" s="520"/>
      <c r="J113" s="521"/>
      <c r="K113" s="386"/>
      <c r="L113" s="386"/>
    </row>
    <row r="114" spans="1:12" ht="25.5">
      <c r="A114" s="683">
        <v>5</v>
      </c>
      <c r="B114" s="553" t="s">
        <v>466</v>
      </c>
      <c r="C114" s="554"/>
      <c r="D114" s="555"/>
      <c r="E114" s="603"/>
      <c r="F114" s="538">
        <f t="shared" si="2"/>
        <v>0</v>
      </c>
      <c r="G114" s="519"/>
      <c r="H114" s="519"/>
      <c r="I114" s="520"/>
      <c r="J114" s="521"/>
      <c r="K114" s="386"/>
      <c r="L114" s="386"/>
    </row>
    <row r="115" spans="1:12">
      <c r="A115" s="693">
        <v>5.0999999999999996</v>
      </c>
      <c r="B115" s="709" t="s">
        <v>646</v>
      </c>
      <c r="C115" s="733">
        <v>20</v>
      </c>
      <c r="D115" s="674" t="s">
        <v>38</v>
      </c>
      <c r="E115" s="601"/>
      <c r="F115" s="538">
        <f t="shared" si="2"/>
        <v>0</v>
      </c>
      <c r="G115" s="519"/>
      <c r="H115" s="519"/>
      <c r="I115" s="520"/>
      <c r="J115" s="521"/>
      <c r="K115" s="386"/>
      <c r="L115" s="386"/>
    </row>
    <row r="116" spans="1:12">
      <c r="A116" s="130"/>
      <c r="B116" s="675"/>
      <c r="C116" s="32"/>
      <c r="D116" s="718"/>
      <c r="E116" s="42"/>
      <c r="F116" s="538">
        <f t="shared" si="2"/>
        <v>0</v>
      </c>
      <c r="G116" s="519"/>
      <c r="H116" s="519"/>
      <c r="J116" s="520"/>
      <c r="K116" s="386"/>
      <c r="L116" s="386"/>
    </row>
    <row r="117" spans="1:12">
      <c r="A117" s="134">
        <v>6</v>
      </c>
      <c r="B117" s="686" t="s">
        <v>452</v>
      </c>
      <c r="C117" s="96"/>
      <c r="D117" s="662"/>
      <c r="E117" s="103"/>
      <c r="F117" s="538">
        <f t="shared" si="2"/>
        <v>0</v>
      </c>
      <c r="G117" s="519"/>
      <c r="H117" s="519"/>
      <c r="I117" s="520"/>
      <c r="J117" s="521"/>
      <c r="K117" s="386"/>
      <c r="L117" s="386"/>
    </row>
    <row r="118" spans="1:12">
      <c r="A118" s="130">
        <v>6.1</v>
      </c>
      <c r="B118" s="681" t="s">
        <v>467</v>
      </c>
      <c r="C118" s="96">
        <v>10</v>
      </c>
      <c r="D118" s="662" t="s">
        <v>38</v>
      </c>
      <c r="E118" s="103"/>
      <c r="F118" s="538">
        <f t="shared" si="2"/>
        <v>0</v>
      </c>
      <c r="G118" s="519"/>
      <c r="H118" s="519"/>
      <c r="I118" s="520"/>
      <c r="J118" s="521"/>
      <c r="K118" s="386"/>
      <c r="L118" s="386"/>
    </row>
    <row r="119" spans="1:12" ht="25.5">
      <c r="A119" s="130">
        <f>+A118+0.1</f>
        <v>6.2</v>
      </c>
      <c r="B119" s="681" t="s">
        <v>468</v>
      </c>
      <c r="C119" s="96">
        <v>1</v>
      </c>
      <c r="D119" s="662" t="s">
        <v>38</v>
      </c>
      <c r="E119" s="103"/>
      <c r="F119" s="538">
        <f t="shared" si="2"/>
        <v>0</v>
      </c>
      <c r="G119" s="519"/>
      <c r="H119" s="519"/>
      <c r="I119" s="520"/>
      <c r="J119" s="521"/>
      <c r="K119" s="386"/>
      <c r="L119" s="386"/>
    </row>
    <row r="120" spans="1:12">
      <c r="A120" s="130">
        <f>+A119+0.1</f>
        <v>6.3</v>
      </c>
      <c r="B120" s="688" t="s">
        <v>453</v>
      </c>
      <c r="C120" s="689">
        <v>15</v>
      </c>
      <c r="D120" s="662" t="s">
        <v>18</v>
      </c>
      <c r="E120" s="600"/>
      <c r="F120" s="538">
        <f t="shared" si="2"/>
        <v>0</v>
      </c>
      <c r="G120" s="519"/>
      <c r="H120" s="519"/>
      <c r="I120" s="520"/>
      <c r="J120" s="521"/>
      <c r="K120" s="386"/>
      <c r="L120" s="386"/>
    </row>
    <row r="121" spans="1:12" ht="15">
      <c r="A121" s="130">
        <f>+A120+0.1</f>
        <v>6.4</v>
      </c>
      <c r="B121" s="688" t="s">
        <v>308</v>
      </c>
      <c r="C121" s="689">
        <v>15</v>
      </c>
      <c r="D121" s="665" t="s">
        <v>549</v>
      </c>
      <c r="E121" s="600"/>
      <c r="F121" s="538">
        <f t="shared" si="2"/>
        <v>0</v>
      </c>
      <c r="G121" s="519"/>
      <c r="H121" s="519"/>
      <c r="I121" s="520"/>
      <c r="J121" s="521"/>
      <c r="K121" s="386"/>
      <c r="L121" s="386"/>
    </row>
    <row r="122" spans="1:12" ht="25.5">
      <c r="A122" s="130">
        <f>+A121+0.1</f>
        <v>6.5</v>
      </c>
      <c r="B122" s="570" t="s">
        <v>647</v>
      </c>
      <c r="C122" s="571">
        <v>3</v>
      </c>
      <c r="D122" s="555" t="s">
        <v>318</v>
      </c>
      <c r="E122" s="602"/>
      <c r="F122" s="538">
        <f t="shared" si="2"/>
        <v>0</v>
      </c>
      <c r="G122" s="519"/>
      <c r="H122" s="519"/>
      <c r="I122" s="520"/>
      <c r="J122" s="521"/>
      <c r="K122" s="386"/>
      <c r="L122" s="386"/>
    </row>
    <row r="123" spans="1:12">
      <c r="A123" s="685"/>
      <c r="B123" s="445"/>
      <c r="C123" s="506"/>
      <c r="D123" s="444"/>
      <c r="E123" s="599"/>
      <c r="F123" s="538">
        <f t="shared" si="2"/>
        <v>0</v>
      </c>
      <c r="G123" s="519"/>
      <c r="H123" s="519"/>
      <c r="I123" s="520"/>
      <c r="J123" s="521"/>
      <c r="K123" s="386"/>
      <c r="L123" s="386"/>
    </row>
    <row r="124" spans="1:12">
      <c r="A124" s="692">
        <v>7</v>
      </c>
      <c r="B124" s="686" t="s">
        <v>454</v>
      </c>
      <c r="C124" s="506"/>
      <c r="D124" s="444"/>
      <c r="E124" s="599"/>
      <c r="F124" s="538">
        <f t="shared" si="2"/>
        <v>0</v>
      </c>
      <c r="G124" s="519"/>
      <c r="H124" s="519"/>
      <c r="I124" s="520"/>
      <c r="J124" s="521"/>
      <c r="K124" s="386"/>
      <c r="L124" s="386"/>
    </row>
    <row r="125" spans="1:12">
      <c r="A125" s="679">
        <v>7.1</v>
      </c>
      <c r="B125" s="688" t="s">
        <v>453</v>
      </c>
      <c r="C125" s="689">
        <v>15</v>
      </c>
      <c r="D125" s="690" t="s">
        <v>18</v>
      </c>
      <c r="E125" s="600"/>
      <c r="F125" s="538">
        <f t="shared" si="2"/>
        <v>0</v>
      </c>
      <c r="G125" s="519"/>
      <c r="H125" s="519"/>
      <c r="I125" s="520"/>
      <c r="J125" s="521"/>
      <c r="K125" s="386"/>
      <c r="L125" s="386"/>
    </row>
    <row r="126" spans="1:12" ht="15">
      <c r="A126" s="679">
        <v>7.2</v>
      </c>
      <c r="B126" s="688" t="s">
        <v>308</v>
      </c>
      <c r="C126" s="689">
        <v>15</v>
      </c>
      <c r="D126" s="665" t="s">
        <v>549</v>
      </c>
      <c r="E126" s="600"/>
      <c r="F126" s="538">
        <f t="shared" si="2"/>
        <v>0</v>
      </c>
      <c r="G126" s="519"/>
      <c r="H126" s="519"/>
      <c r="I126" s="520"/>
      <c r="J126" s="521"/>
      <c r="K126" s="386"/>
      <c r="L126" s="386"/>
    </row>
    <row r="127" spans="1:12">
      <c r="A127" s="130"/>
      <c r="B127" s="675"/>
      <c r="C127" s="96"/>
      <c r="D127" s="662"/>
      <c r="E127" s="103"/>
      <c r="F127" s="538">
        <f t="shared" si="2"/>
        <v>0</v>
      </c>
      <c r="G127" s="519"/>
      <c r="H127" s="519"/>
      <c r="I127" s="520"/>
      <c r="J127" s="521"/>
      <c r="K127" s="386"/>
      <c r="L127" s="386"/>
    </row>
    <row r="128" spans="1:12">
      <c r="A128" s="134">
        <v>8</v>
      </c>
      <c r="B128" s="659" t="s">
        <v>36</v>
      </c>
      <c r="C128" s="96"/>
      <c r="D128" s="662"/>
      <c r="E128" s="103"/>
      <c r="F128" s="538">
        <f t="shared" si="2"/>
        <v>0</v>
      </c>
      <c r="G128" s="519"/>
      <c r="H128" s="519"/>
      <c r="I128" s="520"/>
      <c r="J128" s="521"/>
      <c r="K128" s="386"/>
      <c r="L128" s="386"/>
    </row>
    <row r="129" spans="1:12" ht="12.75" customHeight="1">
      <c r="A129" s="130">
        <v>8.1</v>
      </c>
      <c r="B129" s="663" t="s">
        <v>469</v>
      </c>
      <c r="C129" s="96">
        <v>2</v>
      </c>
      <c r="D129" s="662" t="s">
        <v>38</v>
      </c>
      <c r="E129" s="597"/>
      <c r="F129" s="538">
        <f t="shared" si="2"/>
        <v>0</v>
      </c>
      <c r="G129" s="519"/>
      <c r="H129" s="519"/>
      <c r="I129" s="520"/>
      <c r="J129" s="521"/>
      <c r="K129" s="386"/>
      <c r="L129" s="386"/>
    </row>
    <row r="130" spans="1:12" ht="12.75" customHeight="1">
      <c r="A130" s="130">
        <v>8.1999999999999993</v>
      </c>
      <c r="B130" s="664" t="s">
        <v>280</v>
      </c>
      <c r="C130" s="96">
        <v>2</v>
      </c>
      <c r="D130" s="662" t="s">
        <v>38</v>
      </c>
      <c r="E130" s="612"/>
      <c r="F130" s="538">
        <f t="shared" si="2"/>
        <v>0</v>
      </c>
      <c r="G130" s="519"/>
      <c r="H130" s="519"/>
      <c r="I130" s="520"/>
      <c r="J130" s="521"/>
      <c r="K130" s="386"/>
      <c r="L130" s="386"/>
    </row>
    <row r="131" spans="1:12" ht="12.75" customHeight="1">
      <c r="A131" s="130">
        <v>8.3000000000000007</v>
      </c>
      <c r="B131" s="664" t="s">
        <v>281</v>
      </c>
      <c r="C131" s="96">
        <v>9</v>
      </c>
      <c r="D131" s="662" t="s">
        <v>38</v>
      </c>
      <c r="E131" s="612"/>
      <c r="F131" s="538">
        <f t="shared" si="2"/>
        <v>0</v>
      </c>
      <c r="G131" s="519"/>
      <c r="H131" s="519"/>
      <c r="I131" s="520"/>
      <c r="J131" s="521"/>
      <c r="K131" s="386"/>
      <c r="L131" s="386"/>
    </row>
    <row r="132" spans="1:12" ht="12.75" customHeight="1">
      <c r="A132" s="130">
        <v>8.4</v>
      </c>
      <c r="B132" s="664" t="s">
        <v>282</v>
      </c>
      <c r="C132" s="96">
        <v>1</v>
      </c>
      <c r="D132" s="662" t="s">
        <v>38</v>
      </c>
      <c r="E132" s="612"/>
      <c r="F132" s="538">
        <f t="shared" si="2"/>
        <v>0</v>
      </c>
      <c r="G132" s="519"/>
      <c r="H132" s="519"/>
      <c r="I132" s="520"/>
      <c r="J132" s="521"/>
      <c r="K132" s="386"/>
      <c r="L132" s="386"/>
    </row>
    <row r="133" spans="1:12" ht="12.75" customHeight="1">
      <c r="A133" s="542"/>
      <c r="B133" s="734"/>
      <c r="C133" s="107"/>
      <c r="D133" s="707"/>
      <c r="E133" s="541"/>
      <c r="F133" s="538">
        <f t="shared" si="2"/>
        <v>0</v>
      </c>
      <c r="G133" s="519"/>
      <c r="H133" s="519"/>
      <c r="I133" s="520"/>
      <c r="J133" s="521"/>
      <c r="K133" s="386"/>
      <c r="L133" s="386"/>
    </row>
    <row r="134" spans="1:12">
      <c r="A134" s="708">
        <v>9</v>
      </c>
      <c r="B134" s="697" t="s">
        <v>459</v>
      </c>
      <c r="C134" s="703"/>
      <c r="D134" s="665"/>
      <c r="E134" s="605"/>
      <c r="F134" s="538">
        <f t="shared" si="2"/>
        <v>0</v>
      </c>
      <c r="G134" s="519"/>
      <c r="H134" s="519"/>
      <c r="I134" s="520"/>
      <c r="J134" s="521"/>
      <c r="K134" s="386"/>
      <c r="L134" s="386"/>
    </row>
    <row r="135" spans="1:12" ht="12" customHeight="1">
      <c r="A135" s="695"/>
      <c r="B135" s="709"/>
      <c r="C135" s="703"/>
      <c r="D135" s="665"/>
      <c r="E135" s="605"/>
      <c r="F135" s="538">
        <f t="shared" si="2"/>
        <v>0</v>
      </c>
      <c r="G135" s="519"/>
      <c r="H135" s="519"/>
      <c r="I135" s="520"/>
      <c r="J135" s="521"/>
      <c r="K135" s="386"/>
      <c r="L135" s="386"/>
    </row>
    <row r="136" spans="1:12">
      <c r="A136" s="710">
        <v>9.1</v>
      </c>
      <c r="B136" s="711" t="s">
        <v>305</v>
      </c>
      <c r="C136" s="712"/>
      <c r="D136" s="713"/>
      <c r="E136" s="608"/>
      <c r="F136" s="538">
        <f t="shared" si="2"/>
        <v>0</v>
      </c>
    </row>
    <row r="137" spans="1:12">
      <c r="A137" s="130" t="s">
        <v>581</v>
      </c>
      <c r="B137" s="681" t="s">
        <v>306</v>
      </c>
      <c r="C137" s="506">
        <v>40</v>
      </c>
      <c r="D137" s="665" t="s">
        <v>202</v>
      </c>
      <c r="E137" s="498"/>
      <c r="F137" s="538">
        <f t="shared" si="2"/>
        <v>0</v>
      </c>
    </row>
    <row r="138" spans="1:12" ht="10.5" customHeight="1">
      <c r="A138" s="695"/>
      <c r="B138" s="709"/>
      <c r="C138" s="703"/>
      <c r="D138" s="665"/>
      <c r="E138" s="605"/>
      <c r="F138" s="538">
        <f t="shared" ref="F138:F201" si="3">+C138*E138</f>
        <v>0</v>
      </c>
    </row>
    <row r="139" spans="1:12">
      <c r="A139" s="524">
        <v>9.1999999999999993</v>
      </c>
      <c r="B139" s="714" t="s">
        <v>460</v>
      </c>
      <c r="C139" s="715"/>
      <c r="D139" s="716"/>
      <c r="E139" s="499"/>
      <c r="F139" s="538">
        <f t="shared" si="3"/>
        <v>0</v>
      </c>
    </row>
    <row r="140" spans="1:12">
      <c r="A140" s="130" t="s">
        <v>582</v>
      </c>
      <c r="B140" s="681" t="s">
        <v>176</v>
      </c>
      <c r="C140" s="506">
        <v>87</v>
      </c>
      <c r="D140" s="662" t="s">
        <v>18</v>
      </c>
      <c r="E140" s="498"/>
      <c r="F140" s="538">
        <f t="shared" si="3"/>
        <v>0</v>
      </c>
    </row>
    <row r="141" spans="1:12">
      <c r="A141" s="130" t="s">
        <v>583</v>
      </c>
      <c r="B141" s="681" t="s">
        <v>178</v>
      </c>
      <c r="C141" s="506">
        <v>87</v>
      </c>
      <c r="D141" s="662" t="s">
        <v>18</v>
      </c>
      <c r="E141" s="498"/>
      <c r="F141" s="538">
        <f t="shared" si="3"/>
        <v>0</v>
      </c>
    </row>
    <row r="142" spans="1:12">
      <c r="A142" s="130" t="s">
        <v>584</v>
      </c>
      <c r="B142" s="681" t="s">
        <v>180</v>
      </c>
      <c r="C142" s="506">
        <v>20</v>
      </c>
      <c r="D142" s="662" t="s">
        <v>18</v>
      </c>
      <c r="E142" s="498"/>
      <c r="F142" s="538">
        <f t="shared" si="3"/>
        <v>0</v>
      </c>
    </row>
    <row r="143" spans="1:12">
      <c r="A143" s="130" t="s">
        <v>585</v>
      </c>
      <c r="B143" s="681" t="s">
        <v>182</v>
      </c>
      <c r="C143" s="506">
        <v>20</v>
      </c>
      <c r="D143" s="662" t="s">
        <v>18</v>
      </c>
      <c r="E143" s="498"/>
      <c r="F143" s="538">
        <f t="shared" si="3"/>
        <v>0</v>
      </c>
    </row>
    <row r="144" spans="1:12">
      <c r="A144" s="130" t="s">
        <v>586</v>
      </c>
      <c r="B144" s="681" t="s">
        <v>184</v>
      </c>
      <c r="C144" s="506">
        <v>10</v>
      </c>
      <c r="D144" s="662" t="s">
        <v>18</v>
      </c>
      <c r="E144" s="498"/>
      <c r="F144" s="538">
        <f t="shared" si="3"/>
        <v>0</v>
      </c>
    </row>
    <row r="145" spans="1:6" ht="9.75" customHeight="1">
      <c r="A145" s="130"/>
      <c r="B145" s="681"/>
      <c r="C145" s="506"/>
      <c r="D145" s="665"/>
      <c r="E145" s="498"/>
      <c r="F145" s="538">
        <f t="shared" si="3"/>
        <v>0</v>
      </c>
    </row>
    <row r="146" spans="1:6">
      <c r="A146" s="524">
        <v>9.3000000000000007</v>
      </c>
      <c r="B146" s="714" t="s">
        <v>62</v>
      </c>
      <c r="C146" s="715"/>
      <c r="D146" s="716"/>
      <c r="E146" s="499"/>
      <c r="F146" s="538">
        <f t="shared" si="3"/>
        <v>0</v>
      </c>
    </row>
    <row r="147" spans="1:6">
      <c r="A147" s="130" t="s">
        <v>587</v>
      </c>
      <c r="B147" s="681" t="s">
        <v>188</v>
      </c>
      <c r="C147" s="506">
        <v>87</v>
      </c>
      <c r="D147" s="662" t="s">
        <v>38</v>
      </c>
      <c r="E147" s="498"/>
      <c r="F147" s="538">
        <f t="shared" si="3"/>
        <v>0</v>
      </c>
    </row>
    <row r="148" spans="1:6">
      <c r="A148" s="130" t="s">
        <v>588</v>
      </c>
      <c r="B148" s="681" t="s">
        <v>190</v>
      </c>
      <c r="C148" s="506">
        <v>87</v>
      </c>
      <c r="D148" s="662" t="s">
        <v>38</v>
      </c>
      <c r="E148" s="498"/>
      <c r="F148" s="538">
        <f t="shared" si="3"/>
        <v>0</v>
      </c>
    </row>
    <row r="149" spans="1:6">
      <c r="A149" s="130" t="s">
        <v>589</v>
      </c>
      <c r="B149" s="681" t="s">
        <v>192</v>
      </c>
      <c r="C149" s="506">
        <v>10</v>
      </c>
      <c r="D149" s="662" t="s">
        <v>38</v>
      </c>
      <c r="E149" s="498"/>
      <c r="F149" s="538">
        <f t="shared" si="3"/>
        <v>0</v>
      </c>
    </row>
    <row r="150" spans="1:6">
      <c r="A150" s="130" t="s">
        <v>590</v>
      </c>
      <c r="B150" s="681" t="s">
        <v>194</v>
      </c>
      <c r="C150" s="506">
        <v>10</v>
      </c>
      <c r="D150" s="662" t="s">
        <v>38</v>
      </c>
      <c r="E150" s="498"/>
      <c r="F150" s="538">
        <f t="shared" si="3"/>
        <v>0</v>
      </c>
    </row>
    <row r="151" spans="1:6">
      <c r="A151" s="130" t="s">
        <v>590</v>
      </c>
      <c r="B151" s="681" t="s">
        <v>461</v>
      </c>
      <c r="C151" s="506">
        <v>10</v>
      </c>
      <c r="D151" s="662" t="s">
        <v>38</v>
      </c>
      <c r="E151" s="498"/>
      <c r="F151" s="538">
        <f t="shared" si="3"/>
        <v>0</v>
      </c>
    </row>
    <row r="152" spans="1:6" ht="9.75" customHeight="1">
      <c r="A152" s="130"/>
      <c r="B152" s="681"/>
      <c r="C152" s="506"/>
      <c r="D152" s="665"/>
      <c r="E152" s="498"/>
      <c r="F152" s="538">
        <f t="shared" si="3"/>
        <v>0</v>
      </c>
    </row>
    <row r="153" spans="1:6">
      <c r="A153" s="524">
        <v>9.4</v>
      </c>
      <c r="B153" s="714" t="s">
        <v>199</v>
      </c>
      <c r="C153" s="715"/>
      <c r="D153" s="716"/>
      <c r="E153" s="499"/>
      <c r="F153" s="538">
        <f t="shared" si="3"/>
        <v>0</v>
      </c>
    </row>
    <row r="154" spans="1:6">
      <c r="A154" s="130" t="s">
        <v>591</v>
      </c>
      <c r="B154" s="681" t="s">
        <v>201</v>
      </c>
      <c r="C154" s="506">
        <v>12</v>
      </c>
      <c r="D154" s="665" t="s">
        <v>262</v>
      </c>
      <c r="E154" s="498"/>
      <c r="F154" s="538">
        <f t="shared" si="3"/>
        <v>0</v>
      </c>
    </row>
    <row r="155" spans="1:6">
      <c r="A155" s="130" t="s">
        <v>592</v>
      </c>
      <c r="B155" s="681" t="s">
        <v>462</v>
      </c>
      <c r="C155" s="506">
        <v>12</v>
      </c>
      <c r="D155" s="665" t="s">
        <v>262</v>
      </c>
      <c r="E155" s="498"/>
      <c r="F155" s="538">
        <f t="shared" si="3"/>
        <v>0</v>
      </c>
    </row>
    <row r="156" spans="1:6" ht="9.75" customHeight="1">
      <c r="A156" s="685"/>
      <c r="B156" s="445"/>
      <c r="C156" s="506"/>
      <c r="D156" s="444"/>
      <c r="E156" s="599"/>
      <c r="F156" s="538">
        <f t="shared" si="3"/>
        <v>0</v>
      </c>
    </row>
    <row r="157" spans="1:6" ht="52.5" customHeight="1">
      <c r="A157" s="721">
        <v>10</v>
      </c>
      <c r="B157" s="684" t="s">
        <v>645</v>
      </c>
      <c r="C157" s="571">
        <v>485</v>
      </c>
      <c r="D157" s="674" t="s">
        <v>18</v>
      </c>
      <c r="E157" s="601"/>
      <c r="F157" s="538">
        <f t="shared" si="3"/>
        <v>0</v>
      </c>
    </row>
    <row r="158" spans="1:6" ht="25.5">
      <c r="A158" s="695">
        <v>11</v>
      </c>
      <c r="B158" s="735" t="s">
        <v>463</v>
      </c>
      <c r="C158" s="506">
        <v>485</v>
      </c>
      <c r="D158" s="662" t="s">
        <v>18</v>
      </c>
      <c r="E158" s="594"/>
      <c r="F158" s="538">
        <f t="shared" si="3"/>
        <v>0</v>
      </c>
    </row>
    <row r="159" spans="1:6">
      <c r="A159" s="565"/>
      <c r="B159" s="722" t="s">
        <v>324</v>
      </c>
      <c r="C159" s="723"/>
      <c r="D159" s="724"/>
      <c r="E159" s="609"/>
      <c r="F159" s="609">
        <f>SUM(F97:F158)</f>
        <v>0</v>
      </c>
    </row>
    <row r="160" spans="1:6">
      <c r="A160" s="511"/>
      <c r="B160" s="664"/>
      <c r="C160" s="96"/>
      <c r="D160" s="665"/>
      <c r="E160" s="103"/>
      <c r="F160" s="538">
        <f t="shared" si="3"/>
        <v>0</v>
      </c>
    </row>
    <row r="161" spans="1:6" ht="25.5">
      <c r="A161" s="525" t="s">
        <v>53</v>
      </c>
      <c r="B161" s="736" t="s">
        <v>470</v>
      </c>
      <c r="C161" s="96"/>
      <c r="D161" s="665"/>
      <c r="E161" s="103"/>
      <c r="F161" s="538">
        <f t="shared" si="3"/>
        <v>0</v>
      </c>
    </row>
    <row r="162" spans="1:6">
      <c r="A162" s="511"/>
      <c r="B162" s="664"/>
      <c r="C162" s="96"/>
      <c r="D162" s="665"/>
      <c r="E162" s="103"/>
      <c r="F162" s="538">
        <f t="shared" si="3"/>
        <v>0</v>
      </c>
    </row>
    <row r="163" spans="1:6">
      <c r="A163" s="737" t="s">
        <v>93</v>
      </c>
      <c r="B163" s="738" t="s">
        <v>329</v>
      </c>
      <c r="C163" s="537"/>
      <c r="D163" s="739"/>
      <c r="E163" s="600"/>
      <c r="F163" s="538">
        <f t="shared" si="3"/>
        <v>0</v>
      </c>
    </row>
    <row r="164" spans="1:6">
      <c r="A164" s="740" t="s">
        <v>331</v>
      </c>
      <c r="B164" s="741" t="s">
        <v>554</v>
      </c>
      <c r="C164" s="742"/>
      <c r="D164" s="743"/>
      <c r="E164" s="613"/>
      <c r="F164" s="538">
        <f t="shared" si="3"/>
        <v>0</v>
      </c>
    </row>
    <row r="165" spans="1:6" ht="15">
      <c r="A165" s="744" t="s">
        <v>555</v>
      </c>
      <c r="B165" s="745" t="s">
        <v>577</v>
      </c>
      <c r="C165" s="537">
        <v>1</v>
      </c>
      <c r="D165" s="662" t="s">
        <v>135</v>
      </c>
      <c r="E165" s="600"/>
      <c r="F165" s="538">
        <f t="shared" si="3"/>
        <v>0</v>
      </c>
    </row>
    <row r="166" spans="1:6" ht="15">
      <c r="A166" s="746" t="s">
        <v>556</v>
      </c>
      <c r="B166" s="671" t="s">
        <v>578</v>
      </c>
      <c r="C166" s="539">
        <v>2.5</v>
      </c>
      <c r="D166" s="669" t="s">
        <v>548</v>
      </c>
      <c r="E166" s="613"/>
      <c r="F166" s="538">
        <f t="shared" si="3"/>
        <v>0</v>
      </c>
    </row>
    <row r="167" spans="1:6" ht="25.5">
      <c r="A167" s="746" t="s">
        <v>557</v>
      </c>
      <c r="B167" s="684" t="s">
        <v>471</v>
      </c>
      <c r="C167" s="539">
        <v>3.38</v>
      </c>
      <c r="D167" s="669" t="s">
        <v>548</v>
      </c>
      <c r="E167" s="615"/>
      <c r="F167" s="538">
        <f t="shared" si="3"/>
        <v>0</v>
      </c>
    </row>
    <row r="168" spans="1:6" ht="8.25" customHeight="1">
      <c r="A168" s="746"/>
      <c r="B168" s="671"/>
      <c r="C168" s="747"/>
      <c r="D168" s="748"/>
      <c r="E168" s="615"/>
      <c r="F168" s="538">
        <f t="shared" si="3"/>
        <v>0</v>
      </c>
    </row>
    <row r="169" spans="1:6" ht="28.5">
      <c r="A169" s="740">
        <v>2</v>
      </c>
      <c r="B169" s="741" t="s">
        <v>531</v>
      </c>
      <c r="C169" s="742"/>
      <c r="D169" s="743"/>
      <c r="E169" s="613"/>
      <c r="F169" s="538">
        <f t="shared" si="3"/>
        <v>0</v>
      </c>
    </row>
    <row r="170" spans="1:6" ht="15">
      <c r="A170" s="749">
        <v>2.1</v>
      </c>
      <c r="B170" s="750" t="s">
        <v>532</v>
      </c>
      <c r="C170" s="751">
        <v>2.77</v>
      </c>
      <c r="D170" s="669" t="s">
        <v>548</v>
      </c>
      <c r="E170" s="614"/>
      <c r="F170" s="538">
        <f t="shared" si="3"/>
        <v>0</v>
      </c>
    </row>
    <row r="171" spans="1:6" ht="8.25" customHeight="1">
      <c r="A171" s="749"/>
      <c r="B171" s="750"/>
      <c r="C171" s="751"/>
      <c r="D171" s="743"/>
      <c r="E171" s="614"/>
      <c r="F171" s="538">
        <f t="shared" si="3"/>
        <v>0</v>
      </c>
    </row>
    <row r="172" spans="1:6">
      <c r="A172" s="752">
        <v>3</v>
      </c>
      <c r="B172" s="741" t="s">
        <v>472</v>
      </c>
      <c r="C172" s="751"/>
      <c r="D172" s="743"/>
      <c r="E172" s="614"/>
      <c r="F172" s="538">
        <f t="shared" si="3"/>
        <v>0</v>
      </c>
    </row>
    <row r="173" spans="1:6" ht="15">
      <c r="A173" s="749">
        <v>3.1</v>
      </c>
      <c r="B173" s="750" t="s">
        <v>332</v>
      </c>
      <c r="C173" s="751">
        <v>13.86</v>
      </c>
      <c r="D173" s="665" t="s">
        <v>549</v>
      </c>
      <c r="E173" s="614"/>
      <c r="F173" s="538">
        <f t="shared" si="3"/>
        <v>0</v>
      </c>
    </row>
    <row r="174" spans="1:6">
      <c r="A174" s="749">
        <v>3.2</v>
      </c>
      <c r="B174" s="750" t="s">
        <v>334</v>
      </c>
      <c r="C174" s="751">
        <v>6</v>
      </c>
      <c r="D174" s="743" t="s">
        <v>18</v>
      </c>
      <c r="E174" s="614"/>
      <c r="F174" s="538">
        <f t="shared" si="3"/>
        <v>0</v>
      </c>
    </row>
    <row r="175" spans="1:6" ht="15">
      <c r="A175" s="753" t="s">
        <v>336</v>
      </c>
      <c r="B175" s="750" t="s">
        <v>377</v>
      </c>
      <c r="C175" s="751">
        <v>67.28</v>
      </c>
      <c r="D175" s="665" t="s">
        <v>549</v>
      </c>
      <c r="E175" s="614"/>
      <c r="F175" s="538">
        <f t="shared" si="3"/>
        <v>0</v>
      </c>
    </row>
    <row r="176" spans="1:6" ht="25.5">
      <c r="A176" s="753" t="s">
        <v>560</v>
      </c>
      <c r="B176" s="745" t="s">
        <v>648</v>
      </c>
      <c r="C176" s="537">
        <v>50</v>
      </c>
      <c r="D176" s="690" t="s">
        <v>549</v>
      </c>
      <c r="E176" s="600"/>
      <c r="F176" s="538">
        <f t="shared" si="3"/>
        <v>0</v>
      </c>
    </row>
    <row r="177" spans="1:6" ht="8.25" customHeight="1">
      <c r="A177" s="754"/>
      <c r="B177" s="755"/>
      <c r="C177" s="568"/>
      <c r="D177" s="756"/>
      <c r="E177" s="616"/>
      <c r="F177" s="538">
        <f t="shared" si="3"/>
        <v>0</v>
      </c>
    </row>
    <row r="178" spans="1:6" ht="25.5">
      <c r="A178" s="753" t="s">
        <v>337</v>
      </c>
      <c r="B178" s="745" t="s">
        <v>473</v>
      </c>
      <c r="C178" s="539">
        <v>1</v>
      </c>
      <c r="D178" s="718" t="s">
        <v>38</v>
      </c>
      <c r="E178" s="613"/>
      <c r="F178" s="538">
        <f t="shared" si="3"/>
        <v>0</v>
      </c>
    </row>
    <row r="179" spans="1:6" ht="38.25">
      <c r="A179" s="753" t="s">
        <v>338</v>
      </c>
      <c r="B179" s="745" t="s">
        <v>474</v>
      </c>
      <c r="C179" s="539">
        <v>2</v>
      </c>
      <c r="D179" s="718" t="s">
        <v>38</v>
      </c>
      <c r="E179" s="613"/>
      <c r="F179" s="538">
        <f t="shared" si="3"/>
        <v>0</v>
      </c>
    </row>
    <row r="180" spans="1:6" ht="25.5">
      <c r="A180" s="753" t="s">
        <v>339</v>
      </c>
      <c r="B180" s="745" t="s">
        <v>475</v>
      </c>
      <c r="C180" s="539">
        <v>2</v>
      </c>
      <c r="D180" s="718" t="s">
        <v>38</v>
      </c>
      <c r="E180" s="613"/>
      <c r="F180" s="538">
        <f t="shared" si="3"/>
        <v>0</v>
      </c>
    </row>
    <row r="181" spans="1:6" ht="25.5">
      <c r="A181" s="753" t="s">
        <v>380</v>
      </c>
      <c r="B181" s="745" t="s">
        <v>476</v>
      </c>
      <c r="C181" s="539">
        <v>1</v>
      </c>
      <c r="D181" s="718" t="s">
        <v>38</v>
      </c>
      <c r="E181" s="613"/>
      <c r="F181" s="538">
        <f t="shared" si="3"/>
        <v>0</v>
      </c>
    </row>
    <row r="182" spans="1:6">
      <c r="A182" s="709"/>
      <c r="B182" s="709"/>
      <c r="C182" s="709"/>
      <c r="D182" s="709"/>
      <c r="E182" s="607"/>
      <c r="F182" s="538">
        <f t="shared" si="3"/>
        <v>0</v>
      </c>
    </row>
    <row r="183" spans="1:6">
      <c r="A183" s="697">
        <v>8</v>
      </c>
      <c r="B183" s="697" t="s">
        <v>477</v>
      </c>
      <c r="C183" s="709"/>
      <c r="D183" s="709"/>
      <c r="E183" s="607"/>
      <c r="F183" s="538">
        <f t="shared" si="3"/>
        <v>0</v>
      </c>
    </row>
    <row r="184" spans="1:6">
      <c r="A184" s="697"/>
      <c r="B184" s="697"/>
      <c r="C184" s="757"/>
      <c r="D184" s="709"/>
      <c r="E184" s="607"/>
      <c r="F184" s="538">
        <f t="shared" si="3"/>
        <v>0</v>
      </c>
    </row>
    <row r="185" spans="1:6">
      <c r="A185" s="697">
        <v>8.1</v>
      </c>
      <c r="B185" s="697" t="s">
        <v>297</v>
      </c>
      <c r="C185" s="757"/>
      <c r="D185" s="709"/>
      <c r="E185" s="607"/>
      <c r="F185" s="538">
        <f t="shared" si="3"/>
        <v>0</v>
      </c>
    </row>
    <row r="186" spans="1:6">
      <c r="A186" s="30" t="s">
        <v>425</v>
      </c>
      <c r="B186" s="663" t="s">
        <v>439</v>
      </c>
      <c r="C186" s="96">
        <v>45.6</v>
      </c>
      <c r="D186" s="662" t="s">
        <v>18</v>
      </c>
      <c r="E186" s="103"/>
      <c r="F186" s="538">
        <f t="shared" si="3"/>
        <v>0</v>
      </c>
    </row>
    <row r="187" spans="1:6" ht="15">
      <c r="A187" s="30" t="s">
        <v>426</v>
      </c>
      <c r="B187" s="664" t="s">
        <v>443</v>
      </c>
      <c r="C187" s="96">
        <v>35.43</v>
      </c>
      <c r="D187" s="669" t="s">
        <v>548</v>
      </c>
      <c r="E187" s="103"/>
      <c r="F187" s="538">
        <f t="shared" si="3"/>
        <v>0</v>
      </c>
    </row>
    <row r="188" spans="1:6" ht="15">
      <c r="A188" s="30" t="s">
        <v>427</v>
      </c>
      <c r="B188" s="671" t="s">
        <v>444</v>
      </c>
      <c r="C188" s="506">
        <v>31.92</v>
      </c>
      <c r="D188" s="669" t="s">
        <v>548</v>
      </c>
      <c r="E188" s="596"/>
      <c r="F188" s="538">
        <f t="shared" si="3"/>
        <v>0</v>
      </c>
    </row>
    <row r="189" spans="1:6" ht="15">
      <c r="A189" s="30" t="s">
        <v>428</v>
      </c>
      <c r="B189" s="667" t="s">
        <v>26</v>
      </c>
      <c r="C189" s="96">
        <v>3.19</v>
      </c>
      <c r="D189" s="669" t="s">
        <v>548</v>
      </c>
      <c r="E189" s="103"/>
      <c r="F189" s="538">
        <f t="shared" si="3"/>
        <v>0</v>
      </c>
    </row>
    <row r="190" spans="1:6" ht="25.5">
      <c r="A190" s="30" t="s">
        <v>429</v>
      </c>
      <c r="B190" s="664" t="s">
        <v>445</v>
      </c>
      <c r="C190" s="32">
        <v>30.19</v>
      </c>
      <c r="D190" s="669" t="s">
        <v>548</v>
      </c>
      <c r="E190" s="42"/>
      <c r="F190" s="538">
        <f t="shared" si="3"/>
        <v>0</v>
      </c>
    </row>
    <row r="191" spans="1:6" ht="25.5">
      <c r="A191" s="30" t="s">
        <v>432</v>
      </c>
      <c r="B191" s="668" t="s">
        <v>442</v>
      </c>
      <c r="C191" s="32">
        <v>6.55</v>
      </c>
      <c r="D191" s="669" t="s">
        <v>548</v>
      </c>
      <c r="E191" s="42"/>
      <c r="F191" s="538">
        <f t="shared" si="3"/>
        <v>0</v>
      </c>
    </row>
    <row r="192" spans="1:6">
      <c r="A192" s="30"/>
      <c r="B192" s="667"/>
      <c r="C192" s="96"/>
      <c r="D192" s="665"/>
      <c r="E192" s="103"/>
      <c r="F192" s="538">
        <f t="shared" si="3"/>
        <v>0</v>
      </c>
    </row>
    <row r="193" spans="1:6">
      <c r="A193" s="94">
        <v>8.1999999999999993</v>
      </c>
      <c r="B193" s="670" t="s">
        <v>446</v>
      </c>
      <c r="C193" s="96"/>
      <c r="D193" s="665"/>
      <c r="E193" s="103"/>
      <c r="F193" s="538">
        <f t="shared" si="3"/>
        <v>0</v>
      </c>
    </row>
    <row r="194" spans="1:6">
      <c r="A194" s="130" t="s">
        <v>430</v>
      </c>
      <c r="B194" s="663" t="s">
        <v>300</v>
      </c>
      <c r="C194" s="96">
        <v>46.51</v>
      </c>
      <c r="D194" s="662" t="s">
        <v>18</v>
      </c>
      <c r="E194" s="103"/>
      <c r="F194" s="538">
        <f t="shared" si="3"/>
        <v>0</v>
      </c>
    </row>
    <row r="195" spans="1:6">
      <c r="A195" s="130"/>
      <c r="B195" s="659"/>
      <c r="C195" s="96"/>
      <c r="D195" s="662"/>
      <c r="E195" s="103"/>
      <c r="F195" s="538">
        <f t="shared" si="3"/>
        <v>0</v>
      </c>
    </row>
    <row r="196" spans="1:6">
      <c r="A196" s="524">
        <v>8.3000000000000007</v>
      </c>
      <c r="B196" s="659" t="s">
        <v>447</v>
      </c>
      <c r="C196" s="96"/>
      <c r="D196" s="662"/>
      <c r="E196" s="103"/>
      <c r="F196" s="538">
        <f t="shared" si="3"/>
        <v>0</v>
      </c>
    </row>
    <row r="197" spans="1:6">
      <c r="A197" s="130" t="s">
        <v>431</v>
      </c>
      <c r="B197" s="758" t="s">
        <v>450</v>
      </c>
      <c r="C197" s="96">
        <v>46.51</v>
      </c>
      <c r="D197" s="662" t="s">
        <v>18</v>
      </c>
      <c r="E197" s="103"/>
      <c r="F197" s="538">
        <f t="shared" si="3"/>
        <v>0</v>
      </c>
    </row>
    <row r="198" spans="1:6">
      <c r="A198" s="759"/>
      <c r="B198" s="760" t="s">
        <v>340</v>
      </c>
      <c r="C198" s="761"/>
      <c r="D198" s="762"/>
      <c r="E198" s="617"/>
      <c r="F198" s="538">
        <f t="shared" si="3"/>
        <v>0</v>
      </c>
    </row>
    <row r="199" spans="1:6">
      <c r="A199" s="511"/>
      <c r="B199" s="664"/>
      <c r="C199" s="96"/>
      <c r="D199" s="665"/>
      <c r="E199" s="103"/>
      <c r="F199" s="538">
        <f t="shared" si="3"/>
        <v>0</v>
      </c>
    </row>
    <row r="200" spans="1:6">
      <c r="A200" s="19" t="s">
        <v>327</v>
      </c>
      <c r="B200" s="763" t="s">
        <v>374</v>
      </c>
      <c r="C200" s="96"/>
      <c r="D200" s="665"/>
      <c r="E200" s="103"/>
      <c r="F200" s="538">
        <f t="shared" si="3"/>
        <v>0</v>
      </c>
    </row>
    <row r="201" spans="1:6">
      <c r="A201" s="511"/>
      <c r="B201" s="664"/>
      <c r="C201" s="96"/>
      <c r="D201" s="665"/>
      <c r="E201" s="103"/>
      <c r="F201" s="538">
        <f t="shared" si="3"/>
        <v>0</v>
      </c>
    </row>
    <row r="202" spans="1:6">
      <c r="A202" s="29">
        <v>1</v>
      </c>
      <c r="B202" s="763" t="s">
        <v>478</v>
      </c>
      <c r="C202" s="764"/>
      <c r="D202" s="765"/>
      <c r="E202" s="618"/>
      <c r="F202" s="538">
        <f t="shared" ref="F202:F265" si="4">+C202*E202</f>
        <v>0</v>
      </c>
    </row>
    <row r="203" spans="1:6" ht="25.5">
      <c r="A203" s="766">
        <v>1.1000000000000001</v>
      </c>
      <c r="B203" s="767" t="s">
        <v>640</v>
      </c>
      <c r="C203" s="768">
        <v>240</v>
      </c>
      <c r="D203" s="769" t="s">
        <v>202</v>
      </c>
      <c r="E203" s="619"/>
      <c r="F203" s="538">
        <f t="shared" si="4"/>
        <v>0</v>
      </c>
    </row>
    <row r="204" spans="1:6" ht="15">
      <c r="A204" s="766">
        <f t="shared" ref="A204:A209" si="5">+A203+0.1</f>
        <v>1.2</v>
      </c>
      <c r="B204" s="770" t="s">
        <v>479</v>
      </c>
      <c r="C204" s="771">
        <v>2700</v>
      </c>
      <c r="D204" s="669" t="s">
        <v>548</v>
      </c>
      <c r="E204" s="620"/>
      <c r="F204" s="538">
        <f t="shared" si="4"/>
        <v>0</v>
      </c>
    </row>
    <row r="205" spans="1:6" ht="25.5">
      <c r="A205" s="766">
        <f t="shared" si="5"/>
        <v>1.3</v>
      </c>
      <c r="B205" s="767" t="s">
        <v>480</v>
      </c>
      <c r="C205" s="772">
        <v>3375</v>
      </c>
      <c r="D205" s="669" t="s">
        <v>548</v>
      </c>
      <c r="E205" s="621"/>
      <c r="F205" s="538">
        <f t="shared" si="4"/>
        <v>0</v>
      </c>
    </row>
    <row r="206" spans="1:6" ht="25.5">
      <c r="A206" s="766">
        <f t="shared" si="5"/>
        <v>1.4</v>
      </c>
      <c r="B206" s="767" t="s">
        <v>649</v>
      </c>
      <c r="C206" s="768">
        <v>8</v>
      </c>
      <c r="D206" s="769" t="s">
        <v>262</v>
      </c>
      <c r="E206" s="619"/>
      <c r="F206" s="538">
        <f t="shared" si="4"/>
        <v>0</v>
      </c>
    </row>
    <row r="207" spans="1:6" ht="25.5">
      <c r="A207" s="766">
        <f t="shared" si="5"/>
        <v>1.5</v>
      </c>
      <c r="B207" s="767" t="s">
        <v>325</v>
      </c>
      <c r="C207" s="772">
        <v>8</v>
      </c>
      <c r="D207" s="773" t="s">
        <v>262</v>
      </c>
      <c r="E207" s="621"/>
      <c r="F207" s="538">
        <f t="shared" si="4"/>
        <v>0</v>
      </c>
    </row>
    <row r="208" spans="1:6" ht="25.5">
      <c r="A208" s="766">
        <f t="shared" si="5"/>
        <v>1.6</v>
      </c>
      <c r="B208" s="767" t="s">
        <v>650</v>
      </c>
      <c r="C208" s="772">
        <v>186.2</v>
      </c>
      <c r="D208" s="719" t="s">
        <v>549</v>
      </c>
      <c r="E208" s="621"/>
      <c r="F208" s="538">
        <f t="shared" si="4"/>
        <v>0</v>
      </c>
    </row>
    <row r="209" spans="1:12" ht="38.25">
      <c r="A209" s="766">
        <f t="shared" si="5"/>
        <v>1.7</v>
      </c>
      <c r="B209" s="767" t="s">
        <v>651</v>
      </c>
      <c r="C209" s="772">
        <v>646.79999999999995</v>
      </c>
      <c r="D209" s="669" t="s">
        <v>548</v>
      </c>
      <c r="E209" s="620"/>
      <c r="F209" s="538">
        <f t="shared" si="4"/>
        <v>0</v>
      </c>
    </row>
    <row r="210" spans="1:12">
      <c r="A210" s="774"/>
      <c r="B210" s="775"/>
      <c r="C210" s="776"/>
      <c r="D210" s="777"/>
      <c r="E210" s="622"/>
      <c r="F210" s="538">
        <f t="shared" si="4"/>
        <v>0</v>
      </c>
    </row>
    <row r="211" spans="1:12">
      <c r="A211" s="778">
        <v>2</v>
      </c>
      <c r="B211" s="779" t="s">
        <v>367</v>
      </c>
      <c r="C211" s="768"/>
      <c r="D211" s="769"/>
      <c r="E211" s="619"/>
      <c r="F211" s="538">
        <f t="shared" si="4"/>
        <v>0</v>
      </c>
    </row>
    <row r="212" spans="1:12" ht="25.5">
      <c r="A212" s="780">
        <v>2.1</v>
      </c>
      <c r="B212" s="767" t="s">
        <v>483</v>
      </c>
      <c r="C212" s="772">
        <v>7.75</v>
      </c>
      <c r="D212" s="669" t="s">
        <v>548</v>
      </c>
      <c r="E212" s="621"/>
      <c r="F212" s="538">
        <f t="shared" si="4"/>
        <v>0</v>
      </c>
    </row>
    <row r="213" spans="1:12" ht="15">
      <c r="A213" s="780">
        <v>2.2000000000000002</v>
      </c>
      <c r="B213" s="767" t="s">
        <v>484</v>
      </c>
      <c r="C213" s="772">
        <v>10.46</v>
      </c>
      <c r="D213" s="669" t="s">
        <v>548</v>
      </c>
      <c r="E213" s="621"/>
      <c r="F213" s="538">
        <f t="shared" si="4"/>
        <v>0</v>
      </c>
    </row>
    <row r="214" spans="1:12" ht="7.5" customHeight="1">
      <c r="A214" s="780"/>
      <c r="B214" s="767"/>
      <c r="C214" s="768"/>
      <c r="D214" s="769"/>
      <c r="E214" s="619"/>
      <c r="F214" s="538">
        <f t="shared" si="4"/>
        <v>0</v>
      </c>
    </row>
    <row r="215" spans="1:12">
      <c r="A215" s="781">
        <v>3</v>
      </c>
      <c r="B215" s="779" t="s">
        <v>485</v>
      </c>
      <c r="C215" s="768"/>
      <c r="D215" s="769"/>
      <c r="E215" s="619"/>
      <c r="F215" s="538">
        <f t="shared" si="4"/>
        <v>0</v>
      </c>
    </row>
    <row r="216" spans="1:12" ht="30">
      <c r="A216" s="780">
        <v>3.1</v>
      </c>
      <c r="B216" s="767" t="s">
        <v>533</v>
      </c>
      <c r="C216" s="772">
        <v>0.84</v>
      </c>
      <c r="D216" s="669" t="s">
        <v>548</v>
      </c>
      <c r="E216" s="621"/>
      <c r="F216" s="538">
        <f t="shared" si="4"/>
        <v>0</v>
      </c>
    </row>
    <row r="217" spans="1:12" ht="15">
      <c r="A217" s="780">
        <v>3.2</v>
      </c>
      <c r="B217" s="767" t="s">
        <v>534</v>
      </c>
      <c r="C217" s="772">
        <v>1.5</v>
      </c>
      <c r="D217" s="669" t="s">
        <v>548</v>
      </c>
      <c r="E217" s="621"/>
      <c r="F217" s="538">
        <f t="shared" si="4"/>
        <v>0</v>
      </c>
    </row>
    <row r="218" spans="1:12" ht="25.5">
      <c r="A218" s="780">
        <v>3.3</v>
      </c>
      <c r="B218" s="767" t="s">
        <v>486</v>
      </c>
      <c r="C218" s="768">
        <v>2</v>
      </c>
      <c r="D218" s="769" t="s">
        <v>38</v>
      </c>
      <c r="E218" s="619"/>
      <c r="F218" s="538">
        <f t="shared" si="4"/>
        <v>0</v>
      </c>
    </row>
    <row r="219" spans="1:12" ht="8.25" customHeight="1">
      <c r="A219" s="780"/>
      <c r="B219" s="767"/>
      <c r="C219" s="768"/>
      <c r="D219" s="769"/>
      <c r="E219" s="619"/>
      <c r="F219" s="538">
        <f t="shared" si="4"/>
        <v>0</v>
      </c>
    </row>
    <row r="220" spans="1:12">
      <c r="A220" s="781">
        <v>4</v>
      </c>
      <c r="B220" s="779" t="s">
        <v>368</v>
      </c>
      <c r="C220" s="768"/>
      <c r="D220" s="769"/>
      <c r="E220" s="619"/>
      <c r="F220" s="538">
        <f t="shared" si="4"/>
        <v>0</v>
      </c>
    </row>
    <row r="221" spans="1:12" ht="15">
      <c r="A221" s="780">
        <v>4.0999999999999996</v>
      </c>
      <c r="B221" s="782" t="s">
        <v>332</v>
      </c>
      <c r="C221" s="751">
        <v>20.22</v>
      </c>
      <c r="D221" s="665" t="s">
        <v>549</v>
      </c>
      <c r="E221" s="614"/>
      <c r="F221" s="538">
        <f t="shared" si="4"/>
        <v>0</v>
      </c>
      <c r="L221" s="530"/>
    </row>
    <row r="222" spans="1:12">
      <c r="A222" s="780">
        <v>4.2</v>
      </c>
      <c r="B222" s="750" t="s">
        <v>334</v>
      </c>
      <c r="C222" s="751">
        <v>31.2</v>
      </c>
      <c r="D222" s="743" t="s">
        <v>18</v>
      </c>
      <c r="E222" s="614"/>
      <c r="F222" s="538">
        <f t="shared" si="4"/>
        <v>0</v>
      </c>
    </row>
    <row r="223" spans="1:12" ht="15">
      <c r="A223" s="780">
        <v>4.3</v>
      </c>
      <c r="B223" s="750" t="s">
        <v>369</v>
      </c>
      <c r="C223" s="751">
        <v>3.35</v>
      </c>
      <c r="D223" s="665" t="s">
        <v>549</v>
      </c>
      <c r="E223" s="614"/>
      <c r="F223" s="538">
        <f t="shared" si="4"/>
        <v>0</v>
      </c>
      <c r="G223" s="526"/>
    </row>
    <row r="224" spans="1:12" ht="15">
      <c r="A224" s="780">
        <v>4.4000000000000004</v>
      </c>
      <c r="B224" s="745" t="s">
        <v>330</v>
      </c>
      <c r="C224" s="537">
        <v>20.22</v>
      </c>
      <c r="D224" s="665" t="s">
        <v>549</v>
      </c>
      <c r="E224" s="600"/>
      <c r="F224" s="538">
        <f t="shared" si="4"/>
        <v>0</v>
      </c>
    </row>
    <row r="225" spans="1:6" ht="9.75" customHeight="1">
      <c r="A225" s="780"/>
      <c r="B225" s="767"/>
      <c r="C225" s="768"/>
      <c r="D225" s="769"/>
      <c r="E225" s="619"/>
      <c r="F225" s="538">
        <f t="shared" si="4"/>
        <v>0</v>
      </c>
    </row>
    <row r="226" spans="1:6" ht="25.5">
      <c r="A226" s="531">
        <v>5</v>
      </c>
      <c r="B226" s="783" t="s">
        <v>487</v>
      </c>
      <c r="C226" s="527"/>
      <c r="D226" s="784"/>
      <c r="E226" s="623"/>
      <c r="F226" s="538">
        <f t="shared" si="4"/>
        <v>0</v>
      </c>
    </row>
    <row r="227" spans="1:6" ht="25.5">
      <c r="A227" s="54">
        <v>5.0999999999999996</v>
      </c>
      <c r="B227" s="785" t="s">
        <v>662</v>
      </c>
      <c r="C227" s="527">
        <v>126</v>
      </c>
      <c r="D227" s="690" t="s">
        <v>549</v>
      </c>
      <c r="E227" s="623"/>
      <c r="F227" s="538">
        <f t="shared" si="4"/>
        <v>0</v>
      </c>
    </row>
    <row r="228" spans="1:6">
      <c r="A228" s="37">
        <v>5.2</v>
      </c>
      <c r="B228" s="786" t="s">
        <v>342</v>
      </c>
      <c r="C228" s="527">
        <v>60</v>
      </c>
      <c r="D228" s="662" t="s">
        <v>18</v>
      </c>
      <c r="E228" s="623"/>
      <c r="F228" s="538">
        <f t="shared" si="4"/>
        <v>0</v>
      </c>
    </row>
    <row r="229" spans="1:6" ht="25.5">
      <c r="A229" s="37">
        <v>5.3</v>
      </c>
      <c r="B229" s="785" t="s">
        <v>579</v>
      </c>
      <c r="C229" s="527">
        <v>140</v>
      </c>
      <c r="D229" s="674" t="s">
        <v>18</v>
      </c>
      <c r="E229" s="623"/>
      <c r="F229" s="538">
        <f t="shared" si="4"/>
        <v>0</v>
      </c>
    </row>
    <row r="230" spans="1:6" ht="6.75" customHeight="1">
      <c r="A230" s="787"/>
      <c r="B230" s="787"/>
      <c r="C230" s="772"/>
      <c r="D230" s="773"/>
      <c r="E230" s="621"/>
      <c r="F230" s="538">
        <f t="shared" si="4"/>
        <v>0</v>
      </c>
    </row>
    <row r="231" spans="1:6" ht="12.75" customHeight="1">
      <c r="A231" s="697">
        <v>6</v>
      </c>
      <c r="B231" s="736" t="s">
        <v>488</v>
      </c>
      <c r="C231" s="709"/>
      <c r="D231" s="709"/>
      <c r="E231" s="607"/>
      <c r="F231" s="538">
        <f t="shared" si="4"/>
        <v>0</v>
      </c>
    </row>
    <row r="232" spans="1:6" ht="9.75" customHeight="1">
      <c r="A232" s="697"/>
      <c r="B232" s="697"/>
      <c r="C232" s="757"/>
      <c r="D232" s="709"/>
      <c r="E232" s="607"/>
      <c r="F232" s="538">
        <f t="shared" si="4"/>
        <v>0</v>
      </c>
    </row>
    <row r="233" spans="1:6">
      <c r="A233" s="697">
        <v>6.1</v>
      </c>
      <c r="B233" s="697" t="s">
        <v>297</v>
      </c>
      <c r="C233" s="757"/>
      <c r="D233" s="709"/>
      <c r="E233" s="607"/>
      <c r="F233" s="538">
        <f t="shared" si="4"/>
        <v>0</v>
      </c>
    </row>
    <row r="234" spans="1:6">
      <c r="A234" s="30" t="s">
        <v>593</v>
      </c>
      <c r="B234" s="663" t="s">
        <v>439</v>
      </c>
      <c r="C234" s="96">
        <v>87.5</v>
      </c>
      <c r="D234" s="662" t="s">
        <v>18</v>
      </c>
      <c r="E234" s="103"/>
      <c r="F234" s="538">
        <f t="shared" si="4"/>
        <v>0</v>
      </c>
    </row>
    <row r="235" spans="1:6" ht="15">
      <c r="A235" s="788" t="s">
        <v>594</v>
      </c>
      <c r="B235" s="664" t="s">
        <v>443</v>
      </c>
      <c r="C235" s="96">
        <v>85.4</v>
      </c>
      <c r="D235" s="669" t="s">
        <v>548</v>
      </c>
      <c r="E235" s="103"/>
      <c r="F235" s="538">
        <f t="shared" si="4"/>
        <v>0</v>
      </c>
    </row>
    <row r="236" spans="1:6" ht="15">
      <c r="A236" s="666" t="s">
        <v>595</v>
      </c>
      <c r="B236" s="671" t="s">
        <v>444</v>
      </c>
      <c r="C236" s="506">
        <v>69.92</v>
      </c>
      <c r="D236" s="669" t="s">
        <v>548</v>
      </c>
      <c r="E236" s="596"/>
      <c r="F236" s="538">
        <f t="shared" si="4"/>
        <v>0</v>
      </c>
    </row>
    <row r="237" spans="1:6" ht="15">
      <c r="A237" s="30" t="s">
        <v>596</v>
      </c>
      <c r="B237" s="667" t="s">
        <v>26</v>
      </c>
      <c r="C237" s="32">
        <v>7</v>
      </c>
      <c r="D237" s="669" t="s">
        <v>548</v>
      </c>
      <c r="E237" s="42"/>
      <c r="F237" s="538">
        <f t="shared" si="4"/>
        <v>0</v>
      </c>
    </row>
    <row r="238" spans="1:6" ht="25.5">
      <c r="A238" s="30" t="s">
        <v>597</v>
      </c>
      <c r="B238" s="664" t="s">
        <v>535</v>
      </c>
      <c r="C238" s="32">
        <v>71.319999999999993</v>
      </c>
      <c r="D238" s="669" t="s">
        <v>548</v>
      </c>
      <c r="E238" s="42"/>
      <c r="F238" s="538">
        <f t="shared" si="4"/>
        <v>0</v>
      </c>
    </row>
    <row r="239" spans="1:6" ht="25.5">
      <c r="A239" s="30" t="s">
        <v>598</v>
      </c>
      <c r="B239" s="668" t="s">
        <v>442</v>
      </c>
      <c r="C239" s="32">
        <v>17.600000000000001</v>
      </c>
      <c r="D239" s="669" t="s">
        <v>548</v>
      </c>
      <c r="E239" s="42"/>
      <c r="F239" s="538">
        <f t="shared" si="4"/>
        <v>0</v>
      </c>
    </row>
    <row r="240" spans="1:6">
      <c r="A240" s="30"/>
      <c r="B240" s="667"/>
      <c r="C240" s="96"/>
      <c r="D240" s="665"/>
      <c r="E240" s="103"/>
      <c r="F240" s="538">
        <f t="shared" si="4"/>
        <v>0</v>
      </c>
    </row>
    <row r="241" spans="1:6">
      <c r="A241" s="94">
        <v>6.2</v>
      </c>
      <c r="B241" s="670" t="s">
        <v>446</v>
      </c>
      <c r="C241" s="96"/>
      <c r="D241" s="665"/>
      <c r="E241" s="103"/>
      <c r="F241" s="538">
        <f t="shared" si="4"/>
        <v>0</v>
      </c>
    </row>
    <row r="242" spans="1:6">
      <c r="A242" s="130" t="s">
        <v>599</v>
      </c>
      <c r="B242" s="663" t="s">
        <v>489</v>
      </c>
      <c r="C242" s="96">
        <v>90.13</v>
      </c>
      <c r="D242" s="662" t="s">
        <v>18</v>
      </c>
      <c r="E242" s="103"/>
      <c r="F242" s="538">
        <f t="shared" si="4"/>
        <v>0</v>
      </c>
    </row>
    <row r="243" spans="1:6" ht="8.25" customHeight="1">
      <c r="A243" s="130"/>
      <c r="B243" s="659"/>
      <c r="C243" s="96"/>
      <c r="D243" s="662"/>
      <c r="E243" s="103"/>
      <c r="F243" s="538">
        <f t="shared" si="4"/>
        <v>0</v>
      </c>
    </row>
    <row r="244" spans="1:6">
      <c r="A244" s="524">
        <v>6.3</v>
      </c>
      <c r="B244" s="659" t="s">
        <v>447</v>
      </c>
      <c r="C244" s="96"/>
      <c r="D244" s="662"/>
      <c r="E244" s="103"/>
      <c r="F244" s="538">
        <f t="shared" si="4"/>
        <v>0</v>
      </c>
    </row>
    <row r="245" spans="1:6">
      <c r="A245" s="130" t="s">
        <v>600</v>
      </c>
      <c r="B245" s="758" t="s">
        <v>489</v>
      </c>
      <c r="C245" s="96">
        <v>90.13</v>
      </c>
      <c r="D245" s="662" t="s">
        <v>18</v>
      </c>
      <c r="E245" s="103"/>
      <c r="F245" s="538">
        <f t="shared" si="4"/>
        <v>0</v>
      </c>
    </row>
    <row r="246" spans="1:6" ht="8.25" customHeight="1">
      <c r="A246" s="787"/>
      <c r="B246" s="787"/>
      <c r="C246" s="772"/>
      <c r="D246" s="773"/>
      <c r="E246" s="621"/>
      <c r="F246" s="538">
        <f t="shared" si="4"/>
        <v>0</v>
      </c>
    </row>
    <row r="247" spans="1:6">
      <c r="A247" s="29">
        <v>7</v>
      </c>
      <c r="B247" s="763" t="s">
        <v>370</v>
      </c>
      <c r="C247" s="789"/>
      <c r="D247" s="765"/>
      <c r="E247" s="618"/>
      <c r="F247" s="538">
        <f t="shared" si="4"/>
        <v>0</v>
      </c>
    </row>
    <row r="248" spans="1:6" ht="25.5">
      <c r="A248" s="766">
        <v>7.1</v>
      </c>
      <c r="B248" s="767" t="s">
        <v>641</v>
      </c>
      <c r="C248" s="768">
        <v>352</v>
      </c>
      <c r="D248" s="769" t="s">
        <v>202</v>
      </c>
      <c r="E248" s="619"/>
      <c r="F248" s="538">
        <f t="shared" si="4"/>
        <v>0</v>
      </c>
    </row>
    <row r="249" spans="1:6" ht="15">
      <c r="A249" s="766">
        <f t="shared" ref="A249:A254" si="6">+A248+0.1</f>
        <v>7.2</v>
      </c>
      <c r="B249" s="770" t="s">
        <v>479</v>
      </c>
      <c r="C249" s="790">
        <v>4950</v>
      </c>
      <c r="D249" s="669" t="s">
        <v>548</v>
      </c>
      <c r="E249" s="624"/>
      <c r="F249" s="538">
        <f t="shared" si="4"/>
        <v>0</v>
      </c>
    </row>
    <row r="250" spans="1:6" ht="38.25">
      <c r="A250" s="766">
        <f t="shared" si="6"/>
        <v>7.3</v>
      </c>
      <c r="B250" s="767" t="s">
        <v>663</v>
      </c>
      <c r="C250" s="768">
        <v>6187.5</v>
      </c>
      <c r="D250" s="673" t="s">
        <v>548</v>
      </c>
      <c r="E250" s="619"/>
      <c r="F250" s="538">
        <f t="shared" si="4"/>
        <v>0</v>
      </c>
    </row>
    <row r="251" spans="1:6">
      <c r="A251" s="791">
        <f t="shared" si="6"/>
        <v>7.4</v>
      </c>
      <c r="B251" s="775" t="s">
        <v>676</v>
      </c>
      <c r="C251" s="792">
        <v>5</v>
      </c>
      <c r="D251" s="793" t="s">
        <v>262</v>
      </c>
      <c r="E251" s="625"/>
      <c r="F251" s="538">
        <f t="shared" si="4"/>
        <v>0</v>
      </c>
    </row>
    <row r="252" spans="1:6" ht="25.5">
      <c r="A252" s="766">
        <f t="shared" si="6"/>
        <v>7.5</v>
      </c>
      <c r="B252" s="767" t="s">
        <v>664</v>
      </c>
      <c r="C252" s="768">
        <v>7</v>
      </c>
      <c r="D252" s="769" t="s">
        <v>262</v>
      </c>
      <c r="E252" s="619"/>
      <c r="F252" s="538">
        <f t="shared" si="4"/>
        <v>0</v>
      </c>
    </row>
    <row r="253" spans="1:6" ht="25.5">
      <c r="A253" s="766">
        <f t="shared" si="6"/>
        <v>7.6</v>
      </c>
      <c r="B253" s="767" t="s">
        <v>481</v>
      </c>
      <c r="C253" s="772">
        <v>130</v>
      </c>
      <c r="D253" s="719" t="s">
        <v>549</v>
      </c>
      <c r="E253" s="621"/>
      <c r="F253" s="538">
        <f t="shared" si="4"/>
        <v>0</v>
      </c>
    </row>
    <row r="254" spans="1:6" ht="25.5">
      <c r="A254" s="766">
        <f t="shared" si="6"/>
        <v>7.7</v>
      </c>
      <c r="B254" s="767" t="s">
        <v>482</v>
      </c>
      <c r="C254" s="772">
        <v>315</v>
      </c>
      <c r="D254" s="669" t="s">
        <v>548</v>
      </c>
      <c r="E254" s="620"/>
      <c r="F254" s="538">
        <f t="shared" si="4"/>
        <v>0</v>
      </c>
    </row>
    <row r="255" spans="1:6">
      <c r="A255" s="794"/>
      <c r="B255" s="767"/>
      <c r="C255" s="768"/>
      <c r="D255" s="769"/>
      <c r="E255" s="624"/>
      <c r="F255" s="538">
        <f t="shared" si="4"/>
        <v>0</v>
      </c>
    </row>
    <row r="256" spans="1:6">
      <c r="A256" s="778">
        <v>8</v>
      </c>
      <c r="B256" s="779" t="s">
        <v>367</v>
      </c>
      <c r="C256" s="768"/>
      <c r="D256" s="769"/>
      <c r="E256" s="619"/>
      <c r="F256" s="538">
        <f t="shared" si="4"/>
        <v>0</v>
      </c>
    </row>
    <row r="257" spans="1:6" ht="15">
      <c r="A257" s="794">
        <v>8.1</v>
      </c>
      <c r="B257" s="767" t="s">
        <v>490</v>
      </c>
      <c r="C257" s="768">
        <v>3.88</v>
      </c>
      <c r="D257" s="669" t="s">
        <v>548</v>
      </c>
      <c r="E257" s="619"/>
      <c r="F257" s="538">
        <f t="shared" si="4"/>
        <v>0</v>
      </c>
    </row>
    <row r="258" spans="1:6" ht="38.25">
      <c r="A258" s="794">
        <v>8.1999999999999993</v>
      </c>
      <c r="B258" s="767" t="s">
        <v>675</v>
      </c>
      <c r="C258" s="768">
        <v>5.24</v>
      </c>
      <c r="D258" s="669" t="s">
        <v>548</v>
      </c>
      <c r="E258" s="619"/>
      <c r="F258" s="538">
        <f t="shared" si="4"/>
        <v>0</v>
      </c>
    </row>
    <row r="259" spans="1:6">
      <c r="A259" s="794"/>
      <c r="B259" s="767"/>
      <c r="C259" s="768"/>
      <c r="D259" s="769"/>
      <c r="E259" s="624"/>
      <c r="F259" s="538">
        <f t="shared" si="4"/>
        <v>0</v>
      </c>
    </row>
    <row r="260" spans="1:6">
      <c r="A260" s="778">
        <v>9</v>
      </c>
      <c r="B260" s="779" t="s">
        <v>485</v>
      </c>
      <c r="C260" s="768"/>
      <c r="D260" s="769"/>
      <c r="E260" s="619"/>
      <c r="F260" s="538">
        <f t="shared" si="4"/>
        <v>0</v>
      </c>
    </row>
    <row r="261" spans="1:6" ht="30">
      <c r="A261" s="794">
        <v>9.1</v>
      </c>
      <c r="B261" s="795" t="s">
        <v>536</v>
      </c>
      <c r="C261" s="796">
        <v>0.84</v>
      </c>
      <c r="D261" s="672" t="s">
        <v>548</v>
      </c>
      <c r="E261" s="626"/>
      <c r="F261" s="538">
        <f t="shared" si="4"/>
        <v>0</v>
      </c>
    </row>
    <row r="262" spans="1:6" ht="15">
      <c r="A262" s="794">
        <v>9.1999999999999993</v>
      </c>
      <c r="B262" s="767" t="s">
        <v>537</v>
      </c>
      <c r="C262" s="772">
        <v>1.5</v>
      </c>
      <c r="D262" s="669" t="s">
        <v>548</v>
      </c>
      <c r="E262" s="621"/>
      <c r="F262" s="538">
        <f t="shared" si="4"/>
        <v>0</v>
      </c>
    </row>
    <row r="263" spans="1:6" ht="42.75">
      <c r="A263" s="794">
        <v>9.3000000000000007</v>
      </c>
      <c r="B263" s="767" t="s">
        <v>635</v>
      </c>
      <c r="C263" s="768">
        <v>0.49</v>
      </c>
      <c r="D263" s="673" t="s">
        <v>548</v>
      </c>
      <c r="E263" s="619"/>
      <c r="F263" s="538">
        <f t="shared" si="4"/>
        <v>0</v>
      </c>
    </row>
    <row r="264" spans="1:6" ht="25.5">
      <c r="A264" s="794">
        <v>9.4</v>
      </c>
      <c r="B264" s="767" t="s">
        <v>491</v>
      </c>
      <c r="C264" s="768">
        <v>3</v>
      </c>
      <c r="D264" s="769" t="s">
        <v>38</v>
      </c>
      <c r="E264" s="619"/>
      <c r="F264" s="538">
        <f t="shared" si="4"/>
        <v>0</v>
      </c>
    </row>
    <row r="265" spans="1:6">
      <c r="A265" s="794"/>
      <c r="B265" s="767"/>
      <c r="C265" s="768"/>
      <c r="D265" s="769"/>
      <c r="E265" s="619"/>
      <c r="F265" s="538">
        <f t="shared" si="4"/>
        <v>0</v>
      </c>
    </row>
    <row r="266" spans="1:6">
      <c r="A266" s="697">
        <v>10</v>
      </c>
      <c r="B266" s="736" t="s">
        <v>492</v>
      </c>
      <c r="C266" s="709"/>
      <c r="D266" s="709"/>
      <c r="E266" s="607"/>
      <c r="F266" s="538">
        <f t="shared" ref="F266:F329" si="7">+C266*E266</f>
        <v>0</v>
      </c>
    </row>
    <row r="267" spans="1:6">
      <c r="A267" s="697"/>
      <c r="B267" s="697"/>
      <c r="C267" s="757"/>
      <c r="D267" s="709"/>
      <c r="E267" s="607"/>
      <c r="F267" s="538">
        <f t="shared" si="7"/>
        <v>0</v>
      </c>
    </row>
    <row r="268" spans="1:6">
      <c r="A268" s="697">
        <v>10.1</v>
      </c>
      <c r="B268" s="697" t="s">
        <v>297</v>
      </c>
      <c r="C268" s="757"/>
      <c r="D268" s="709"/>
      <c r="E268" s="607"/>
      <c r="F268" s="538">
        <f t="shared" si="7"/>
        <v>0</v>
      </c>
    </row>
    <row r="269" spans="1:6">
      <c r="A269" s="797" t="s">
        <v>319</v>
      </c>
      <c r="B269" s="663" t="s">
        <v>439</v>
      </c>
      <c r="C269" s="96">
        <v>47.5</v>
      </c>
      <c r="D269" s="662" t="s">
        <v>18</v>
      </c>
      <c r="E269" s="103"/>
      <c r="F269" s="538">
        <f t="shared" si="7"/>
        <v>0</v>
      </c>
    </row>
    <row r="270" spans="1:6" ht="15">
      <c r="A270" s="797" t="s">
        <v>601</v>
      </c>
      <c r="B270" s="664" t="s">
        <v>443</v>
      </c>
      <c r="C270" s="96">
        <v>51.45</v>
      </c>
      <c r="D270" s="669" t="s">
        <v>548</v>
      </c>
      <c r="E270" s="103"/>
      <c r="F270" s="538">
        <f t="shared" si="7"/>
        <v>0</v>
      </c>
    </row>
    <row r="271" spans="1:6" ht="15">
      <c r="A271" s="797" t="s">
        <v>602</v>
      </c>
      <c r="B271" s="671" t="s">
        <v>444</v>
      </c>
      <c r="C271" s="506">
        <v>42.75</v>
      </c>
      <c r="D271" s="665" t="s">
        <v>549</v>
      </c>
      <c r="E271" s="596"/>
      <c r="F271" s="538">
        <f t="shared" si="7"/>
        <v>0</v>
      </c>
    </row>
    <row r="272" spans="1:6" ht="15">
      <c r="A272" s="797" t="s">
        <v>603</v>
      </c>
      <c r="B272" s="667" t="s">
        <v>26</v>
      </c>
      <c r="C272" s="32">
        <v>4.04</v>
      </c>
      <c r="D272" s="669" t="s">
        <v>548</v>
      </c>
      <c r="E272" s="42"/>
      <c r="F272" s="538">
        <f t="shared" si="7"/>
        <v>0</v>
      </c>
    </row>
    <row r="273" spans="1:10" ht="25.5">
      <c r="A273" s="797" t="s">
        <v>604</v>
      </c>
      <c r="B273" s="664" t="s">
        <v>535</v>
      </c>
      <c r="C273" s="32">
        <v>42.37</v>
      </c>
      <c r="D273" s="669" t="s">
        <v>548</v>
      </c>
      <c r="E273" s="42"/>
      <c r="F273" s="538">
        <f t="shared" si="7"/>
        <v>0</v>
      </c>
    </row>
    <row r="274" spans="1:10" ht="38.25">
      <c r="A274" s="797" t="s">
        <v>605</v>
      </c>
      <c r="B274" s="668" t="s">
        <v>674</v>
      </c>
      <c r="C274" s="549">
        <v>11.35</v>
      </c>
      <c r="D274" s="673" t="s">
        <v>548</v>
      </c>
      <c r="E274" s="550"/>
      <c r="F274" s="538">
        <f t="shared" si="7"/>
        <v>0</v>
      </c>
    </row>
    <row r="275" spans="1:10">
      <c r="A275" s="30"/>
      <c r="B275" s="667"/>
      <c r="C275" s="96"/>
      <c r="D275" s="665"/>
      <c r="E275" s="103"/>
      <c r="F275" s="538">
        <f t="shared" si="7"/>
        <v>0</v>
      </c>
    </row>
    <row r="276" spans="1:10">
      <c r="A276" s="94">
        <v>10.199999999999999</v>
      </c>
      <c r="B276" s="670" t="s">
        <v>446</v>
      </c>
      <c r="C276" s="96"/>
      <c r="D276" s="665"/>
      <c r="E276" s="103"/>
      <c r="F276" s="538">
        <f t="shared" si="7"/>
        <v>0</v>
      </c>
    </row>
    <row r="277" spans="1:10">
      <c r="A277" s="30" t="s">
        <v>320</v>
      </c>
      <c r="B277" s="663" t="s">
        <v>558</v>
      </c>
      <c r="C277" s="96">
        <v>24.96</v>
      </c>
      <c r="D277" s="662" t="s">
        <v>18</v>
      </c>
      <c r="E277" s="103"/>
      <c r="F277" s="538">
        <f t="shared" si="7"/>
        <v>0</v>
      </c>
    </row>
    <row r="278" spans="1:10">
      <c r="A278" s="130" t="s">
        <v>321</v>
      </c>
      <c r="B278" s="663" t="s">
        <v>559</v>
      </c>
      <c r="C278" s="96">
        <v>24.03</v>
      </c>
      <c r="D278" s="662" t="s">
        <v>18</v>
      </c>
      <c r="E278" s="103"/>
      <c r="F278" s="538">
        <f t="shared" si="7"/>
        <v>0</v>
      </c>
    </row>
    <row r="279" spans="1:10">
      <c r="A279" s="130"/>
      <c r="B279" s="659"/>
      <c r="C279" s="96"/>
      <c r="D279" s="662"/>
      <c r="E279" s="103"/>
      <c r="F279" s="538">
        <f t="shared" si="7"/>
        <v>0</v>
      </c>
    </row>
    <row r="280" spans="1:10">
      <c r="A280" s="524">
        <v>10.3</v>
      </c>
      <c r="B280" s="659" t="s">
        <v>447</v>
      </c>
      <c r="C280" s="96"/>
      <c r="D280" s="662"/>
      <c r="E280" s="103"/>
      <c r="F280" s="538">
        <f t="shared" si="7"/>
        <v>0</v>
      </c>
    </row>
    <row r="281" spans="1:10">
      <c r="A281" s="130" t="s">
        <v>322</v>
      </c>
      <c r="B281" s="663" t="s">
        <v>558</v>
      </c>
      <c r="C281" s="96">
        <v>24.96</v>
      </c>
      <c r="D281" s="662" t="s">
        <v>18</v>
      </c>
      <c r="E281" s="103"/>
      <c r="F281" s="538">
        <f t="shared" si="7"/>
        <v>0</v>
      </c>
    </row>
    <row r="282" spans="1:10">
      <c r="A282" s="780" t="s">
        <v>323</v>
      </c>
      <c r="B282" s="663" t="s">
        <v>559</v>
      </c>
      <c r="C282" s="768">
        <v>24.03</v>
      </c>
      <c r="D282" s="662" t="s">
        <v>18</v>
      </c>
      <c r="E282" s="619"/>
      <c r="F282" s="538">
        <f t="shared" si="7"/>
        <v>0</v>
      </c>
    </row>
    <row r="283" spans="1:10">
      <c r="A283" s="794"/>
      <c r="B283" s="767"/>
      <c r="C283" s="768"/>
      <c r="D283" s="769"/>
      <c r="E283" s="619"/>
      <c r="F283" s="538">
        <f t="shared" si="7"/>
        <v>0</v>
      </c>
    </row>
    <row r="284" spans="1:10">
      <c r="A284" s="778">
        <v>11</v>
      </c>
      <c r="B284" s="779" t="s">
        <v>368</v>
      </c>
      <c r="C284" s="768"/>
      <c r="D284" s="769"/>
      <c r="E284" s="619"/>
      <c r="F284" s="538">
        <f t="shared" si="7"/>
        <v>0</v>
      </c>
    </row>
    <row r="285" spans="1:10" ht="15">
      <c r="A285" s="794">
        <v>11.1</v>
      </c>
      <c r="B285" s="782" t="s">
        <v>332</v>
      </c>
      <c r="C285" s="751">
        <v>20.22</v>
      </c>
      <c r="D285" s="665" t="s">
        <v>549</v>
      </c>
      <c r="E285" s="614"/>
      <c r="F285" s="538">
        <f t="shared" si="7"/>
        <v>0</v>
      </c>
      <c r="J285" s="530"/>
    </row>
    <row r="286" spans="1:10">
      <c r="A286" s="794">
        <v>11.2</v>
      </c>
      <c r="B286" s="750" t="s">
        <v>334</v>
      </c>
      <c r="C286" s="751">
        <v>31.2</v>
      </c>
      <c r="D286" s="743" t="s">
        <v>18</v>
      </c>
      <c r="E286" s="614"/>
      <c r="F286" s="538">
        <f t="shared" si="7"/>
        <v>0</v>
      </c>
    </row>
    <row r="287" spans="1:10" ht="15">
      <c r="A287" s="794">
        <v>11.3</v>
      </c>
      <c r="B287" s="750" t="s">
        <v>369</v>
      </c>
      <c r="C287" s="751">
        <v>3.35</v>
      </c>
      <c r="D287" s="665" t="s">
        <v>549</v>
      </c>
      <c r="E287" s="614"/>
      <c r="F287" s="538">
        <f t="shared" si="7"/>
        <v>0</v>
      </c>
    </row>
    <row r="288" spans="1:10" ht="15">
      <c r="A288" s="794">
        <v>11.4</v>
      </c>
      <c r="B288" s="745" t="s">
        <v>330</v>
      </c>
      <c r="C288" s="537">
        <v>20.22</v>
      </c>
      <c r="D288" s="665" t="s">
        <v>549</v>
      </c>
      <c r="E288" s="600"/>
      <c r="F288" s="538">
        <f t="shared" si="7"/>
        <v>0</v>
      </c>
    </row>
    <row r="289" spans="1:6">
      <c r="A289" s="774"/>
      <c r="B289" s="775"/>
      <c r="C289" s="776"/>
      <c r="D289" s="777"/>
      <c r="E289" s="627"/>
      <c r="F289" s="538">
        <f t="shared" si="7"/>
        <v>0</v>
      </c>
    </row>
    <row r="290" spans="1:6">
      <c r="A290" s="778">
        <v>12</v>
      </c>
      <c r="B290" s="779" t="s">
        <v>371</v>
      </c>
      <c r="C290" s="768"/>
      <c r="D290" s="769"/>
      <c r="E290" s="624"/>
      <c r="F290" s="538">
        <f t="shared" si="7"/>
        <v>0</v>
      </c>
    </row>
    <row r="291" spans="1:6" ht="15">
      <c r="A291" s="794">
        <v>12.1</v>
      </c>
      <c r="B291" s="767" t="s">
        <v>493</v>
      </c>
      <c r="C291" s="768">
        <v>485.1</v>
      </c>
      <c r="D291" s="669" t="s">
        <v>548</v>
      </c>
      <c r="E291" s="624"/>
      <c r="F291" s="538">
        <f t="shared" si="7"/>
        <v>0</v>
      </c>
    </row>
    <row r="292" spans="1:6" ht="25.5">
      <c r="A292" s="794">
        <v>12.2</v>
      </c>
      <c r="B292" s="767" t="s">
        <v>494</v>
      </c>
      <c r="C292" s="768">
        <v>776.16</v>
      </c>
      <c r="D292" s="669" t="s">
        <v>548</v>
      </c>
      <c r="E292" s="624"/>
      <c r="F292" s="538">
        <f t="shared" si="7"/>
        <v>0</v>
      </c>
    </row>
    <row r="293" spans="1:6" ht="12.75" customHeight="1">
      <c r="A293" s="695">
        <v>12.3</v>
      </c>
      <c r="B293" s="671" t="s">
        <v>373</v>
      </c>
      <c r="C293" s="703">
        <v>776.16</v>
      </c>
      <c r="D293" s="669" t="s">
        <v>548</v>
      </c>
      <c r="E293" s="594"/>
      <c r="F293" s="538">
        <f t="shared" si="7"/>
        <v>0</v>
      </c>
    </row>
    <row r="294" spans="1:6" ht="12.75" customHeight="1">
      <c r="A294" s="695">
        <v>12.4</v>
      </c>
      <c r="B294" s="671" t="s">
        <v>456</v>
      </c>
      <c r="C294" s="703">
        <v>737.35</v>
      </c>
      <c r="D294" s="669" t="s">
        <v>548</v>
      </c>
      <c r="E294" s="594"/>
      <c r="F294" s="538">
        <f t="shared" si="7"/>
        <v>0</v>
      </c>
    </row>
    <row r="295" spans="1:6" ht="38.25">
      <c r="A295" s="695">
        <v>12.5</v>
      </c>
      <c r="B295" s="671" t="s">
        <v>652</v>
      </c>
      <c r="C295" s="689">
        <v>1617</v>
      </c>
      <c r="D295" s="690" t="s">
        <v>549</v>
      </c>
      <c r="E295" s="601"/>
      <c r="F295" s="538">
        <f t="shared" si="7"/>
        <v>0</v>
      </c>
    </row>
    <row r="296" spans="1:6">
      <c r="A296" s="798"/>
      <c r="B296" s="799" t="s">
        <v>328</v>
      </c>
      <c r="C296" s="800"/>
      <c r="D296" s="801"/>
      <c r="E296" s="628"/>
      <c r="F296" s="538">
        <f t="shared" si="7"/>
        <v>0</v>
      </c>
    </row>
    <row r="297" spans="1:6" ht="8.25" customHeight="1">
      <c r="A297" s="511"/>
      <c r="B297" s="664"/>
      <c r="C297" s="96"/>
      <c r="D297" s="665"/>
      <c r="E297" s="103"/>
      <c r="F297" s="538">
        <f t="shared" si="7"/>
        <v>0</v>
      </c>
    </row>
    <row r="298" spans="1:6">
      <c r="A298" s="529" t="s">
        <v>341</v>
      </c>
      <c r="B298" s="802" t="s">
        <v>495</v>
      </c>
      <c r="C298" s="527"/>
      <c r="D298" s="784"/>
      <c r="E298" s="623"/>
      <c r="F298" s="538">
        <f t="shared" si="7"/>
        <v>0</v>
      </c>
    </row>
    <row r="299" spans="1:6" ht="8.25" customHeight="1">
      <c r="A299" s="29"/>
      <c r="B299" s="802"/>
      <c r="C299" s="527"/>
      <c r="D299" s="784"/>
      <c r="E299" s="623"/>
      <c r="F299" s="538">
        <f t="shared" si="7"/>
        <v>0</v>
      </c>
    </row>
    <row r="300" spans="1:6">
      <c r="A300" s="29">
        <v>1</v>
      </c>
      <c r="B300" s="802" t="s">
        <v>346</v>
      </c>
      <c r="C300" s="527"/>
      <c r="D300" s="784"/>
      <c r="E300" s="623"/>
      <c r="F300" s="538">
        <f t="shared" si="7"/>
        <v>0</v>
      </c>
    </row>
    <row r="301" spans="1:6">
      <c r="A301" s="37">
        <v>1.1000000000000001</v>
      </c>
      <c r="B301" s="786" t="s">
        <v>496</v>
      </c>
      <c r="C301" s="527">
        <v>38.6</v>
      </c>
      <c r="D301" s="784" t="s">
        <v>18</v>
      </c>
      <c r="E301" s="623"/>
      <c r="F301" s="538">
        <f t="shared" si="7"/>
        <v>0</v>
      </c>
    </row>
    <row r="302" spans="1:6" ht="15">
      <c r="A302" s="37">
        <f>+A301+0.1</f>
        <v>1.2</v>
      </c>
      <c r="B302" s="786" t="s">
        <v>343</v>
      </c>
      <c r="C302" s="527">
        <v>60</v>
      </c>
      <c r="D302" s="665" t="s">
        <v>549</v>
      </c>
      <c r="E302" s="623"/>
      <c r="F302" s="538">
        <f t="shared" si="7"/>
        <v>0</v>
      </c>
    </row>
    <row r="303" spans="1:6" ht="15">
      <c r="A303" s="37">
        <f>+A302+0.1</f>
        <v>1.3</v>
      </c>
      <c r="B303" s="786" t="s">
        <v>353</v>
      </c>
      <c r="C303" s="527">
        <v>13.44</v>
      </c>
      <c r="D303" s="665" t="s">
        <v>549</v>
      </c>
      <c r="E303" s="623"/>
      <c r="F303" s="538">
        <f t="shared" si="7"/>
        <v>0</v>
      </c>
    </row>
    <row r="304" spans="1:6" ht="15">
      <c r="A304" s="37">
        <f>+A303+0.1</f>
        <v>1.4</v>
      </c>
      <c r="B304" s="803" t="s">
        <v>642</v>
      </c>
      <c r="C304" s="527">
        <v>193.3</v>
      </c>
      <c r="D304" s="665" t="s">
        <v>549</v>
      </c>
      <c r="E304" s="623"/>
      <c r="F304" s="538">
        <f t="shared" si="7"/>
        <v>0</v>
      </c>
    </row>
    <row r="305" spans="1:6" ht="26.45" customHeight="1">
      <c r="A305" s="54">
        <f>+A304+0.1</f>
        <v>1.5</v>
      </c>
      <c r="B305" s="785" t="s">
        <v>643</v>
      </c>
      <c r="C305" s="527">
        <v>2</v>
      </c>
      <c r="D305" s="784" t="s">
        <v>38</v>
      </c>
      <c r="E305" s="623"/>
      <c r="F305" s="538">
        <f t="shared" si="7"/>
        <v>0</v>
      </c>
    </row>
    <row r="306" spans="1:6" ht="38.25">
      <c r="A306" s="54">
        <f>+A305+0.1</f>
        <v>1.6</v>
      </c>
      <c r="B306" s="804" t="s">
        <v>665</v>
      </c>
      <c r="C306" s="805">
        <v>30.14</v>
      </c>
      <c r="D306" s="806" t="s">
        <v>550</v>
      </c>
      <c r="E306" s="629"/>
      <c r="F306" s="538">
        <f t="shared" si="7"/>
        <v>0</v>
      </c>
    </row>
    <row r="307" spans="1:6">
      <c r="A307" s="798"/>
      <c r="B307" s="799" t="s">
        <v>344</v>
      </c>
      <c r="C307" s="800"/>
      <c r="D307" s="801"/>
      <c r="E307" s="628"/>
      <c r="F307" s="538">
        <f t="shared" si="7"/>
        <v>0</v>
      </c>
    </row>
    <row r="308" spans="1:6" ht="10.5" customHeight="1">
      <c r="A308" s="511"/>
      <c r="B308" s="664"/>
      <c r="C308" s="96"/>
      <c r="D308" s="665"/>
      <c r="E308" s="103"/>
      <c r="F308" s="538">
        <f t="shared" si="7"/>
        <v>0</v>
      </c>
    </row>
    <row r="309" spans="1:6">
      <c r="A309" s="807" t="s">
        <v>345</v>
      </c>
      <c r="B309" s="808" t="s">
        <v>497</v>
      </c>
      <c r="C309" s="809"/>
      <c r="D309" s="810"/>
      <c r="E309" s="630"/>
      <c r="F309" s="538">
        <f t="shared" si="7"/>
        <v>0</v>
      </c>
    </row>
    <row r="310" spans="1:6" ht="8.25" customHeight="1">
      <c r="A310" s="811"/>
      <c r="B310" s="808"/>
      <c r="C310" s="809"/>
      <c r="D310" s="810"/>
      <c r="E310" s="630"/>
      <c r="F310" s="538">
        <f t="shared" si="7"/>
        <v>0</v>
      </c>
    </row>
    <row r="311" spans="1:6">
      <c r="A311" s="528">
        <v>1</v>
      </c>
      <c r="B311" s="812" t="s">
        <v>312</v>
      </c>
      <c r="C311" s="813">
        <v>1</v>
      </c>
      <c r="D311" s="662" t="s">
        <v>38</v>
      </c>
      <c r="E311" s="631"/>
      <c r="F311" s="538">
        <f t="shared" si="7"/>
        <v>0</v>
      </c>
    </row>
    <row r="312" spans="1:6" ht="9" customHeight="1">
      <c r="A312" s="814"/>
      <c r="B312" s="812"/>
      <c r="C312" s="813"/>
      <c r="D312" s="815"/>
      <c r="E312" s="631"/>
      <c r="F312" s="538">
        <f t="shared" si="7"/>
        <v>0</v>
      </c>
    </row>
    <row r="313" spans="1:6">
      <c r="A313" s="29">
        <v>2</v>
      </c>
      <c r="B313" s="816" t="s">
        <v>297</v>
      </c>
      <c r="C313" s="813"/>
      <c r="D313" s="815"/>
      <c r="E313" s="631"/>
      <c r="F313" s="538">
        <f t="shared" si="7"/>
        <v>0</v>
      </c>
    </row>
    <row r="314" spans="1:6" ht="15">
      <c r="A314" s="54">
        <v>2.1</v>
      </c>
      <c r="B314" s="812" t="s">
        <v>498</v>
      </c>
      <c r="C314" s="813">
        <v>8.8000000000000007</v>
      </c>
      <c r="D314" s="669" t="s">
        <v>548</v>
      </c>
      <c r="E314" s="631"/>
      <c r="F314" s="538">
        <f t="shared" si="7"/>
        <v>0</v>
      </c>
    </row>
    <row r="315" spans="1:6" ht="15">
      <c r="A315" s="54">
        <v>2.2000000000000002</v>
      </c>
      <c r="B315" s="812" t="s">
        <v>149</v>
      </c>
      <c r="C315" s="813">
        <v>3.61</v>
      </c>
      <c r="D315" s="669" t="s">
        <v>548</v>
      </c>
      <c r="E315" s="631"/>
      <c r="F315" s="538">
        <f t="shared" si="7"/>
        <v>0</v>
      </c>
    </row>
    <row r="316" spans="1:6" ht="15">
      <c r="A316" s="54">
        <v>2.2999999999999998</v>
      </c>
      <c r="B316" s="812" t="s">
        <v>299</v>
      </c>
      <c r="C316" s="813">
        <v>6.23</v>
      </c>
      <c r="D316" s="669" t="s">
        <v>548</v>
      </c>
      <c r="E316" s="631"/>
      <c r="F316" s="538">
        <f t="shared" si="7"/>
        <v>0</v>
      </c>
    </row>
    <row r="317" spans="1:6" ht="8.25" customHeight="1">
      <c r="A317" s="817"/>
      <c r="B317" s="812"/>
      <c r="C317" s="813"/>
      <c r="D317" s="815"/>
      <c r="E317" s="631"/>
      <c r="F317" s="538">
        <f t="shared" si="7"/>
        <v>0</v>
      </c>
    </row>
    <row r="318" spans="1:6" ht="13.5" customHeight="1">
      <c r="A318" s="29">
        <v>3</v>
      </c>
      <c r="B318" s="816" t="s">
        <v>543</v>
      </c>
      <c r="C318" s="813"/>
      <c r="D318" s="815"/>
      <c r="E318" s="631"/>
      <c r="F318" s="538">
        <f t="shared" si="7"/>
        <v>0</v>
      </c>
    </row>
    <row r="319" spans="1:6" ht="15">
      <c r="A319" s="37">
        <v>3.1</v>
      </c>
      <c r="B319" s="812" t="s">
        <v>538</v>
      </c>
      <c r="C319" s="813">
        <v>3.73</v>
      </c>
      <c r="D319" s="669" t="s">
        <v>548</v>
      </c>
      <c r="E319" s="632"/>
      <c r="F319" s="538">
        <f t="shared" si="7"/>
        <v>0</v>
      </c>
    </row>
    <row r="320" spans="1:6" ht="15">
      <c r="A320" s="37">
        <v>3.2</v>
      </c>
      <c r="B320" s="812" t="s">
        <v>539</v>
      </c>
      <c r="C320" s="813">
        <v>0.36</v>
      </c>
      <c r="D320" s="669" t="s">
        <v>548</v>
      </c>
      <c r="E320" s="632"/>
      <c r="F320" s="538">
        <f t="shared" si="7"/>
        <v>0</v>
      </c>
    </row>
    <row r="321" spans="1:6" ht="15">
      <c r="A321" s="37">
        <v>3.3</v>
      </c>
      <c r="B321" s="812" t="s">
        <v>540</v>
      </c>
      <c r="C321" s="813">
        <v>4.29</v>
      </c>
      <c r="D321" s="669" t="s">
        <v>548</v>
      </c>
      <c r="E321" s="632"/>
      <c r="F321" s="538">
        <f t="shared" si="7"/>
        <v>0</v>
      </c>
    </row>
    <row r="322" spans="1:6" ht="15">
      <c r="A322" s="37">
        <v>3.4</v>
      </c>
      <c r="B322" s="812" t="s">
        <v>541</v>
      </c>
      <c r="C322" s="813">
        <v>0.2</v>
      </c>
      <c r="D322" s="669" t="s">
        <v>548</v>
      </c>
      <c r="E322" s="632"/>
      <c r="F322" s="538">
        <f t="shared" si="7"/>
        <v>0</v>
      </c>
    </row>
    <row r="323" spans="1:6" ht="15">
      <c r="A323" s="37">
        <v>3.5</v>
      </c>
      <c r="B323" s="812" t="s">
        <v>542</v>
      </c>
      <c r="C323" s="813">
        <v>1.4</v>
      </c>
      <c r="D323" s="669" t="s">
        <v>548</v>
      </c>
      <c r="E323" s="632"/>
      <c r="F323" s="538">
        <f t="shared" si="7"/>
        <v>0</v>
      </c>
    </row>
    <row r="324" spans="1:6" ht="9.75" customHeight="1">
      <c r="A324" s="818"/>
      <c r="B324" s="812"/>
      <c r="C324" s="813"/>
      <c r="D324" s="815"/>
      <c r="E324" s="631"/>
      <c r="F324" s="538">
        <f t="shared" si="7"/>
        <v>0</v>
      </c>
    </row>
    <row r="325" spans="1:6">
      <c r="A325" s="29">
        <v>4</v>
      </c>
      <c r="B325" s="816" t="s">
        <v>349</v>
      </c>
      <c r="C325" s="813"/>
      <c r="D325" s="815"/>
      <c r="E325" s="631"/>
      <c r="F325" s="538">
        <f t="shared" si="7"/>
        <v>0</v>
      </c>
    </row>
    <row r="326" spans="1:6" ht="15">
      <c r="A326" s="37">
        <v>4.0999999999999996</v>
      </c>
      <c r="B326" s="812" t="s">
        <v>350</v>
      </c>
      <c r="C326" s="813">
        <v>10.84</v>
      </c>
      <c r="D326" s="665" t="s">
        <v>549</v>
      </c>
      <c r="E326" s="632"/>
      <c r="F326" s="538">
        <f t="shared" si="7"/>
        <v>0</v>
      </c>
    </row>
    <row r="327" spans="1:6" ht="15">
      <c r="A327" s="37">
        <v>4.2</v>
      </c>
      <c r="B327" s="812" t="s">
        <v>351</v>
      </c>
      <c r="C327" s="813">
        <v>67.73</v>
      </c>
      <c r="D327" s="665" t="s">
        <v>549</v>
      </c>
      <c r="E327" s="632"/>
      <c r="F327" s="538">
        <f t="shared" si="7"/>
        <v>0</v>
      </c>
    </row>
    <row r="328" spans="1:6" ht="15">
      <c r="A328" s="37">
        <v>4.3</v>
      </c>
      <c r="B328" s="812" t="s">
        <v>366</v>
      </c>
      <c r="C328" s="813">
        <v>12.33</v>
      </c>
      <c r="D328" s="665" t="s">
        <v>549</v>
      </c>
      <c r="E328" s="632"/>
      <c r="F328" s="538">
        <f t="shared" si="7"/>
        <v>0</v>
      </c>
    </row>
    <row r="329" spans="1:6" ht="8.25" customHeight="1">
      <c r="A329" s="817"/>
      <c r="B329" s="812"/>
      <c r="C329" s="813"/>
      <c r="D329" s="815"/>
      <c r="E329" s="631"/>
      <c r="F329" s="538">
        <f t="shared" si="7"/>
        <v>0</v>
      </c>
    </row>
    <row r="330" spans="1:6">
      <c r="A330" s="160">
        <v>5</v>
      </c>
      <c r="B330" s="816" t="s">
        <v>499</v>
      </c>
      <c r="C330" s="813"/>
      <c r="D330" s="815"/>
      <c r="E330" s="631"/>
      <c r="F330" s="538">
        <f t="shared" ref="F330:F393" si="8">+C330*E330</f>
        <v>0</v>
      </c>
    </row>
    <row r="331" spans="1:6" ht="15">
      <c r="A331" s="819">
        <v>5.0999999999999996</v>
      </c>
      <c r="B331" s="812" t="s">
        <v>653</v>
      </c>
      <c r="C331" s="813">
        <v>28.8</v>
      </c>
      <c r="D331" s="665" t="s">
        <v>549</v>
      </c>
      <c r="E331" s="632"/>
      <c r="F331" s="538">
        <f t="shared" si="8"/>
        <v>0</v>
      </c>
    </row>
    <row r="332" spans="1:6" ht="15">
      <c r="A332" s="819">
        <f t="shared" ref="A332:A339" si="9">+A331+0.1</f>
        <v>5.2</v>
      </c>
      <c r="B332" s="812" t="s">
        <v>654</v>
      </c>
      <c r="C332" s="813">
        <v>93.1</v>
      </c>
      <c r="D332" s="665" t="s">
        <v>549</v>
      </c>
      <c r="E332" s="632"/>
      <c r="F332" s="538">
        <f t="shared" si="8"/>
        <v>0</v>
      </c>
    </row>
    <row r="333" spans="1:6" ht="15">
      <c r="A333" s="819">
        <f t="shared" si="9"/>
        <v>5.3</v>
      </c>
      <c r="B333" s="812" t="s">
        <v>352</v>
      </c>
      <c r="C333" s="813">
        <v>66.59</v>
      </c>
      <c r="D333" s="665" t="s">
        <v>549</v>
      </c>
      <c r="E333" s="632"/>
      <c r="F333" s="538">
        <f t="shared" si="8"/>
        <v>0</v>
      </c>
    </row>
    <row r="334" spans="1:6" ht="15">
      <c r="A334" s="819">
        <f t="shared" si="9"/>
        <v>5.4</v>
      </c>
      <c r="B334" s="812" t="s">
        <v>334</v>
      </c>
      <c r="C334" s="813">
        <v>131.72999999999999</v>
      </c>
      <c r="D334" s="665" t="s">
        <v>549</v>
      </c>
      <c r="E334" s="632"/>
      <c r="F334" s="538">
        <f t="shared" si="8"/>
        <v>0</v>
      </c>
    </row>
    <row r="335" spans="1:6">
      <c r="A335" s="819">
        <f t="shared" si="9"/>
        <v>5.5</v>
      </c>
      <c r="B335" s="812" t="s">
        <v>355</v>
      </c>
      <c r="C335" s="813">
        <v>22.75</v>
      </c>
      <c r="D335" s="662" t="s">
        <v>18</v>
      </c>
      <c r="E335" s="632"/>
      <c r="F335" s="538">
        <f t="shared" si="8"/>
        <v>0</v>
      </c>
    </row>
    <row r="336" spans="1:6" ht="15">
      <c r="A336" s="820">
        <f t="shared" si="9"/>
        <v>5.6</v>
      </c>
      <c r="B336" s="821" t="s">
        <v>353</v>
      </c>
      <c r="C336" s="822">
        <v>59</v>
      </c>
      <c r="D336" s="707" t="s">
        <v>549</v>
      </c>
      <c r="E336" s="633"/>
      <c r="F336" s="538">
        <f t="shared" si="8"/>
        <v>0</v>
      </c>
    </row>
    <row r="337" spans="1:6" ht="15">
      <c r="A337" s="819">
        <f t="shared" si="9"/>
        <v>5.7</v>
      </c>
      <c r="B337" s="803" t="s">
        <v>655</v>
      </c>
      <c r="C337" s="813">
        <v>281.3</v>
      </c>
      <c r="D337" s="665" t="s">
        <v>549</v>
      </c>
      <c r="E337" s="632"/>
      <c r="F337" s="538">
        <f t="shared" si="8"/>
        <v>0</v>
      </c>
    </row>
    <row r="338" spans="1:6" ht="15">
      <c r="A338" s="819">
        <f t="shared" si="9"/>
        <v>5.8</v>
      </c>
      <c r="B338" s="812" t="s">
        <v>656</v>
      </c>
      <c r="C338" s="813">
        <v>28.8</v>
      </c>
      <c r="D338" s="665" t="s">
        <v>549</v>
      </c>
      <c r="E338" s="632"/>
      <c r="F338" s="538">
        <f t="shared" si="8"/>
        <v>0</v>
      </c>
    </row>
    <row r="339" spans="1:6">
      <c r="A339" s="819">
        <f t="shared" si="9"/>
        <v>5.9</v>
      </c>
      <c r="B339" s="812" t="s">
        <v>500</v>
      </c>
      <c r="C339" s="813">
        <v>36.14</v>
      </c>
      <c r="D339" s="815" t="s">
        <v>18</v>
      </c>
      <c r="E339" s="632"/>
      <c r="F339" s="538">
        <f t="shared" si="8"/>
        <v>0</v>
      </c>
    </row>
    <row r="340" spans="1:6" ht="25.5">
      <c r="A340" s="823">
        <v>5.0999999999999996</v>
      </c>
      <c r="B340" s="804" t="s">
        <v>657</v>
      </c>
      <c r="C340" s="824">
        <v>13</v>
      </c>
      <c r="D340" s="690" t="s">
        <v>549</v>
      </c>
      <c r="E340" s="610"/>
      <c r="F340" s="538">
        <f t="shared" si="8"/>
        <v>0</v>
      </c>
    </row>
    <row r="341" spans="1:6" ht="15">
      <c r="A341" s="825">
        <v>5.1100000000000003</v>
      </c>
      <c r="B341" s="812" t="s">
        <v>658</v>
      </c>
      <c r="C341" s="813">
        <v>22.04</v>
      </c>
      <c r="D341" s="665" t="s">
        <v>549</v>
      </c>
      <c r="E341" s="632"/>
      <c r="F341" s="538">
        <f t="shared" si="8"/>
        <v>0</v>
      </c>
    </row>
    <row r="342" spans="1:6" ht="9.75" customHeight="1">
      <c r="A342" s="817"/>
      <c r="B342" s="812"/>
      <c r="C342" s="813"/>
      <c r="D342" s="815"/>
      <c r="E342" s="631"/>
      <c r="F342" s="538">
        <f t="shared" si="8"/>
        <v>0</v>
      </c>
    </row>
    <row r="343" spans="1:6">
      <c r="A343" s="29">
        <v>6</v>
      </c>
      <c r="B343" s="816" t="s">
        <v>501</v>
      </c>
      <c r="C343" s="813"/>
      <c r="D343" s="815"/>
      <c r="E343" s="631"/>
      <c r="F343" s="538">
        <f t="shared" si="8"/>
        <v>0</v>
      </c>
    </row>
    <row r="344" spans="1:6">
      <c r="A344" s="826">
        <v>6.1</v>
      </c>
      <c r="B344" s="812" t="s">
        <v>356</v>
      </c>
      <c r="C344" s="813">
        <v>1</v>
      </c>
      <c r="D344" s="662" t="s">
        <v>38</v>
      </c>
      <c r="E344" s="632"/>
      <c r="F344" s="538">
        <f t="shared" si="8"/>
        <v>0</v>
      </c>
    </row>
    <row r="345" spans="1:6">
      <c r="A345" s="826">
        <f t="shared" ref="A345:A352" si="10">+A344+0.1</f>
        <v>6.2</v>
      </c>
      <c r="B345" s="812" t="s">
        <v>357</v>
      </c>
      <c r="C345" s="813">
        <v>1</v>
      </c>
      <c r="D345" s="662" t="s">
        <v>38</v>
      </c>
      <c r="E345" s="632"/>
      <c r="F345" s="538">
        <f t="shared" si="8"/>
        <v>0</v>
      </c>
    </row>
    <row r="346" spans="1:6">
      <c r="A346" s="826">
        <f t="shared" si="10"/>
        <v>6.3</v>
      </c>
      <c r="B346" s="812" t="s">
        <v>358</v>
      </c>
      <c r="C346" s="813">
        <v>1</v>
      </c>
      <c r="D346" s="662" t="s">
        <v>38</v>
      </c>
      <c r="E346" s="632"/>
      <c r="F346" s="538">
        <f t="shared" si="8"/>
        <v>0</v>
      </c>
    </row>
    <row r="347" spans="1:6">
      <c r="A347" s="826">
        <f t="shared" si="10"/>
        <v>6.4</v>
      </c>
      <c r="B347" s="812" t="s">
        <v>359</v>
      </c>
      <c r="C347" s="813">
        <v>1</v>
      </c>
      <c r="D347" s="662" t="s">
        <v>38</v>
      </c>
      <c r="E347" s="632"/>
      <c r="F347" s="538">
        <f t="shared" si="8"/>
        <v>0</v>
      </c>
    </row>
    <row r="348" spans="1:6">
      <c r="A348" s="826">
        <f t="shared" si="10"/>
        <v>6.5</v>
      </c>
      <c r="B348" s="812" t="s">
        <v>360</v>
      </c>
      <c r="C348" s="813">
        <v>1</v>
      </c>
      <c r="D348" s="662" t="s">
        <v>38</v>
      </c>
      <c r="E348" s="632"/>
      <c r="F348" s="538">
        <f t="shared" si="8"/>
        <v>0</v>
      </c>
    </row>
    <row r="349" spans="1:6">
      <c r="A349" s="826">
        <f t="shared" si="10"/>
        <v>6.6</v>
      </c>
      <c r="B349" s="812" t="s">
        <v>502</v>
      </c>
      <c r="C349" s="813">
        <v>1</v>
      </c>
      <c r="D349" s="662" t="s">
        <v>38</v>
      </c>
      <c r="E349" s="632"/>
      <c r="F349" s="538">
        <f t="shared" si="8"/>
        <v>0</v>
      </c>
    </row>
    <row r="350" spans="1:6">
      <c r="A350" s="826">
        <f t="shared" si="10"/>
        <v>6.7</v>
      </c>
      <c r="B350" s="812" t="s">
        <v>503</v>
      </c>
      <c r="C350" s="813">
        <v>1</v>
      </c>
      <c r="D350" s="662" t="s">
        <v>38</v>
      </c>
      <c r="E350" s="632"/>
      <c r="F350" s="538">
        <f t="shared" si="8"/>
        <v>0</v>
      </c>
    </row>
    <row r="351" spans="1:6">
      <c r="A351" s="826">
        <f t="shared" si="10"/>
        <v>6.8</v>
      </c>
      <c r="B351" s="812" t="s">
        <v>361</v>
      </c>
      <c r="C351" s="813">
        <v>1</v>
      </c>
      <c r="D351" s="662" t="s">
        <v>38</v>
      </c>
      <c r="E351" s="632"/>
      <c r="F351" s="538">
        <f t="shared" si="8"/>
        <v>0</v>
      </c>
    </row>
    <row r="352" spans="1:6">
      <c r="A352" s="826">
        <f t="shared" si="10"/>
        <v>6.9</v>
      </c>
      <c r="B352" s="812" t="s">
        <v>504</v>
      </c>
      <c r="C352" s="813">
        <v>6</v>
      </c>
      <c r="D352" s="662" t="s">
        <v>38</v>
      </c>
      <c r="E352" s="632"/>
      <c r="F352" s="538">
        <f t="shared" si="8"/>
        <v>0</v>
      </c>
    </row>
    <row r="353" spans="1:6">
      <c r="A353" s="827">
        <v>6.1</v>
      </c>
      <c r="B353" s="812" t="s">
        <v>362</v>
      </c>
      <c r="C353" s="813">
        <v>1</v>
      </c>
      <c r="D353" s="662" t="s">
        <v>38</v>
      </c>
      <c r="E353" s="632"/>
      <c r="F353" s="538">
        <f t="shared" si="8"/>
        <v>0</v>
      </c>
    </row>
    <row r="354" spans="1:6">
      <c r="A354" s="827">
        <v>6.11</v>
      </c>
      <c r="B354" s="812" t="s">
        <v>505</v>
      </c>
      <c r="C354" s="813">
        <v>1</v>
      </c>
      <c r="D354" s="662" t="s">
        <v>38</v>
      </c>
      <c r="E354" s="631"/>
      <c r="F354" s="538">
        <f t="shared" si="8"/>
        <v>0</v>
      </c>
    </row>
    <row r="355" spans="1:6" ht="25.5">
      <c r="A355" s="828">
        <v>6.12</v>
      </c>
      <c r="B355" s="804" t="s">
        <v>506</v>
      </c>
      <c r="C355" s="813">
        <v>1</v>
      </c>
      <c r="D355" s="718" t="s">
        <v>38</v>
      </c>
      <c r="E355" s="631"/>
      <c r="F355" s="538">
        <f t="shared" si="8"/>
        <v>0</v>
      </c>
    </row>
    <row r="356" spans="1:6" ht="9.75" customHeight="1">
      <c r="A356" s="817"/>
      <c r="B356" s="812"/>
      <c r="C356" s="813"/>
      <c r="D356" s="815"/>
      <c r="E356" s="631"/>
      <c r="F356" s="538">
        <f t="shared" si="8"/>
        <v>0</v>
      </c>
    </row>
    <row r="357" spans="1:6">
      <c r="A357" s="29">
        <v>7</v>
      </c>
      <c r="B357" s="816" t="s">
        <v>507</v>
      </c>
      <c r="C357" s="813"/>
      <c r="D357" s="815"/>
      <c r="E357" s="631"/>
      <c r="F357" s="538">
        <f t="shared" si="8"/>
        <v>0</v>
      </c>
    </row>
    <row r="358" spans="1:6">
      <c r="A358" s="826">
        <v>7.1</v>
      </c>
      <c r="B358" s="812" t="s">
        <v>381</v>
      </c>
      <c r="C358" s="813">
        <v>1</v>
      </c>
      <c r="D358" s="662" t="s">
        <v>38</v>
      </c>
      <c r="E358" s="634"/>
      <c r="F358" s="538">
        <f t="shared" si="8"/>
        <v>0</v>
      </c>
    </row>
    <row r="359" spans="1:6">
      <c r="A359" s="826">
        <v>7.2</v>
      </c>
      <c r="B359" s="812" t="s">
        <v>363</v>
      </c>
      <c r="C359" s="813">
        <v>6</v>
      </c>
      <c r="D359" s="662" t="s">
        <v>38</v>
      </c>
      <c r="E359" s="632"/>
      <c r="F359" s="538">
        <f t="shared" si="8"/>
        <v>0</v>
      </c>
    </row>
    <row r="360" spans="1:6">
      <c r="A360" s="826">
        <v>7.3</v>
      </c>
      <c r="B360" s="812" t="s">
        <v>384</v>
      </c>
      <c r="C360" s="813">
        <v>11</v>
      </c>
      <c r="D360" s="662" t="s">
        <v>38</v>
      </c>
      <c r="E360" s="632"/>
      <c r="F360" s="538">
        <f t="shared" si="8"/>
        <v>0</v>
      </c>
    </row>
    <row r="361" spans="1:6">
      <c r="A361" s="826">
        <v>7.4</v>
      </c>
      <c r="B361" s="812" t="s">
        <v>382</v>
      </c>
      <c r="C361" s="813">
        <v>2</v>
      </c>
      <c r="D361" s="662" t="s">
        <v>38</v>
      </c>
      <c r="E361" s="632"/>
      <c r="F361" s="538">
        <f t="shared" si="8"/>
        <v>0</v>
      </c>
    </row>
    <row r="362" spans="1:6">
      <c r="A362" s="826">
        <v>7.5</v>
      </c>
      <c r="B362" s="812" t="s">
        <v>383</v>
      </c>
      <c r="C362" s="813">
        <v>2</v>
      </c>
      <c r="D362" s="662" t="s">
        <v>38</v>
      </c>
      <c r="E362" s="632"/>
      <c r="F362" s="538">
        <f t="shared" si="8"/>
        <v>0</v>
      </c>
    </row>
    <row r="363" spans="1:6">
      <c r="A363" s="817"/>
      <c r="B363" s="812"/>
      <c r="C363" s="813"/>
      <c r="D363" s="815"/>
      <c r="E363" s="631"/>
      <c r="F363" s="538">
        <f t="shared" si="8"/>
        <v>0</v>
      </c>
    </row>
    <row r="364" spans="1:6">
      <c r="A364" s="29">
        <v>8</v>
      </c>
      <c r="B364" s="816" t="s">
        <v>364</v>
      </c>
      <c r="C364" s="813"/>
      <c r="D364" s="815"/>
      <c r="E364" s="631"/>
      <c r="F364" s="538">
        <f t="shared" si="8"/>
        <v>0</v>
      </c>
    </row>
    <row r="365" spans="1:6" ht="25.5">
      <c r="A365" s="829">
        <v>8.1</v>
      </c>
      <c r="B365" s="804" t="s">
        <v>580</v>
      </c>
      <c r="C365" s="813">
        <v>4</v>
      </c>
      <c r="D365" s="718" t="s">
        <v>38</v>
      </c>
      <c r="E365" s="631"/>
      <c r="F365" s="538">
        <f t="shared" si="8"/>
        <v>0</v>
      </c>
    </row>
    <row r="366" spans="1:6">
      <c r="A366" s="817"/>
      <c r="B366" s="812"/>
      <c r="C366" s="813"/>
      <c r="D366" s="815"/>
      <c r="E366" s="631"/>
      <c r="F366" s="538">
        <f t="shared" si="8"/>
        <v>0</v>
      </c>
    </row>
    <row r="367" spans="1:6">
      <c r="A367" s="29">
        <v>9</v>
      </c>
      <c r="B367" s="816" t="s">
        <v>365</v>
      </c>
      <c r="C367" s="813"/>
      <c r="D367" s="815"/>
      <c r="E367" s="631"/>
      <c r="F367" s="538">
        <f t="shared" si="8"/>
        <v>0</v>
      </c>
    </row>
    <row r="368" spans="1:6" ht="38.25">
      <c r="A368" s="829">
        <v>9.1</v>
      </c>
      <c r="B368" s="804" t="s">
        <v>665</v>
      </c>
      <c r="C368" s="805">
        <v>6.96</v>
      </c>
      <c r="D368" s="806" t="s">
        <v>550</v>
      </c>
      <c r="E368" s="629"/>
      <c r="F368" s="538">
        <f t="shared" si="8"/>
        <v>0</v>
      </c>
    </row>
    <row r="369" spans="1:6">
      <c r="A369" s="826">
        <v>9.1999999999999993</v>
      </c>
      <c r="B369" s="812" t="s">
        <v>42</v>
      </c>
      <c r="C369" s="813">
        <v>1</v>
      </c>
      <c r="D369" s="662" t="s">
        <v>38</v>
      </c>
      <c r="E369" s="631"/>
      <c r="F369" s="538">
        <f t="shared" si="8"/>
        <v>0</v>
      </c>
    </row>
    <row r="370" spans="1:6">
      <c r="A370" s="830"/>
      <c r="B370" s="831" t="s">
        <v>375</v>
      </c>
      <c r="C370" s="832"/>
      <c r="D370" s="833"/>
      <c r="E370" s="635"/>
      <c r="F370" s="538">
        <f t="shared" si="8"/>
        <v>0</v>
      </c>
    </row>
    <row r="371" spans="1:6">
      <c r="A371" s="511"/>
      <c r="B371" s="664"/>
      <c r="C371" s="96"/>
      <c r="D371" s="665"/>
      <c r="E371" s="103"/>
      <c r="F371" s="538">
        <f t="shared" si="8"/>
        <v>0</v>
      </c>
    </row>
    <row r="372" spans="1:6">
      <c r="A372" s="525" t="s">
        <v>347</v>
      </c>
      <c r="B372" s="675" t="s">
        <v>508</v>
      </c>
      <c r="C372" s="96"/>
      <c r="D372" s="665"/>
      <c r="E372" s="103"/>
      <c r="F372" s="538">
        <f t="shared" si="8"/>
        <v>0</v>
      </c>
    </row>
    <row r="373" spans="1:6" ht="9" customHeight="1">
      <c r="A373" s="511"/>
      <c r="B373" s="664"/>
      <c r="C373" s="96"/>
      <c r="D373" s="665"/>
      <c r="E373" s="103"/>
      <c r="F373" s="538">
        <f t="shared" si="8"/>
        <v>0</v>
      </c>
    </row>
    <row r="374" spans="1:6">
      <c r="A374" s="533">
        <v>1</v>
      </c>
      <c r="B374" s="675" t="s">
        <v>367</v>
      </c>
      <c r="C374" s="96"/>
      <c r="D374" s="665"/>
      <c r="E374" s="103"/>
      <c r="F374" s="538">
        <f t="shared" si="8"/>
        <v>0</v>
      </c>
    </row>
    <row r="375" spans="1:6">
      <c r="A375" s="534">
        <v>1.1000000000000001</v>
      </c>
      <c r="B375" s="664" t="s">
        <v>509</v>
      </c>
      <c r="C375" s="96">
        <v>1</v>
      </c>
      <c r="D375" s="665" t="s">
        <v>38</v>
      </c>
      <c r="E375" s="103"/>
      <c r="F375" s="538">
        <f t="shared" si="8"/>
        <v>0</v>
      </c>
    </row>
    <row r="376" spans="1:6">
      <c r="A376" s="534">
        <v>1.2</v>
      </c>
      <c r="B376" s="664" t="s">
        <v>484</v>
      </c>
      <c r="C376" s="96">
        <v>1</v>
      </c>
      <c r="D376" s="665" t="s">
        <v>318</v>
      </c>
      <c r="E376" s="103"/>
      <c r="F376" s="538">
        <f t="shared" si="8"/>
        <v>0</v>
      </c>
    </row>
    <row r="377" spans="1:6" ht="11.25" customHeight="1">
      <c r="A377" s="834"/>
      <c r="B377" s="835"/>
      <c r="C377" s="563"/>
      <c r="D377" s="836"/>
      <c r="E377" s="636"/>
      <c r="F377" s="538">
        <f t="shared" si="8"/>
        <v>0</v>
      </c>
    </row>
    <row r="378" spans="1:6">
      <c r="A378" s="837" t="s">
        <v>335</v>
      </c>
      <c r="B378" s="838" t="s">
        <v>385</v>
      </c>
      <c r="C378" s="563"/>
      <c r="D378" s="836"/>
      <c r="E378" s="636"/>
      <c r="F378" s="538">
        <f t="shared" si="8"/>
        <v>0</v>
      </c>
    </row>
    <row r="379" spans="1:6">
      <c r="A379" s="834" t="s">
        <v>416</v>
      </c>
      <c r="B379" s="835" t="s">
        <v>386</v>
      </c>
      <c r="C379" s="535">
        <v>7</v>
      </c>
      <c r="D379" s="662" t="s">
        <v>38</v>
      </c>
      <c r="E379" s="536"/>
      <c r="F379" s="538">
        <f t="shared" si="8"/>
        <v>0</v>
      </c>
    </row>
    <row r="380" spans="1:6">
      <c r="A380" s="826">
        <f t="shared" ref="A380:A387" si="11">+A379+0.1</f>
        <v>2.2000000000000002</v>
      </c>
      <c r="B380" s="671" t="s">
        <v>387</v>
      </c>
      <c r="C380" s="535">
        <v>3600</v>
      </c>
      <c r="D380" s="682" t="s">
        <v>388</v>
      </c>
      <c r="E380" s="536"/>
      <c r="F380" s="538">
        <f t="shared" si="8"/>
        <v>0</v>
      </c>
    </row>
    <row r="381" spans="1:6">
      <c r="A381" s="826">
        <f t="shared" si="11"/>
        <v>2.2999999999999998</v>
      </c>
      <c r="B381" s="671" t="s">
        <v>389</v>
      </c>
      <c r="C381" s="535">
        <v>1200</v>
      </c>
      <c r="D381" s="682" t="s">
        <v>388</v>
      </c>
      <c r="E381" s="536"/>
      <c r="F381" s="538">
        <f t="shared" si="8"/>
        <v>0</v>
      </c>
    </row>
    <row r="382" spans="1:6" ht="12.75" customHeight="1">
      <c r="A382" s="826">
        <f t="shared" si="11"/>
        <v>2.4</v>
      </c>
      <c r="B382" s="671" t="s">
        <v>510</v>
      </c>
      <c r="C382" s="539">
        <v>1</v>
      </c>
      <c r="D382" s="718" t="s">
        <v>38</v>
      </c>
      <c r="E382" s="540"/>
      <c r="F382" s="538">
        <f t="shared" si="8"/>
        <v>0</v>
      </c>
    </row>
    <row r="383" spans="1:6">
      <c r="A383" s="839">
        <f t="shared" si="11"/>
        <v>2.5</v>
      </c>
      <c r="B383" s="840" t="s">
        <v>390</v>
      </c>
      <c r="C383" s="543">
        <v>1</v>
      </c>
      <c r="D383" s="841" t="s">
        <v>38</v>
      </c>
      <c r="E383" s="544"/>
      <c r="F383" s="538">
        <f t="shared" si="8"/>
        <v>0</v>
      </c>
    </row>
    <row r="384" spans="1:6">
      <c r="A384" s="826">
        <f t="shared" si="11"/>
        <v>2.6</v>
      </c>
      <c r="B384" s="671" t="s">
        <v>391</v>
      </c>
      <c r="C384" s="535">
        <v>6</v>
      </c>
      <c r="D384" s="662" t="s">
        <v>38</v>
      </c>
      <c r="E384" s="536"/>
      <c r="F384" s="538">
        <f t="shared" si="8"/>
        <v>0</v>
      </c>
    </row>
    <row r="385" spans="1:6">
      <c r="A385" s="826">
        <f t="shared" si="11"/>
        <v>2.7</v>
      </c>
      <c r="B385" s="671" t="s">
        <v>392</v>
      </c>
      <c r="C385" s="535">
        <v>1</v>
      </c>
      <c r="D385" s="662" t="s">
        <v>38</v>
      </c>
      <c r="E385" s="536"/>
      <c r="F385" s="538">
        <f t="shared" si="8"/>
        <v>0</v>
      </c>
    </row>
    <row r="386" spans="1:6">
      <c r="A386" s="826">
        <f t="shared" si="11"/>
        <v>2.8</v>
      </c>
      <c r="B386" s="671" t="s">
        <v>393</v>
      </c>
      <c r="C386" s="535">
        <v>7</v>
      </c>
      <c r="D386" s="662" t="s">
        <v>38</v>
      </c>
      <c r="E386" s="536"/>
      <c r="F386" s="538">
        <f t="shared" si="8"/>
        <v>0</v>
      </c>
    </row>
    <row r="387" spans="1:6">
      <c r="A387" s="826">
        <f t="shared" si="11"/>
        <v>2.9</v>
      </c>
      <c r="B387" s="671" t="s">
        <v>394</v>
      </c>
      <c r="C387" s="535">
        <v>2</v>
      </c>
      <c r="D387" s="662" t="s">
        <v>38</v>
      </c>
      <c r="E387" s="536"/>
      <c r="F387" s="538">
        <f t="shared" si="8"/>
        <v>0</v>
      </c>
    </row>
    <row r="388" spans="1:6">
      <c r="A388" s="827">
        <v>2.1</v>
      </c>
      <c r="B388" s="671" t="s">
        <v>395</v>
      </c>
      <c r="C388" s="535">
        <v>1</v>
      </c>
      <c r="D388" s="662" t="s">
        <v>38</v>
      </c>
      <c r="E388" s="536"/>
      <c r="F388" s="538">
        <f t="shared" si="8"/>
        <v>0</v>
      </c>
    </row>
    <row r="389" spans="1:6" ht="25.5">
      <c r="A389" s="828">
        <f t="shared" ref="A389:A401" si="12">+A388+0.01</f>
        <v>2.11</v>
      </c>
      <c r="B389" s="835" t="s">
        <v>396</v>
      </c>
      <c r="C389" s="537">
        <v>3</v>
      </c>
      <c r="D389" s="674" t="s">
        <v>38</v>
      </c>
      <c r="E389" s="538"/>
      <c r="F389" s="538">
        <f t="shared" si="8"/>
        <v>0</v>
      </c>
    </row>
    <row r="390" spans="1:6">
      <c r="A390" s="827">
        <f t="shared" si="12"/>
        <v>2.12</v>
      </c>
      <c r="B390" s="671" t="s">
        <v>397</v>
      </c>
      <c r="C390" s="535">
        <v>3</v>
      </c>
      <c r="D390" s="662" t="s">
        <v>38</v>
      </c>
      <c r="E390" s="536"/>
      <c r="F390" s="538">
        <f t="shared" si="8"/>
        <v>0</v>
      </c>
    </row>
    <row r="391" spans="1:6">
      <c r="A391" s="827">
        <f t="shared" si="12"/>
        <v>2.13</v>
      </c>
      <c r="B391" s="671" t="s">
        <v>398</v>
      </c>
      <c r="C391" s="535">
        <v>3</v>
      </c>
      <c r="D391" s="662" t="s">
        <v>38</v>
      </c>
      <c r="E391" s="536"/>
      <c r="F391" s="538">
        <f t="shared" si="8"/>
        <v>0</v>
      </c>
    </row>
    <row r="392" spans="1:6">
      <c r="A392" s="827">
        <f t="shared" si="12"/>
        <v>2.14</v>
      </c>
      <c r="B392" s="671" t="s">
        <v>399</v>
      </c>
      <c r="C392" s="535">
        <v>7</v>
      </c>
      <c r="D392" s="662" t="s">
        <v>38</v>
      </c>
      <c r="E392" s="536"/>
      <c r="F392" s="538">
        <f t="shared" si="8"/>
        <v>0</v>
      </c>
    </row>
    <row r="393" spans="1:6">
      <c r="A393" s="827">
        <f t="shared" si="12"/>
        <v>2.15</v>
      </c>
      <c r="B393" s="671" t="s">
        <v>400</v>
      </c>
      <c r="C393" s="535">
        <v>2</v>
      </c>
      <c r="D393" s="662" t="s">
        <v>38</v>
      </c>
      <c r="E393" s="536"/>
      <c r="F393" s="538">
        <f t="shared" si="8"/>
        <v>0</v>
      </c>
    </row>
    <row r="394" spans="1:6">
      <c r="A394" s="827">
        <f t="shared" si="12"/>
        <v>2.16</v>
      </c>
      <c r="B394" s="671" t="s">
        <v>511</v>
      </c>
      <c r="C394" s="535">
        <v>7</v>
      </c>
      <c r="D394" s="662" t="s">
        <v>38</v>
      </c>
      <c r="E394" s="536"/>
      <c r="F394" s="538">
        <f t="shared" ref="F394:F457" si="13">+C394*E394</f>
        <v>0</v>
      </c>
    </row>
    <row r="395" spans="1:6" ht="25.5">
      <c r="A395" s="827">
        <f t="shared" si="12"/>
        <v>2.17</v>
      </c>
      <c r="B395" s="671" t="s">
        <v>401</v>
      </c>
      <c r="C395" s="539">
        <v>1</v>
      </c>
      <c r="D395" s="718" t="s">
        <v>38</v>
      </c>
      <c r="E395" s="540"/>
      <c r="F395" s="538">
        <f t="shared" si="13"/>
        <v>0</v>
      </c>
    </row>
    <row r="396" spans="1:6">
      <c r="A396" s="827">
        <f t="shared" si="12"/>
        <v>2.1800000000000002</v>
      </c>
      <c r="B396" s="835" t="s">
        <v>512</v>
      </c>
      <c r="C396" s="535">
        <v>2</v>
      </c>
      <c r="D396" s="662" t="s">
        <v>38</v>
      </c>
      <c r="E396" s="536"/>
      <c r="F396" s="538">
        <f t="shared" si="13"/>
        <v>0</v>
      </c>
    </row>
    <row r="397" spans="1:6">
      <c r="A397" s="827">
        <f t="shared" si="12"/>
        <v>2.19</v>
      </c>
      <c r="B397" s="671" t="s">
        <v>402</v>
      </c>
      <c r="C397" s="535">
        <v>1</v>
      </c>
      <c r="D397" s="662" t="s">
        <v>38</v>
      </c>
      <c r="E397" s="536"/>
      <c r="F397" s="538">
        <f t="shared" si="13"/>
        <v>0</v>
      </c>
    </row>
    <row r="398" spans="1:6">
      <c r="A398" s="827">
        <f t="shared" si="12"/>
        <v>2.2000000000000002</v>
      </c>
      <c r="B398" s="671" t="s">
        <v>403</v>
      </c>
      <c r="C398" s="535">
        <v>1</v>
      </c>
      <c r="D398" s="662" t="s">
        <v>38</v>
      </c>
      <c r="E398" s="536"/>
      <c r="F398" s="538">
        <f t="shared" si="13"/>
        <v>0</v>
      </c>
    </row>
    <row r="399" spans="1:6">
      <c r="A399" s="827">
        <f t="shared" si="12"/>
        <v>2.21</v>
      </c>
      <c r="B399" s="671" t="s">
        <v>404</v>
      </c>
      <c r="C399" s="535">
        <v>1</v>
      </c>
      <c r="D399" s="662" t="s">
        <v>38</v>
      </c>
      <c r="E399" s="536"/>
      <c r="F399" s="538">
        <f t="shared" si="13"/>
        <v>0</v>
      </c>
    </row>
    <row r="400" spans="1:6">
      <c r="A400" s="827">
        <f t="shared" si="12"/>
        <v>2.2200000000000002</v>
      </c>
      <c r="B400" s="671" t="s">
        <v>405</v>
      </c>
      <c r="C400" s="535">
        <v>1</v>
      </c>
      <c r="D400" s="662" t="s">
        <v>38</v>
      </c>
      <c r="E400" s="536"/>
      <c r="F400" s="538">
        <f t="shared" si="13"/>
        <v>0</v>
      </c>
    </row>
    <row r="401" spans="1:6">
      <c r="A401" s="827">
        <f t="shared" si="12"/>
        <v>2.23</v>
      </c>
      <c r="B401" s="671" t="s">
        <v>406</v>
      </c>
      <c r="C401" s="535">
        <v>1</v>
      </c>
      <c r="D401" s="662" t="s">
        <v>38</v>
      </c>
      <c r="E401" s="536"/>
      <c r="F401" s="538">
        <f t="shared" si="13"/>
        <v>0</v>
      </c>
    </row>
    <row r="402" spans="1:6" ht="9.75" customHeight="1">
      <c r="A402" s="511"/>
      <c r="B402" s="664"/>
      <c r="C402" s="96"/>
      <c r="D402" s="665"/>
      <c r="E402" s="103"/>
      <c r="F402" s="538">
        <f t="shared" si="13"/>
        <v>0</v>
      </c>
    </row>
    <row r="403" spans="1:6">
      <c r="A403" s="837" t="s">
        <v>415</v>
      </c>
      <c r="B403" s="838" t="s">
        <v>407</v>
      </c>
      <c r="C403" s="564"/>
      <c r="D403" s="682"/>
      <c r="E403" s="637"/>
      <c r="F403" s="538">
        <f t="shared" si="13"/>
        <v>0</v>
      </c>
    </row>
    <row r="404" spans="1:6" ht="102">
      <c r="A404" s="842">
        <v>3.1</v>
      </c>
      <c r="B404" s="843" t="s">
        <v>513</v>
      </c>
      <c r="C404" s="545">
        <v>6</v>
      </c>
      <c r="D404" s="674" t="s">
        <v>18</v>
      </c>
      <c r="E404" s="538"/>
      <c r="F404" s="538">
        <f t="shared" si="13"/>
        <v>0</v>
      </c>
    </row>
    <row r="405" spans="1:6" ht="115.5" customHeight="1">
      <c r="A405" s="842">
        <f t="shared" ref="A405:A412" si="14">+A404+0.1</f>
        <v>3.2</v>
      </c>
      <c r="B405" s="843" t="s">
        <v>514</v>
      </c>
      <c r="C405" s="537">
        <v>8</v>
      </c>
      <c r="D405" s="674" t="s">
        <v>18</v>
      </c>
      <c r="E405" s="538"/>
      <c r="F405" s="538">
        <f t="shared" si="13"/>
        <v>0</v>
      </c>
    </row>
    <row r="406" spans="1:6" ht="89.25">
      <c r="A406" s="844">
        <f t="shared" si="14"/>
        <v>3.3</v>
      </c>
      <c r="B406" s="845" t="s">
        <v>515</v>
      </c>
      <c r="C406" s="568">
        <v>120</v>
      </c>
      <c r="D406" s="846" t="s">
        <v>18</v>
      </c>
      <c r="E406" s="598"/>
      <c r="F406" s="538">
        <f t="shared" si="13"/>
        <v>0</v>
      </c>
    </row>
    <row r="407" spans="1:6" ht="66.75" customHeight="1">
      <c r="A407" s="847">
        <f t="shared" si="14"/>
        <v>3.4</v>
      </c>
      <c r="B407" s="848" t="s">
        <v>516</v>
      </c>
      <c r="C407" s="547">
        <v>5</v>
      </c>
      <c r="D407" s="849" t="s">
        <v>18</v>
      </c>
      <c r="E407" s="638"/>
      <c r="F407" s="538">
        <f t="shared" si="13"/>
        <v>0</v>
      </c>
    </row>
    <row r="408" spans="1:6" ht="63.75">
      <c r="A408" s="850">
        <f t="shared" si="14"/>
        <v>3.5</v>
      </c>
      <c r="B408" s="843" t="s">
        <v>517</v>
      </c>
      <c r="C408" s="537">
        <v>5</v>
      </c>
      <c r="D408" s="674" t="s">
        <v>18</v>
      </c>
      <c r="E408" s="538"/>
      <c r="F408" s="538">
        <f t="shared" si="13"/>
        <v>0</v>
      </c>
    </row>
    <row r="409" spans="1:6" ht="25.5">
      <c r="A409" s="850">
        <f t="shared" si="14"/>
        <v>3.6</v>
      </c>
      <c r="B409" s="851" t="s">
        <v>408</v>
      </c>
      <c r="C409" s="537">
        <v>1</v>
      </c>
      <c r="D409" s="674" t="s">
        <v>38</v>
      </c>
      <c r="E409" s="538"/>
      <c r="F409" s="538">
        <f t="shared" si="13"/>
        <v>0</v>
      </c>
    </row>
    <row r="410" spans="1:6" ht="63.75">
      <c r="A410" s="850">
        <f t="shared" si="14"/>
        <v>3.7</v>
      </c>
      <c r="B410" s="702" t="s">
        <v>434</v>
      </c>
      <c r="C410" s="537">
        <v>1</v>
      </c>
      <c r="D410" s="674" t="s">
        <v>38</v>
      </c>
      <c r="E410" s="538"/>
      <c r="F410" s="538">
        <f t="shared" si="13"/>
        <v>0</v>
      </c>
    </row>
    <row r="411" spans="1:6">
      <c r="A411" s="850">
        <f t="shared" si="14"/>
        <v>3.8</v>
      </c>
      <c r="B411" s="851" t="s">
        <v>518</v>
      </c>
      <c r="C411" s="537">
        <v>1</v>
      </c>
      <c r="D411" s="674" t="s">
        <v>38</v>
      </c>
      <c r="E411" s="538"/>
      <c r="F411" s="538">
        <f t="shared" si="13"/>
        <v>0</v>
      </c>
    </row>
    <row r="412" spans="1:6" ht="51">
      <c r="A412" s="842">
        <f t="shared" si="14"/>
        <v>3.9</v>
      </c>
      <c r="B412" s="851" t="s">
        <v>666</v>
      </c>
      <c r="C412" s="537">
        <v>7</v>
      </c>
      <c r="D412" s="674" t="s">
        <v>38</v>
      </c>
      <c r="E412" s="538"/>
      <c r="F412" s="538">
        <f t="shared" si="13"/>
        <v>0</v>
      </c>
    </row>
    <row r="413" spans="1:6">
      <c r="A413" s="852">
        <v>3.1</v>
      </c>
      <c r="B413" s="851" t="s">
        <v>519</v>
      </c>
      <c r="C413" s="537">
        <v>300</v>
      </c>
      <c r="D413" s="853" t="s">
        <v>388</v>
      </c>
      <c r="E413" s="538"/>
      <c r="F413" s="538">
        <f t="shared" si="13"/>
        <v>0</v>
      </c>
    </row>
    <row r="414" spans="1:6">
      <c r="A414" s="852">
        <f t="shared" ref="A414:A423" si="15">+A413+0.01</f>
        <v>3.11</v>
      </c>
      <c r="B414" s="843" t="s">
        <v>409</v>
      </c>
      <c r="C414" s="854">
        <v>1</v>
      </c>
      <c r="D414" s="674" t="s">
        <v>38</v>
      </c>
      <c r="E414" s="639"/>
      <c r="F414" s="538">
        <f t="shared" si="13"/>
        <v>0</v>
      </c>
    </row>
    <row r="415" spans="1:6">
      <c r="A415" s="852">
        <f t="shared" si="15"/>
        <v>3.12</v>
      </c>
      <c r="B415" s="702" t="s">
        <v>410</v>
      </c>
      <c r="C415" s="537">
        <v>1</v>
      </c>
      <c r="D415" s="674" t="s">
        <v>38</v>
      </c>
      <c r="E415" s="538"/>
      <c r="F415" s="538">
        <f t="shared" si="13"/>
        <v>0</v>
      </c>
    </row>
    <row r="416" spans="1:6">
      <c r="A416" s="852">
        <f t="shared" si="15"/>
        <v>3.13</v>
      </c>
      <c r="B416" s="843" t="s">
        <v>520</v>
      </c>
      <c r="C416" s="855">
        <v>8</v>
      </c>
      <c r="D416" s="674" t="s">
        <v>38</v>
      </c>
      <c r="E416" s="639"/>
      <c r="F416" s="538">
        <f t="shared" si="13"/>
        <v>0</v>
      </c>
    </row>
    <row r="417" spans="1:6">
      <c r="A417" s="852">
        <f t="shared" si="15"/>
        <v>3.14</v>
      </c>
      <c r="B417" s="702" t="s">
        <v>411</v>
      </c>
      <c r="C417" s="537">
        <v>1400</v>
      </c>
      <c r="D417" s="853" t="s">
        <v>388</v>
      </c>
      <c r="E417" s="538"/>
      <c r="F417" s="538">
        <f t="shared" si="13"/>
        <v>0</v>
      </c>
    </row>
    <row r="418" spans="1:6">
      <c r="A418" s="852">
        <f t="shared" si="15"/>
        <v>3.15</v>
      </c>
      <c r="B418" s="702" t="s">
        <v>521</v>
      </c>
      <c r="C418" s="537">
        <v>4</v>
      </c>
      <c r="D418" s="674" t="s">
        <v>38</v>
      </c>
      <c r="E418" s="538"/>
      <c r="F418" s="538">
        <f t="shared" si="13"/>
        <v>0</v>
      </c>
    </row>
    <row r="419" spans="1:6">
      <c r="A419" s="852">
        <f t="shared" si="15"/>
        <v>3.16</v>
      </c>
      <c r="B419" s="702" t="s">
        <v>399</v>
      </c>
      <c r="C419" s="537">
        <v>4</v>
      </c>
      <c r="D419" s="674" t="s">
        <v>38</v>
      </c>
      <c r="E419" s="538"/>
      <c r="F419" s="538">
        <f t="shared" si="13"/>
        <v>0</v>
      </c>
    </row>
    <row r="420" spans="1:6">
      <c r="A420" s="852">
        <f t="shared" si="15"/>
        <v>3.17</v>
      </c>
      <c r="B420" s="702" t="s">
        <v>511</v>
      </c>
      <c r="C420" s="537">
        <v>4</v>
      </c>
      <c r="D420" s="674" t="s">
        <v>38</v>
      </c>
      <c r="E420" s="538"/>
      <c r="F420" s="538">
        <f t="shared" si="13"/>
        <v>0</v>
      </c>
    </row>
    <row r="421" spans="1:6">
      <c r="A421" s="852">
        <f t="shared" si="15"/>
        <v>3.18</v>
      </c>
      <c r="B421" s="851" t="s">
        <v>412</v>
      </c>
      <c r="C421" s="537">
        <v>1</v>
      </c>
      <c r="D421" s="674" t="s">
        <v>38</v>
      </c>
      <c r="E421" s="538"/>
      <c r="F421" s="538">
        <f t="shared" si="13"/>
        <v>0</v>
      </c>
    </row>
    <row r="422" spans="1:6">
      <c r="A422" s="852">
        <f t="shared" si="15"/>
        <v>3.19</v>
      </c>
      <c r="B422" s="851" t="s">
        <v>413</v>
      </c>
      <c r="C422" s="537">
        <v>1</v>
      </c>
      <c r="D422" s="674" t="s">
        <v>38</v>
      </c>
      <c r="E422" s="538"/>
      <c r="F422" s="538">
        <f t="shared" si="13"/>
        <v>0</v>
      </c>
    </row>
    <row r="423" spans="1:6">
      <c r="A423" s="852">
        <f t="shared" si="15"/>
        <v>3.2</v>
      </c>
      <c r="B423" s="851" t="s">
        <v>414</v>
      </c>
      <c r="C423" s="537">
        <v>1</v>
      </c>
      <c r="D423" s="674" t="s">
        <v>38</v>
      </c>
      <c r="E423" s="538"/>
      <c r="F423" s="538">
        <f t="shared" si="13"/>
        <v>0</v>
      </c>
    </row>
    <row r="424" spans="1:6" ht="5.25" customHeight="1">
      <c r="A424" s="556"/>
      <c r="B424" s="694"/>
      <c r="C424" s="549"/>
      <c r="D424" s="690"/>
      <c r="E424" s="550"/>
      <c r="F424" s="538">
        <f t="shared" si="13"/>
        <v>0</v>
      </c>
    </row>
    <row r="425" spans="1:6">
      <c r="A425" s="856" t="s">
        <v>337</v>
      </c>
      <c r="B425" s="738" t="s">
        <v>522</v>
      </c>
      <c r="C425" s="537">
        <v>0</v>
      </c>
      <c r="D425" s="853"/>
      <c r="E425" s="538"/>
      <c r="F425" s="538">
        <f t="shared" si="13"/>
        <v>0</v>
      </c>
    </row>
    <row r="426" spans="1:6" ht="76.5">
      <c r="A426" s="834" t="s">
        <v>417</v>
      </c>
      <c r="B426" s="702" t="s">
        <v>523</v>
      </c>
      <c r="C426" s="537">
        <v>4</v>
      </c>
      <c r="D426" s="674" t="s">
        <v>38</v>
      </c>
      <c r="E426" s="538"/>
      <c r="F426" s="538">
        <f t="shared" si="13"/>
        <v>0</v>
      </c>
    </row>
    <row r="427" spans="1:6">
      <c r="A427" s="857" t="s">
        <v>418</v>
      </c>
      <c r="B427" s="702" t="s">
        <v>524</v>
      </c>
      <c r="C427" s="537">
        <v>4</v>
      </c>
      <c r="D427" s="674" t="s">
        <v>38</v>
      </c>
      <c r="E427" s="538"/>
      <c r="F427" s="538">
        <f t="shared" si="13"/>
        <v>0</v>
      </c>
    </row>
    <row r="428" spans="1:6" ht="25.5">
      <c r="A428" s="857" t="s">
        <v>419</v>
      </c>
      <c r="B428" s="702" t="s">
        <v>659</v>
      </c>
      <c r="C428" s="537">
        <v>300</v>
      </c>
      <c r="D428" s="853" t="s">
        <v>388</v>
      </c>
      <c r="E428" s="538"/>
      <c r="F428" s="538">
        <f t="shared" si="13"/>
        <v>0</v>
      </c>
    </row>
    <row r="429" spans="1:6" ht="9" customHeight="1">
      <c r="A429" s="857"/>
      <c r="B429" s="702"/>
      <c r="C429" s="537"/>
      <c r="D429" s="853"/>
      <c r="E429" s="538"/>
      <c r="F429" s="538">
        <f t="shared" si="13"/>
        <v>0</v>
      </c>
    </row>
    <row r="430" spans="1:6">
      <c r="A430" s="858">
        <v>5</v>
      </c>
      <c r="B430" s="859" t="s">
        <v>422</v>
      </c>
      <c r="C430" s="860"/>
      <c r="D430" s="861"/>
      <c r="E430" s="641"/>
      <c r="F430" s="538">
        <f t="shared" si="13"/>
        <v>0</v>
      </c>
    </row>
    <row r="431" spans="1:6" ht="7.5" customHeight="1">
      <c r="A431" s="858"/>
      <c r="B431" s="859"/>
      <c r="C431" s="860"/>
      <c r="D431" s="861"/>
      <c r="E431" s="641"/>
      <c r="F431" s="538">
        <f t="shared" si="13"/>
        <v>0</v>
      </c>
    </row>
    <row r="432" spans="1:6">
      <c r="A432" s="862">
        <v>1</v>
      </c>
      <c r="B432" s="863" t="s">
        <v>312</v>
      </c>
      <c r="C432" s="860">
        <v>1</v>
      </c>
      <c r="D432" s="674" t="s">
        <v>38</v>
      </c>
      <c r="E432" s="641"/>
      <c r="F432" s="538">
        <f t="shared" si="13"/>
        <v>0</v>
      </c>
    </row>
    <row r="433" spans="1:6">
      <c r="A433" s="862">
        <v>2</v>
      </c>
      <c r="B433" s="863" t="s">
        <v>297</v>
      </c>
      <c r="C433" s="860">
        <v>1</v>
      </c>
      <c r="D433" s="674" t="s">
        <v>38</v>
      </c>
      <c r="E433" s="641"/>
      <c r="F433" s="538">
        <f t="shared" si="13"/>
        <v>0</v>
      </c>
    </row>
    <row r="434" spans="1:6" ht="9" customHeight="1">
      <c r="A434" s="862"/>
      <c r="B434" s="863"/>
      <c r="C434" s="860"/>
      <c r="D434" s="861"/>
      <c r="E434" s="641"/>
      <c r="F434" s="538">
        <f t="shared" si="13"/>
        <v>0</v>
      </c>
    </row>
    <row r="435" spans="1:6" ht="13.5" customHeight="1">
      <c r="A435" s="858">
        <v>3</v>
      </c>
      <c r="B435" s="802" t="s">
        <v>544</v>
      </c>
      <c r="C435" s="860"/>
      <c r="D435" s="861"/>
      <c r="E435" s="641"/>
      <c r="F435" s="538">
        <f t="shared" si="13"/>
        <v>0</v>
      </c>
    </row>
    <row r="436" spans="1:6" ht="15">
      <c r="A436" s="864">
        <v>3.1</v>
      </c>
      <c r="B436" s="863" t="s">
        <v>545</v>
      </c>
      <c r="C436" s="860">
        <v>0.55000000000000004</v>
      </c>
      <c r="D436" s="865" t="s">
        <v>548</v>
      </c>
      <c r="E436" s="640"/>
      <c r="F436" s="538">
        <f t="shared" si="13"/>
        <v>0</v>
      </c>
    </row>
    <row r="437" spans="1:6" ht="15">
      <c r="A437" s="864">
        <v>3.2</v>
      </c>
      <c r="B437" s="863" t="s">
        <v>546</v>
      </c>
      <c r="C437" s="860">
        <v>0.12</v>
      </c>
      <c r="D437" s="865" t="s">
        <v>548</v>
      </c>
      <c r="E437" s="640"/>
      <c r="F437" s="538">
        <f t="shared" si="13"/>
        <v>0</v>
      </c>
    </row>
    <row r="438" spans="1:6" ht="15">
      <c r="A438" s="864">
        <v>3.3</v>
      </c>
      <c r="B438" s="863" t="s">
        <v>547</v>
      </c>
      <c r="C438" s="860">
        <v>0.17</v>
      </c>
      <c r="D438" s="865" t="s">
        <v>548</v>
      </c>
      <c r="E438" s="640"/>
      <c r="F438" s="538">
        <f t="shared" si="13"/>
        <v>0</v>
      </c>
    </row>
    <row r="439" spans="1:6" ht="6" customHeight="1">
      <c r="A439" s="866"/>
      <c r="B439" s="867"/>
      <c r="C439" s="868"/>
      <c r="D439" s="869"/>
      <c r="E439" s="642"/>
      <c r="F439" s="538">
        <f t="shared" si="13"/>
        <v>0</v>
      </c>
    </row>
    <row r="440" spans="1:6">
      <c r="A440" s="858">
        <v>4</v>
      </c>
      <c r="B440" s="859" t="s">
        <v>423</v>
      </c>
      <c r="C440" s="860"/>
      <c r="D440" s="870"/>
      <c r="E440" s="640"/>
      <c r="F440" s="538">
        <f t="shared" si="13"/>
        <v>0</v>
      </c>
    </row>
    <row r="441" spans="1:6" ht="63.75">
      <c r="A441" s="871">
        <v>4.0999999999999996</v>
      </c>
      <c r="B441" s="863" t="s">
        <v>667</v>
      </c>
      <c r="C441" s="860">
        <v>6.48</v>
      </c>
      <c r="D441" s="690" t="s">
        <v>549</v>
      </c>
      <c r="E441" s="640"/>
      <c r="F441" s="538">
        <f t="shared" si="13"/>
        <v>0</v>
      </c>
    </row>
    <row r="442" spans="1:6" ht="10.5" customHeight="1">
      <c r="A442" s="862"/>
      <c r="B442" s="863"/>
      <c r="C442" s="860"/>
      <c r="D442" s="870"/>
      <c r="E442" s="640"/>
      <c r="F442" s="538">
        <f t="shared" si="13"/>
        <v>0</v>
      </c>
    </row>
    <row r="443" spans="1:6">
      <c r="A443" s="858">
        <v>5</v>
      </c>
      <c r="B443" s="859" t="s">
        <v>424</v>
      </c>
      <c r="C443" s="860"/>
      <c r="D443" s="870"/>
      <c r="E443" s="640"/>
      <c r="F443" s="538">
        <f t="shared" si="13"/>
        <v>0</v>
      </c>
    </row>
    <row r="444" spans="1:6" ht="15">
      <c r="A444" s="864">
        <v>5.0999999999999996</v>
      </c>
      <c r="B444" s="863" t="s">
        <v>668</v>
      </c>
      <c r="C444" s="860">
        <v>14.4</v>
      </c>
      <c r="D444" s="690" t="s">
        <v>549</v>
      </c>
      <c r="E444" s="640"/>
      <c r="F444" s="538">
        <f t="shared" si="13"/>
        <v>0</v>
      </c>
    </row>
    <row r="445" spans="1:6" ht="15">
      <c r="A445" s="864">
        <v>5.2</v>
      </c>
      <c r="B445" s="863" t="s">
        <v>669</v>
      </c>
      <c r="C445" s="860">
        <v>1.44</v>
      </c>
      <c r="D445" s="690" t="s">
        <v>549</v>
      </c>
      <c r="E445" s="640"/>
      <c r="F445" s="538">
        <f t="shared" si="13"/>
        <v>0</v>
      </c>
    </row>
    <row r="446" spans="1:6" ht="25.5">
      <c r="A446" s="864">
        <v>5.3</v>
      </c>
      <c r="B446" s="863" t="s">
        <v>670</v>
      </c>
      <c r="C446" s="860">
        <v>1.44</v>
      </c>
      <c r="D446" s="690" t="s">
        <v>549</v>
      </c>
      <c r="E446" s="640"/>
      <c r="F446" s="538">
        <f t="shared" si="13"/>
        <v>0</v>
      </c>
    </row>
    <row r="447" spans="1:6">
      <c r="A447" s="864">
        <v>5.4</v>
      </c>
      <c r="B447" s="863" t="s">
        <v>334</v>
      </c>
      <c r="C447" s="860">
        <v>8.64</v>
      </c>
      <c r="D447" s="674" t="s">
        <v>18</v>
      </c>
      <c r="E447" s="640"/>
      <c r="F447" s="538">
        <f t="shared" si="13"/>
        <v>0</v>
      </c>
    </row>
    <row r="448" spans="1:6" ht="9" customHeight="1">
      <c r="A448" s="862"/>
      <c r="B448" s="863"/>
      <c r="C448" s="860"/>
      <c r="D448" s="870"/>
      <c r="E448" s="640"/>
      <c r="F448" s="538">
        <f t="shared" si="13"/>
        <v>0</v>
      </c>
    </row>
    <row r="449" spans="1:7" ht="38.25">
      <c r="A449" s="872">
        <v>6</v>
      </c>
      <c r="B449" s="863" t="s">
        <v>671</v>
      </c>
      <c r="C449" s="860">
        <v>1</v>
      </c>
      <c r="D449" s="674" t="s">
        <v>38</v>
      </c>
      <c r="E449" s="640"/>
      <c r="F449" s="538">
        <f t="shared" si="13"/>
        <v>0</v>
      </c>
    </row>
    <row r="450" spans="1:7" ht="15">
      <c r="A450" s="862">
        <v>7</v>
      </c>
      <c r="B450" s="863" t="s">
        <v>660</v>
      </c>
      <c r="C450" s="860">
        <v>3.6</v>
      </c>
      <c r="D450" s="690" t="s">
        <v>549</v>
      </c>
      <c r="E450" s="640"/>
      <c r="F450" s="538">
        <f t="shared" si="13"/>
        <v>0</v>
      </c>
      <c r="G450" s="526"/>
    </row>
    <row r="451" spans="1:7">
      <c r="A451" s="798"/>
      <c r="B451" s="799" t="s">
        <v>348</v>
      </c>
      <c r="C451" s="800"/>
      <c r="D451" s="801"/>
      <c r="E451" s="628"/>
      <c r="F451" s="538">
        <f t="shared" si="13"/>
        <v>0</v>
      </c>
    </row>
    <row r="452" spans="1:7" ht="9" customHeight="1">
      <c r="A452" s="556"/>
      <c r="B452" s="694"/>
      <c r="C452" s="549"/>
      <c r="D452" s="690"/>
      <c r="E452" s="550"/>
      <c r="F452" s="538">
        <f t="shared" si="13"/>
        <v>0</v>
      </c>
    </row>
    <row r="453" spans="1:7">
      <c r="A453" s="548" t="s">
        <v>420</v>
      </c>
      <c r="B453" s="732" t="s">
        <v>525</v>
      </c>
      <c r="C453" s="549"/>
      <c r="D453" s="690"/>
      <c r="E453" s="550"/>
      <c r="F453" s="538">
        <f t="shared" si="13"/>
        <v>0</v>
      </c>
    </row>
    <row r="454" spans="1:7">
      <c r="A454" s="29"/>
      <c r="B454" s="802"/>
      <c r="C454" s="527"/>
      <c r="D454" s="674"/>
      <c r="E454" s="623"/>
      <c r="F454" s="538">
        <f t="shared" si="13"/>
        <v>0</v>
      </c>
    </row>
    <row r="455" spans="1:7">
      <c r="A455" s="29">
        <v>1</v>
      </c>
      <c r="B455" s="802" t="s">
        <v>607</v>
      </c>
      <c r="C455" s="527"/>
      <c r="D455" s="674"/>
      <c r="E455" s="623"/>
      <c r="F455" s="538">
        <f t="shared" si="13"/>
        <v>0</v>
      </c>
    </row>
    <row r="456" spans="1:7">
      <c r="A456" s="25"/>
      <c r="B456" s="786"/>
      <c r="C456" s="527"/>
      <c r="D456" s="674"/>
      <c r="E456" s="623"/>
      <c r="F456" s="538">
        <f t="shared" si="13"/>
        <v>0</v>
      </c>
    </row>
    <row r="457" spans="1:7">
      <c r="A457" s="29">
        <v>1</v>
      </c>
      <c r="B457" s="802" t="s">
        <v>23</v>
      </c>
      <c r="C457" s="527"/>
      <c r="D457" s="674"/>
      <c r="E457" s="623"/>
      <c r="F457" s="538">
        <f t="shared" si="13"/>
        <v>0</v>
      </c>
    </row>
    <row r="458" spans="1:7">
      <c r="A458" s="25" t="s">
        <v>160</v>
      </c>
      <c r="B458" s="786" t="s">
        <v>661</v>
      </c>
      <c r="C458" s="569">
        <v>223.99</v>
      </c>
      <c r="D458" s="674" t="s">
        <v>22</v>
      </c>
      <c r="E458" s="623"/>
      <c r="F458" s="538">
        <f t="shared" ref="F458:F491" si="16">+C458*E458</f>
        <v>0</v>
      </c>
    </row>
    <row r="459" spans="1:7">
      <c r="A459" s="25" t="s">
        <v>166</v>
      </c>
      <c r="B459" s="786" t="s">
        <v>608</v>
      </c>
      <c r="C459" s="569">
        <v>111.41</v>
      </c>
      <c r="D459" s="674" t="s">
        <v>22</v>
      </c>
      <c r="E459" s="623"/>
      <c r="F459" s="538">
        <f t="shared" si="16"/>
        <v>0</v>
      </c>
    </row>
    <row r="460" spans="1:7">
      <c r="A460" s="25" t="s">
        <v>609</v>
      </c>
      <c r="B460" s="786" t="s">
        <v>610</v>
      </c>
      <c r="C460" s="569">
        <v>146.35</v>
      </c>
      <c r="D460" s="674" t="s">
        <v>22</v>
      </c>
      <c r="E460" s="623"/>
      <c r="F460" s="538">
        <f t="shared" si="16"/>
        <v>0</v>
      </c>
    </row>
    <row r="461" spans="1:7">
      <c r="A461" s="25"/>
      <c r="B461" s="786"/>
      <c r="C461" s="569"/>
      <c r="D461" s="674"/>
      <c r="E461" s="623"/>
      <c r="F461" s="538">
        <f t="shared" si="16"/>
        <v>0</v>
      </c>
    </row>
    <row r="462" spans="1:7">
      <c r="A462" s="29">
        <v>2</v>
      </c>
      <c r="B462" s="802" t="s">
        <v>611</v>
      </c>
      <c r="C462" s="569"/>
      <c r="D462" s="674"/>
      <c r="E462" s="623"/>
      <c r="F462" s="538">
        <f t="shared" si="16"/>
        <v>0</v>
      </c>
    </row>
    <row r="463" spans="1:7">
      <c r="A463" s="25" t="s">
        <v>612</v>
      </c>
      <c r="B463" s="786" t="s">
        <v>613</v>
      </c>
      <c r="C463" s="569">
        <v>54.63</v>
      </c>
      <c r="D463" s="674" t="s">
        <v>22</v>
      </c>
      <c r="E463" s="623"/>
      <c r="F463" s="538">
        <f t="shared" si="16"/>
        <v>0</v>
      </c>
    </row>
    <row r="464" spans="1:7" ht="25.5">
      <c r="A464" s="25" t="s">
        <v>614</v>
      </c>
      <c r="B464" s="785" t="s">
        <v>615</v>
      </c>
      <c r="C464" s="569">
        <v>11.25</v>
      </c>
      <c r="D464" s="674" t="s">
        <v>22</v>
      </c>
      <c r="E464" s="623"/>
      <c r="F464" s="538">
        <f t="shared" si="16"/>
        <v>0</v>
      </c>
    </row>
    <row r="465" spans="1:6" ht="25.5">
      <c r="A465" s="25" t="s">
        <v>616</v>
      </c>
      <c r="B465" s="785" t="s">
        <v>617</v>
      </c>
      <c r="C465" s="569">
        <v>15</v>
      </c>
      <c r="D465" s="674" t="s">
        <v>22</v>
      </c>
      <c r="E465" s="623"/>
      <c r="F465" s="538">
        <f t="shared" si="16"/>
        <v>0</v>
      </c>
    </row>
    <row r="466" spans="1:6" ht="25.5">
      <c r="A466" s="25" t="s">
        <v>618</v>
      </c>
      <c r="B466" s="785" t="s">
        <v>619</v>
      </c>
      <c r="C466" s="569">
        <v>14.25</v>
      </c>
      <c r="D466" s="674" t="s">
        <v>22</v>
      </c>
      <c r="E466" s="623"/>
      <c r="F466" s="538">
        <f t="shared" si="16"/>
        <v>0</v>
      </c>
    </row>
    <row r="467" spans="1:6" ht="25.5">
      <c r="A467" s="25" t="s">
        <v>620</v>
      </c>
      <c r="B467" s="785" t="s">
        <v>621</v>
      </c>
      <c r="C467" s="569">
        <v>20</v>
      </c>
      <c r="D467" s="674" t="s">
        <v>22</v>
      </c>
      <c r="E467" s="623"/>
      <c r="F467" s="538">
        <f t="shared" si="16"/>
        <v>0</v>
      </c>
    </row>
    <row r="468" spans="1:6" ht="25.5">
      <c r="A468" s="25" t="s">
        <v>622</v>
      </c>
      <c r="B468" s="785" t="s">
        <v>623</v>
      </c>
      <c r="C468" s="569">
        <v>0.34</v>
      </c>
      <c r="D468" s="674" t="s">
        <v>22</v>
      </c>
      <c r="E468" s="623"/>
      <c r="F468" s="538">
        <f t="shared" si="16"/>
        <v>0</v>
      </c>
    </row>
    <row r="469" spans="1:6">
      <c r="A469" s="25"/>
      <c r="B469" s="786"/>
      <c r="C469" s="569"/>
      <c r="D469" s="674"/>
      <c r="E469" s="623"/>
      <c r="F469" s="538">
        <f t="shared" si="16"/>
        <v>0</v>
      </c>
    </row>
    <row r="470" spans="1:6">
      <c r="A470" s="29">
        <v>3</v>
      </c>
      <c r="B470" s="802" t="s">
        <v>624</v>
      </c>
      <c r="C470" s="569"/>
      <c r="D470" s="674"/>
      <c r="E470" s="623"/>
      <c r="F470" s="538">
        <f t="shared" si="16"/>
        <v>0</v>
      </c>
    </row>
    <row r="471" spans="1:6">
      <c r="A471" s="25" t="s">
        <v>211</v>
      </c>
      <c r="B471" s="786" t="s">
        <v>625</v>
      </c>
      <c r="C471" s="569">
        <v>1140</v>
      </c>
      <c r="D471" s="674" t="s">
        <v>20</v>
      </c>
      <c r="E471" s="623"/>
      <c r="F471" s="538">
        <f t="shared" si="16"/>
        <v>0</v>
      </c>
    </row>
    <row r="472" spans="1:6">
      <c r="A472" s="25" t="s">
        <v>626</v>
      </c>
      <c r="B472" s="786" t="s">
        <v>627</v>
      </c>
      <c r="C472" s="569">
        <v>190</v>
      </c>
      <c r="D472" s="674" t="s">
        <v>20</v>
      </c>
      <c r="E472" s="623"/>
      <c r="F472" s="538">
        <f t="shared" si="16"/>
        <v>0</v>
      </c>
    </row>
    <row r="473" spans="1:6">
      <c r="A473" s="25"/>
      <c r="B473" s="786"/>
      <c r="C473" s="569"/>
      <c r="D473" s="674"/>
      <c r="E473" s="623"/>
      <c r="F473" s="538">
        <f t="shared" si="16"/>
        <v>0</v>
      </c>
    </row>
    <row r="474" spans="1:6">
      <c r="A474" s="29">
        <v>4</v>
      </c>
      <c r="B474" s="802" t="s">
        <v>628</v>
      </c>
      <c r="C474" s="569"/>
      <c r="D474" s="674"/>
      <c r="E474" s="623"/>
      <c r="F474" s="538">
        <f t="shared" si="16"/>
        <v>0</v>
      </c>
    </row>
    <row r="475" spans="1:6">
      <c r="A475" s="25" t="s">
        <v>629</v>
      </c>
      <c r="B475" s="786" t="s">
        <v>630</v>
      </c>
      <c r="C475" s="569">
        <v>475</v>
      </c>
      <c r="D475" s="674" t="s">
        <v>20</v>
      </c>
      <c r="E475" s="623"/>
      <c r="F475" s="538">
        <f t="shared" si="16"/>
        <v>0</v>
      </c>
    </row>
    <row r="476" spans="1:6">
      <c r="A476" s="25" t="s">
        <v>631</v>
      </c>
      <c r="B476" s="786" t="s">
        <v>333</v>
      </c>
      <c r="C476" s="569">
        <v>2700</v>
      </c>
      <c r="D476" s="674" t="s">
        <v>18</v>
      </c>
      <c r="E476" s="623"/>
      <c r="F476" s="538">
        <f t="shared" si="16"/>
        <v>0</v>
      </c>
    </row>
    <row r="477" spans="1:6">
      <c r="A477" s="25"/>
      <c r="B477" s="786"/>
      <c r="C477" s="569"/>
      <c r="D477" s="674"/>
      <c r="E477" s="623"/>
      <c r="F477" s="538">
        <f t="shared" si="16"/>
        <v>0</v>
      </c>
    </row>
    <row r="478" spans="1:6">
      <c r="A478" s="29">
        <v>5</v>
      </c>
      <c r="B478" s="802" t="s">
        <v>354</v>
      </c>
      <c r="C478" s="569"/>
      <c r="D478" s="674"/>
      <c r="E478" s="623"/>
      <c r="F478" s="538">
        <f t="shared" si="16"/>
        <v>0</v>
      </c>
    </row>
    <row r="479" spans="1:6">
      <c r="A479" s="25" t="s">
        <v>632</v>
      </c>
      <c r="B479" s="873" t="s">
        <v>638</v>
      </c>
      <c r="C479" s="569">
        <v>475</v>
      </c>
      <c r="D479" s="674" t="s">
        <v>20</v>
      </c>
      <c r="E479" s="623"/>
      <c r="F479" s="538">
        <f t="shared" si="16"/>
        <v>0</v>
      </c>
    </row>
    <row r="480" spans="1:6" ht="25.5">
      <c r="A480" s="528" t="s">
        <v>633</v>
      </c>
      <c r="B480" s="803" t="s">
        <v>639</v>
      </c>
      <c r="C480" s="569">
        <v>475</v>
      </c>
      <c r="D480" s="674" t="s">
        <v>20</v>
      </c>
      <c r="E480" s="623"/>
      <c r="F480" s="538">
        <f t="shared" si="16"/>
        <v>0</v>
      </c>
    </row>
    <row r="481" spans="1:8">
      <c r="A481" s="172"/>
      <c r="B481" s="874"/>
      <c r="C481" s="579"/>
      <c r="D481" s="846"/>
      <c r="E481" s="643"/>
      <c r="F481" s="538">
        <f t="shared" si="16"/>
        <v>0</v>
      </c>
    </row>
    <row r="482" spans="1:8" ht="25.5">
      <c r="A482" s="528">
        <v>6</v>
      </c>
      <c r="B482" s="785" t="s">
        <v>634</v>
      </c>
      <c r="C482" s="569">
        <v>500</v>
      </c>
      <c r="D482" s="674" t="s">
        <v>18</v>
      </c>
      <c r="E482" s="623"/>
      <c r="F482" s="538">
        <f t="shared" si="16"/>
        <v>0</v>
      </c>
    </row>
    <row r="483" spans="1:8">
      <c r="A483" s="25"/>
      <c r="B483" s="786"/>
      <c r="C483" s="569"/>
      <c r="D483" s="674"/>
      <c r="E483" s="623"/>
      <c r="F483" s="538">
        <f t="shared" si="16"/>
        <v>0</v>
      </c>
    </row>
    <row r="484" spans="1:8" ht="51">
      <c r="A484" s="528">
        <v>7</v>
      </c>
      <c r="B484" s="785" t="s">
        <v>673</v>
      </c>
      <c r="C484" s="569">
        <v>1</v>
      </c>
      <c r="D484" s="674" t="s">
        <v>38</v>
      </c>
      <c r="E484" s="623"/>
      <c r="F484" s="538">
        <f t="shared" si="16"/>
        <v>0</v>
      </c>
    </row>
    <row r="485" spans="1:8">
      <c r="A485" s="798"/>
      <c r="B485" s="799" t="s">
        <v>421</v>
      </c>
      <c r="C485" s="800"/>
      <c r="D485" s="801"/>
      <c r="E485" s="628"/>
      <c r="F485" s="538">
        <f t="shared" si="16"/>
        <v>0</v>
      </c>
    </row>
    <row r="486" spans="1:8">
      <c r="A486" s="556"/>
      <c r="B486" s="694"/>
      <c r="C486" s="549"/>
      <c r="D486" s="690"/>
      <c r="E486" s="550"/>
      <c r="F486" s="538">
        <f t="shared" si="16"/>
        <v>0</v>
      </c>
    </row>
    <row r="487" spans="1:8">
      <c r="A487" s="875"/>
      <c r="B487" s="799" t="s">
        <v>310</v>
      </c>
      <c r="C487" s="876"/>
      <c r="D487" s="877"/>
      <c r="E487" s="644"/>
      <c r="F487" s="644">
        <f>SUM(F165:F485)</f>
        <v>0</v>
      </c>
    </row>
    <row r="488" spans="1:8">
      <c r="A488" s="556"/>
      <c r="B488" s="694"/>
      <c r="C488" s="549"/>
      <c r="D488" s="690"/>
      <c r="E488" s="550"/>
      <c r="F488" s="538">
        <f t="shared" si="16"/>
        <v>0</v>
      </c>
    </row>
    <row r="489" spans="1:8">
      <c r="A489" s="878" t="s">
        <v>59</v>
      </c>
      <c r="B489" s="686" t="s">
        <v>157</v>
      </c>
      <c r="C489" s="689"/>
      <c r="D489" s="690"/>
      <c r="E489" s="600"/>
      <c r="F489" s="538">
        <f t="shared" si="16"/>
        <v>0</v>
      </c>
    </row>
    <row r="490" spans="1:8" ht="63.75">
      <c r="A490" s="695">
        <v>1</v>
      </c>
      <c r="B490" s="702" t="s">
        <v>526</v>
      </c>
      <c r="C490" s="689">
        <v>4</v>
      </c>
      <c r="D490" s="674" t="s">
        <v>38</v>
      </c>
      <c r="E490" s="600"/>
      <c r="F490" s="538">
        <f t="shared" si="16"/>
        <v>0</v>
      </c>
    </row>
    <row r="491" spans="1:8" ht="51">
      <c r="A491" s="695">
        <v>2</v>
      </c>
      <c r="B491" s="702" t="s">
        <v>672</v>
      </c>
      <c r="C491" s="879">
        <v>7</v>
      </c>
      <c r="D491" s="690" t="s">
        <v>309</v>
      </c>
      <c r="E491" s="600"/>
      <c r="F491" s="538">
        <f t="shared" si="16"/>
        <v>0</v>
      </c>
    </row>
    <row r="492" spans="1:8">
      <c r="A492" s="875"/>
      <c r="B492" s="799" t="s">
        <v>376</v>
      </c>
      <c r="C492" s="876"/>
      <c r="D492" s="877"/>
      <c r="E492" s="644"/>
      <c r="F492" s="644">
        <f>SUM(F488:F491)</f>
        <v>0</v>
      </c>
    </row>
    <row r="493" spans="1:8">
      <c r="A493" s="556"/>
      <c r="B493" s="694"/>
      <c r="C493" s="549"/>
      <c r="D493" s="690"/>
      <c r="E493" s="550"/>
      <c r="F493" s="611"/>
    </row>
    <row r="494" spans="1:8">
      <c r="A494" s="566"/>
      <c r="B494" s="880" t="s">
        <v>227</v>
      </c>
      <c r="C494" s="881"/>
      <c r="D494" s="882"/>
      <c r="E494" s="645"/>
      <c r="F494" s="646">
        <f>+F492+F487+F159+F94</f>
        <v>0</v>
      </c>
      <c r="G494" s="526"/>
      <c r="H494" s="526"/>
    </row>
    <row r="495" spans="1:8">
      <c r="A495" s="567"/>
      <c r="B495" s="883" t="s">
        <v>227</v>
      </c>
      <c r="C495" s="884"/>
      <c r="D495" s="885"/>
      <c r="E495" s="647"/>
      <c r="F495" s="648">
        <f>+F494</f>
        <v>0</v>
      </c>
      <c r="G495" s="526"/>
      <c r="H495" s="526"/>
    </row>
    <row r="496" spans="1:8">
      <c r="A496" s="556"/>
      <c r="B496" s="886"/>
      <c r="C496" s="549"/>
      <c r="D496" s="674"/>
      <c r="E496" s="550"/>
      <c r="F496" s="649"/>
      <c r="G496" s="526"/>
      <c r="H496" s="526"/>
    </row>
    <row r="497" spans="1:8">
      <c r="A497" s="556"/>
      <c r="B497" s="887" t="s">
        <v>228</v>
      </c>
      <c r="C497" s="888"/>
      <c r="D497" s="889"/>
      <c r="E497" s="651"/>
      <c r="F497" s="650"/>
      <c r="G497" s="526"/>
      <c r="H497" s="526"/>
    </row>
    <row r="498" spans="1:8">
      <c r="A498" s="556"/>
      <c r="B498" s="890" t="s">
        <v>229</v>
      </c>
      <c r="C498" s="891">
        <v>0.1</v>
      </c>
      <c r="D498" s="889"/>
      <c r="E498" s="651"/>
      <c r="F498" s="652">
        <f>+$F$495*C498</f>
        <v>0</v>
      </c>
      <c r="G498" s="526"/>
      <c r="H498" s="526"/>
    </row>
    <row r="499" spans="1:8">
      <c r="A499" s="556"/>
      <c r="B499" s="890" t="s">
        <v>302</v>
      </c>
      <c r="C499" s="891">
        <v>3.5000000000000003E-2</v>
      </c>
      <c r="D499" s="889"/>
      <c r="E499" s="651"/>
      <c r="F499" s="652">
        <f t="shared" ref="F499:F507" si="17">+$F$495*C499</f>
        <v>0</v>
      </c>
      <c r="G499" s="526"/>
      <c r="H499" s="526"/>
    </row>
    <row r="500" spans="1:8">
      <c r="A500" s="556"/>
      <c r="B500" s="890" t="s">
        <v>527</v>
      </c>
      <c r="C500" s="891">
        <v>4.2500000000000003E-2</v>
      </c>
      <c r="D500" s="889"/>
      <c r="E500" s="651"/>
      <c r="F500" s="652">
        <f t="shared" si="17"/>
        <v>0</v>
      </c>
      <c r="G500" s="526"/>
      <c r="H500" s="526"/>
    </row>
    <row r="501" spans="1:8">
      <c r="A501" s="556"/>
      <c r="B501" s="890" t="s">
        <v>528</v>
      </c>
      <c r="C501" s="891">
        <v>0.05</v>
      </c>
      <c r="D501" s="889"/>
      <c r="E501" s="651"/>
      <c r="F501" s="652">
        <f t="shared" si="17"/>
        <v>0</v>
      </c>
      <c r="G501" s="526"/>
      <c r="H501" s="526"/>
    </row>
    <row r="502" spans="1:8">
      <c r="A502" s="556"/>
      <c r="B502" s="890" t="s">
        <v>303</v>
      </c>
      <c r="C502" s="891">
        <v>5.5E-2</v>
      </c>
      <c r="D502" s="889"/>
      <c r="E502" s="651"/>
      <c r="F502" s="652">
        <f t="shared" si="17"/>
        <v>0</v>
      </c>
      <c r="G502" s="526"/>
      <c r="H502" s="526"/>
    </row>
    <row r="503" spans="1:8">
      <c r="A503" s="556"/>
      <c r="B503" s="890" t="s">
        <v>304</v>
      </c>
      <c r="C503" s="891">
        <v>0.01</v>
      </c>
      <c r="D503" s="889"/>
      <c r="E503" s="651"/>
      <c r="F503" s="652">
        <f t="shared" si="17"/>
        <v>0</v>
      </c>
      <c r="G503" s="526"/>
      <c r="H503" s="526"/>
    </row>
    <row r="504" spans="1:8">
      <c r="A504" s="889"/>
      <c r="B504" s="890" t="s">
        <v>435</v>
      </c>
      <c r="C504" s="891">
        <v>0.18</v>
      </c>
      <c r="D504" s="889"/>
      <c r="E504" s="651"/>
      <c r="F504" s="652">
        <f>+$F$498*C504</f>
        <v>0</v>
      </c>
      <c r="G504" s="526"/>
      <c r="H504" s="526"/>
    </row>
    <row r="505" spans="1:8">
      <c r="A505" s="889"/>
      <c r="B505" s="892" t="s">
        <v>301</v>
      </c>
      <c r="C505" s="891">
        <v>1E-3</v>
      </c>
      <c r="D505" s="889"/>
      <c r="E505" s="651"/>
      <c r="F505" s="652">
        <f t="shared" si="17"/>
        <v>0</v>
      </c>
      <c r="G505" s="526"/>
      <c r="H505" s="526"/>
    </row>
    <row r="506" spans="1:8">
      <c r="A506" s="889"/>
      <c r="B506" s="893" t="s">
        <v>237</v>
      </c>
      <c r="C506" s="891">
        <v>0.05</v>
      </c>
      <c r="D506" s="889"/>
      <c r="E506" s="651"/>
      <c r="F506" s="652">
        <f t="shared" si="17"/>
        <v>0</v>
      </c>
      <c r="G506" s="526"/>
      <c r="H506" s="526"/>
    </row>
    <row r="507" spans="1:8">
      <c r="A507" s="889"/>
      <c r="B507" s="893" t="s">
        <v>529</v>
      </c>
      <c r="C507" s="891">
        <v>0.1</v>
      </c>
      <c r="D507" s="889"/>
      <c r="E507" s="651"/>
      <c r="F507" s="652">
        <f t="shared" si="17"/>
        <v>0</v>
      </c>
      <c r="G507" s="526"/>
      <c r="H507" s="526"/>
    </row>
    <row r="508" spans="1:8">
      <c r="A508" s="567"/>
      <c r="B508" s="894" t="s">
        <v>240</v>
      </c>
      <c r="C508" s="884"/>
      <c r="D508" s="885"/>
      <c r="E508" s="647"/>
      <c r="F508" s="644">
        <f>SUM(F498:F507)</f>
        <v>0</v>
      </c>
      <c r="G508" s="526"/>
      <c r="H508" s="526"/>
    </row>
    <row r="509" spans="1:8">
      <c r="A509" s="889"/>
      <c r="B509" s="895"/>
      <c r="C509" s="888"/>
      <c r="D509" s="889"/>
      <c r="E509" s="651"/>
      <c r="F509" s="650"/>
      <c r="G509" s="526"/>
      <c r="H509" s="526"/>
    </row>
    <row r="510" spans="1:8">
      <c r="A510" s="566"/>
      <c r="B510" s="896" t="s">
        <v>241</v>
      </c>
      <c r="C510" s="881"/>
      <c r="D510" s="882"/>
      <c r="E510" s="645"/>
      <c r="F510" s="653">
        <f>+F508+F495</f>
        <v>0</v>
      </c>
      <c r="G510" s="526"/>
      <c r="H510" s="526"/>
    </row>
    <row r="511" spans="1:8">
      <c r="G511" s="526"/>
      <c r="H511" s="526"/>
    </row>
    <row r="512" spans="1:8">
      <c r="A512" s="5"/>
      <c r="B512" s="5"/>
      <c r="C512" s="10"/>
      <c r="D512" s="5"/>
      <c r="E512" s="10"/>
      <c r="F512" s="573"/>
      <c r="G512" s="526"/>
      <c r="H512" s="526"/>
    </row>
    <row r="514" spans="1:10">
      <c r="E514" s="500"/>
      <c r="F514" s="574"/>
    </row>
    <row r="515" spans="1:10">
      <c r="A515" s="5"/>
      <c r="B515" s="5"/>
      <c r="C515" s="10"/>
      <c r="D515" s="5"/>
      <c r="E515" s="10"/>
      <c r="F515" s="573"/>
      <c r="G515" s="526"/>
      <c r="H515" s="526"/>
      <c r="I515" s="526"/>
      <c r="J515" s="512"/>
    </row>
    <row r="516" spans="1:10">
      <c r="A516" s="310" t="s">
        <v>242</v>
      </c>
      <c r="B516" s="310"/>
      <c r="C516" s="901" t="s">
        <v>243</v>
      </c>
      <c r="D516" s="901"/>
      <c r="E516" s="901"/>
      <c r="F516" s="901"/>
      <c r="G516" s="526"/>
      <c r="H516" s="526"/>
      <c r="I516" s="526"/>
      <c r="J516" s="512"/>
    </row>
    <row r="517" spans="1:10">
      <c r="A517" s="310"/>
      <c r="B517" s="513"/>
      <c r="C517" s="514"/>
      <c r="D517" s="515"/>
      <c r="E517" s="514"/>
      <c r="F517" s="575"/>
      <c r="G517" s="526"/>
      <c r="H517" s="526"/>
      <c r="I517" s="526"/>
      <c r="J517" s="512"/>
    </row>
    <row r="518" spans="1:10">
      <c r="A518" s="310"/>
      <c r="B518" s="310"/>
      <c r="C518" s="516"/>
      <c r="D518" s="310"/>
      <c r="E518" s="516"/>
      <c r="F518" s="576"/>
      <c r="I518" s="509"/>
      <c r="J518" s="512"/>
    </row>
    <row r="519" spans="1:10">
      <c r="A519" s="310"/>
      <c r="B519" s="310"/>
      <c r="C519" s="516"/>
      <c r="D519" s="578"/>
      <c r="E519" s="516"/>
      <c r="F519" s="576"/>
      <c r="I519" s="509"/>
      <c r="J519" s="512"/>
    </row>
    <row r="520" spans="1:10">
      <c r="A520" s="577"/>
      <c r="B520" s="577" t="s">
        <v>379</v>
      </c>
      <c r="C520" s="901" t="s">
        <v>606</v>
      </c>
      <c r="D520" s="902"/>
      <c r="E520" s="902"/>
      <c r="F520" s="902"/>
      <c r="I520" s="509"/>
      <c r="J520" s="512"/>
    </row>
    <row r="521" spans="1:10">
      <c r="A521" s="310" t="s">
        <v>246</v>
      </c>
      <c r="B521" s="310"/>
      <c r="C521" s="901" t="s">
        <v>246</v>
      </c>
      <c r="D521" s="902"/>
      <c r="E521" s="902"/>
      <c r="F521" s="902"/>
      <c r="I521" s="509"/>
      <c r="J521" s="512"/>
    </row>
    <row r="522" spans="1:10">
      <c r="A522" s="5"/>
      <c r="B522" s="5"/>
      <c r="C522" s="10"/>
      <c r="D522" s="5"/>
      <c r="E522" s="10"/>
      <c r="F522" s="573"/>
      <c r="I522" s="509"/>
      <c r="J522" s="512"/>
    </row>
    <row r="523" spans="1:10">
      <c r="A523" s="5"/>
      <c r="B523" s="5"/>
      <c r="C523" s="10"/>
      <c r="D523" s="577"/>
      <c r="E523" s="10"/>
      <c r="F523" s="573"/>
      <c r="I523" s="509"/>
      <c r="J523" s="512"/>
    </row>
    <row r="524" spans="1:10">
      <c r="A524" s="5"/>
      <c r="B524" s="5"/>
      <c r="C524" s="10"/>
      <c r="D524" s="5"/>
      <c r="E524" s="10"/>
      <c r="F524" s="573"/>
      <c r="I524" s="509"/>
      <c r="J524" s="512"/>
    </row>
    <row r="525" spans="1:10">
      <c r="A525" s="310"/>
      <c r="B525" s="310"/>
      <c r="C525" s="516"/>
      <c r="D525" s="310"/>
      <c r="E525" s="516"/>
      <c r="F525" s="576"/>
      <c r="I525" s="509"/>
      <c r="J525" s="512"/>
    </row>
    <row r="526" spans="1:10">
      <c r="A526" s="310"/>
      <c r="B526" s="310"/>
      <c r="C526" s="516"/>
      <c r="D526" s="310"/>
      <c r="E526" s="516"/>
      <c r="F526" s="576"/>
      <c r="I526" s="509"/>
      <c r="J526" s="512"/>
    </row>
    <row r="527" spans="1:10">
      <c r="A527" s="578" t="s">
        <v>247</v>
      </c>
      <c r="B527" s="310" t="s">
        <v>433</v>
      </c>
      <c r="C527" s="901" t="s">
        <v>249</v>
      </c>
      <c r="D527" s="901"/>
      <c r="E527" s="901"/>
      <c r="F527" s="901"/>
      <c r="I527" s="509"/>
      <c r="J527" s="512"/>
    </row>
    <row r="528" spans="1:10">
      <c r="A528" s="578"/>
      <c r="B528" s="578"/>
      <c r="C528" s="516"/>
      <c r="D528" s="578"/>
      <c r="E528" s="516"/>
      <c r="F528" s="576"/>
      <c r="I528" s="509"/>
      <c r="J528" s="512"/>
    </row>
    <row r="529" spans="1:10">
      <c r="A529" s="578"/>
      <c r="B529" s="578" t="s">
        <v>250</v>
      </c>
      <c r="C529" s="901"/>
      <c r="D529" s="901"/>
      <c r="E529" s="901"/>
      <c r="F529" s="901"/>
      <c r="I529" s="509"/>
      <c r="J529" s="512"/>
    </row>
    <row r="530" spans="1:10">
      <c r="A530" s="903" t="s">
        <v>551</v>
      </c>
      <c r="B530" s="903"/>
      <c r="C530" s="901" t="s">
        <v>552</v>
      </c>
      <c r="D530" s="902"/>
      <c r="E530" s="902"/>
      <c r="F530" s="902"/>
      <c r="I530" s="509"/>
      <c r="J530" s="512"/>
    </row>
    <row r="531" spans="1:10">
      <c r="A531" s="903" t="s">
        <v>307</v>
      </c>
      <c r="B531" s="903"/>
      <c r="C531" s="901" t="s">
        <v>553</v>
      </c>
      <c r="D531" s="902"/>
      <c r="E531" s="902"/>
      <c r="F531" s="902"/>
      <c r="I531" s="509"/>
      <c r="J531" s="512"/>
    </row>
    <row r="532" spans="1:10">
      <c r="A532" s="5"/>
      <c r="B532" s="5"/>
      <c r="C532" s="10"/>
      <c r="D532" s="5"/>
      <c r="E532" s="10"/>
      <c r="F532" s="573"/>
      <c r="I532" s="509"/>
      <c r="J532" s="512"/>
    </row>
    <row r="533" spans="1:10">
      <c r="A533" s="5"/>
      <c r="B533" s="5"/>
      <c r="C533" s="10"/>
      <c r="D533" s="5"/>
      <c r="E533" s="10"/>
      <c r="F533" s="573"/>
      <c r="I533" s="509"/>
      <c r="J533" s="512"/>
    </row>
    <row r="534" spans="1:10">
      <c r="E534" s="500"/>
      <c r="F534" s="574"/>
      <c r="I534" s="509"/>
      <c r="J534" s="512"/>
    </row>
  </sheetData>
  <sheetProtection algorithmName="SHA-512" hashValue="7tWkmpTkxV+pCxnLp4Pi3+ALYDnL3SIibds8i25fcENmucHClRV6gkNhUvbquuEQ9ijhAgxshQuc6ODMRDrtFg==" saltValue="N2SGmQ8nQAgLqTExNBo2jg==" spinCount="100000" sheet="1" objects="1" scenarios="1"/>
  <mergeCells count="11">
    <mergeCell ref="A531:B531"/>
    <mergeCell ref="C531:F531"/>
    <mergeCell ref="A1:B1"/>
    <mergeCell ref="A2:F2"/>
    <mergeCell ref="C516:F516"/>
    <mergeCell ref="C520:F520"/>
    <mergeCell ref="C521:F521"/>
    <mergeCell ref="C527:F527"/>
    <mergeCell ref="C529:F529"/>
    <mergeCell ref="A530:B530"/>
    <mergeCell ref="C530:F530"/>
  </mergeCells>
  <printOptions horizontalCentered="1"/>
  <pageMargins left="0.35433070866141736" right="0.23622047244094491" top="0.31496062992125984" bottom="0.35433070866141736" header="0.23622047244094491" footer="0.31496062992125984"/>
  <pageSetup scale="90" orientation="portrait" r:id="rId1"/>
  <headerFooter>
    <oddFooter>Página &amp;P</oddFooter>
  </headerFooter>
  <rowBreaks count="13" manualBreakCount="13">
    <brk id="40" max="5" man="1"/>
    <brk id="68" max="5" man="1"/>
    <brk id="107" max="5" man="1"/>
    <brk id="133" max="5" man="1"/>
    <brk id="177" max="5" man="1"/>
    <brk id="210" max="5" man="1"/>
    <brk id="251" max="5" man="1"/>
    <brk id="289" max="5" man="1"/>
    <brk id="336" max="5" man="1"/>
    <brk id="383" max="5" man="1"/>
    <brk id="406" max="5" man="1"/>
    <brk id="439" max="5" man="1"/>
    <brk id="494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79"/>
  <sheetViews>
    <sheetView showGridLines="0" view="pageBreakPreview" topLeftCell="C29" zoomScale="145" zoomScaleNormal="100" zoomScaleSheetLayoutView="145" workbookViewId="0">
      <selection activeCell="I65" sqref="I65"/>
    </sheetView>
  </sheetViews>
  <sheetFormatPr baseColWidth="10" defaultRowHeight="12.75"/>
  <cols>
    <col min="1" max="1" width="3.7109375" customWidth="1"/>
    <col min="2" max="2" width="9" bestFit="1" customWidth="1"/>
    <col min="3" max="3" width="40.28515625" bestFit="1" customWidth="1"/>
    <col min="4" max="4" width="9.140625" style="447" bestFit="1" customWidth="1"/>
    <col min="5" max="5" width="13.7109375" style="447" bestFit="1" customWidth="1"/>
    <col min="6" max="6" width="20.42578125" bestFit="1" customWidth="1"/>
  </cols>
  <sheetData>
    <row r="4" spans="2:9" ht="15.75">
      <c r="B4" s="906" t="s">
        <v>292</v>
      </c>
      <c r="C4" s="906"/>
      <c r="D4" s="906"/>
      <c r="E4" s="906"/>
      <c r="F4" s="906"/>
    </row>
    <row r="6" spans="2:9" s="446" customFormat="1" ht="15.75">
      <c r="B6" s="450" t="s">
        <v>7</v>
      </c>
      <c r="C6" s="450" t="s">
        <v>291</v>
      </c>
      <c r="D6" s="450" t="s">
        <v>290</v>
      </c>
      <c r="E6" s="450" t="s">
        <v>294</v>
      </c>
      <c r="F6" s="450" t="s">
        <v>295</v>
      </c>
    </row>
    <row r="7" spans="2:9">
      <c r="B7" s="451">
        <v>1</v>
      </c>
      <c r="C7" s="451" t="s">
        <v>14</v>
      </c>
      <c r="D7" s="487" t="s">
        <v>15</v>
      </c>
      <c r="E7" s="488" t="s">
        <v>296</v>
      </c>
      <c r="F7" s="488" t="s">
        <v>293</v>
      </c>
      <c r="G7" s="341"/>
      <c r="H7" s="449"/>
      <c r="I7" s="449"/>
    </row>
    <row r="8" spans="2:9">
      <c r="B8" s="453"/>
      <c r="C8" s="453"/>
      <c r="D8" s="454"/>
      <c r="E8" s="454"/>
      <c r="F8" s="453"/>
    </row>
    <row r="9" spans="2:9">
      <c r="B9" s="451">
        <v>2</v>
      </c>
      <c r="C9" s="451" t="s">
        <v>16</v>
      </c>
      <c r="D9" s="487"/>
      <c r="E9" s="487"/>
      <c r="F9" s="452"/>
    </row>
    <row r="10" spans="2:9">
      <c r="B10" s="453">
        <v>2.1</v>
      </c>
      <c r="C10" s="453" t="s">
        <v>17</v>
      </c>
      <c r="D10" s="454" t="s">
        <v>15</v>
      </c>
      <c r="E10" s="489" t="s">
        <v>296</v>
      </c>
      <c r="F10" s="453"/>
    </row>
    <row r="11" spans="2:9">
      <c r="B11" s="453">
        <v>2.2000000000000002</v>
      </c>
      <c r="C11" s="453" t="s">
        <v>19</v>
      </c>
      <c r="D11" s="454" t="s">
        <v>20</v>
      </c>
      <c r="E11" s="489" t="s">
        <v>296</v>
      </c>
      <c r="F11" s="453"/>
    </row>
    <row r="12" spans="2:9">
      <c r="B12" s="453">
        <v>2.2999999999999998</v>
      </c>
      <c r="C12" s="455" t="s">
        <v>21</v>
      </c>
      <c r="D12" s="454" t="s">
        <v>22</v>
      </c>
      <c r="E12" s="489" t="s">
        <v>296</v>
      </c>
      <c r="F12" s="453"/>
    </row>
    <row r="13" spans="2:9">
      <c r="B13" s="451">
        <v>3</v>
      </c>
      <c r="C13" s="451" t="s">
        <v>23</v>
      </c>
      <c r="D13" s="488"/>
      <c r="E13" s="488"/>
      <c r="F13" s="451"/>
    </row>
    <row r="14" spans="2:9" ht="25.5">
      <c r="B14" s="456">
        <v>3.1</v>
      </c>
      <c r="C14" s="457" t="s">
        <v>24</v>
      </c>
      <c r="D14" s="454" t="s">
        <v>22</v>
      </c>
      <c r="E14" s="489" t="s">
        <v>296</v>
      </c>
      <c r="F14" s="453"/>
    </row>
    <row r="15" spans="2:9">
      <c r="B15" s="458">
        <v>3.2</v>
      </c>
      <c r="C15" s="459" t="s">
        <v>25</v>
      </c>
      <c r="D15" s="454" t="s">
        <v>20</v>
      </c>
      <c r="E15" s="489" t="s">
        <v>296</v>
      </c>
      <c r="F15" s="453"/>
    </row>
    <row r="16" spans="2:9">
      <c r="B16" s="460">
        <v>3.3</v>
      </c>
      <c r="C16" s="461" t="s">
        <v>26</v>
      </c>
      <c r="D16" s="454" t="s">
        <v>22</v>
      </c>
      <c r="E16" s="489" t="s">
        <v>296</v>
      </c>
      <c r="F16" s="453"/>
    </row>
    <row r="17" spans="2:6">
      <c r="B17" s="456">
        <v>3.4</v>
      </c>
      <c r="C17" s="457" t="s">
        <v>27</v>
      </c>
      <c r="D17" s="454" t="s">
        <v>22</v>
      </c>
      <c r="E17" s="454"/>
      <c r="F17" s="453"/>
    </row>
    <row r="18" spans="2:6" ht="38.25">
      <c r="B18" s="456">
        <v>3.5</v>
      </c>
      <c r="C18" s="462" t="s">
        <v>28</v>
      </c>
      <c r="D18" s="454" t="s">
        <v>22</v>
      </c>
      <c r="E18" s="454"/>
      <c r="F18" s="453"/>
    </row>
    <row r="19" spans="2:6">
      <c r="B19" s="456">
        <v>3.6</v>
      </c>
      <c r="C19" s="461" t="s">
        <v>29</v>
      </c>
      <c r="D19" s="454" t="s">
        <v>22</v>
      </c>
      <c r="E19" s="454"/>
      <c r="F19" s="453"/>
    </row>
    <row r="20" spans="2:6">
      <c r="B20" s="456"/>
      <c r="C20" s="461"/>
      <c r="D20" s="454"/>
      <c r="E20" s="454"/>
      <c r="F20" s="453"/>
    </row>
    <row r="21" spans="2:6">
      <c r="B21" s="463">
        <v>4</v>
      </c>
      <c r="C21" s="464" t="s">
        <v>30</v>
      </c>
      <c r="D21" s="487"/>
      <c r="E21" s="487"/>
      <c r="F21" s="452"/>
    </row>
    <row r="22" spans="2:6" ht="25.5">
      <c r="B22" s="465">
        <v>4.0999999999999996</v>
      </c>
      <c r="C22" s="466" t="s">
        <v>258</v>
      </c>
      <c r="D22" s="454" t="s">
        <v>15</v>
      </c>
      <c r="E22" s="454"/>
      <c r="F22" s="453"/>
    </row>
    <row r="23" spans="2:6" ht="25.5">
      <c r="B23" s="465">
        <v>4.2</v>
      </c>
      <c r="C23" s="466" t="s">
        <v>32</v>
      </c>
      <c r="D23" s="454" t="s">
        <v>15</v>
      </c>
      <c r="E23" s="454"/>
      <c r="F23" s="453"/>
    </row>
    <row r="24" spans="2:6">
      <c r="B24" s="467"/>
      <c r="C24" s="468"/>
      <c r="D24" s="454"/>
      <c r="E24" s="454"/>
      <c r="F24" s="453"/>
    </row>
    <row r="25" spans="2:6">
      <c r="B25" s="469">
        <v>5</v>
      </c>
      <c r="C25" s="470" t="s">
        <v>33</v>
      </c>
      <c r="D25" s="487"/>
      <c r="E25" s="487"/>
      <c r="F25" s="452"/>
    </row>
    <row r="26" spans="2:6" ht="25.5">
      <c r="B26" s="465">
        <v>5.0999999999999996</v>
      </c>
      <c r="C26" s="466" t="s">
        <v>34</v>
      </c>
      <c r="D26" s="454" t="s">
        <v>15</v>
      </c>
      <c r="E26" s="454"/>
      <c r="F26" s="453"/>
    </row>
    <row r="27" spans="2:6" ht="25.5">
      <c r="B27" s="465">
        <v>5.2</v>
      </c>
      <c r="C27" s="466" t="s">
        <v>35</v>
      </c>
      <c r="D27" s="454" t="s">
        <v>15</v>
      </c>
      <c r="E27" s="454"/>
      <c r="F27" s="453"/>
    </row>
    <row r="28" spans="2:6">
      <c r="B28" s="467"/>
      <c r="C28" s="471"/>
      <c r="D28" s="454"/>
      <c r="E28" s="454"/>
      <c r="F28" s="453"/>
    </row>
    <row r="29" spans="2:6">
      <c r="B29" s="469">
        <v>6</v>
      </c>
      <c r="C29" s="470" t="s">
        <v>272</v>
      </c>
      <c r="D29" s="487"/>
      <c r="E29" s="487"/>
      <c r="F29" s="452"/>
    </row>
    <row r="30" spans="2:6" ht="25.5">
      <c r="B30" s="465">
        <v>6.1</v>
      </c>
      <c r="C30" s="466" t="s">
        <v>34</v>
      </c>
      <c r="D30" s="454" t="s">
        <v>15</v>
      </c>
      <c r="E30" s="454"/>
      <c r="F30" s="453"/>
    </row>
    <row r="31" spans="2:6" ht="25.5">
      <c r="B31" s="465">
        <v>6.2</v>
      </c>
      <c r="C31" s="466" t="s">
        <v>35</v>
      </c>
      <c r="D31" s="454" t="s">
        <v>15</v>
      </c>
      <c r="E31" s="454"/>
      <c r="F31" s="453"/>
    </row>
    <row r="32" spans="2:6">
      <c r="B32" s="467"/>
      <c r="C32" s="471"/>
      <c r="D32" s="454"/>
      <c r="E32" s="454"/>
      <c r="F32" s="453"/>
    </row>
    <row r="33" spans="2:8">
      <c r="B33" s="469">
        <v>7</v>
      </c>
      <c r="C33" s="470" t="s">
        <v>273</v>
      </c>
      <c r="D33" s="487"/>
      <c r="E33" s="487"/>
      <c r="F33" s="452"/>
    </row>
    <row r="34" spans="2:8">
      <c r="B34" s="472">
        <v>7.1</v>
      </c>
      <c r="C34" s="473" t="s">
        <v>276</v>
      </c>
      <c r="D34" s="454" t="s">
        <v>38</v>
      </c>
      <c r="E34" s="489" t="s">
        <v>296</v>
      </c>
      <c r="F34" s="453"/>
    </row>
    <row r="35" spans="2:8">
      <c r="B35" s="472">
        <v>7.2</v>
      </c>
      <c r="C35" s="473" t="s">
        <v>277</v>
      </c>
      <c r="D35" s="454" t="s">
        <v>38</v>
      </c>
      <c r="E35" s="489" t="s">
        <v>296</v>
      </c>
      <c r="F35" s="453"/>
    </row>
    <row r="36" spans="2:8">
      <c r="B36" s="472">
        <v>7.3</v>
      </c>
      <c r="C36" s="473" t="s">
        <v>278</v>
      </c>
      <c r="D36" s="454" t="s">
        <v>38</v>
      </c>
      <c r="E36" s="489" t="s">
        <v>296</v>
      </c>
      <c r="F36" s="453"/>
    </row>
    <row r="37" spans="2:8">
      <c r="B37" s="467"/>
      <c r="C37" s="471"/>
      <c r="D37" s="454"/>
      <c r="E37" s="454"/>
      <c r="F37" s="453"/>
    </row>
    <row r="38" spans="2:8">
      <c r="B38" s="469">
        <v>6</v>
      </c>
      <c r="C38" s="470" t="s">
        <v>259</v>
      </c>
      <c r="D38" s="487"/>
      <c r="E38" s="487"/>
      <c r="F38" s="452"/>
    </row>
    <row r="39" spans="2:8" ht="25.5">
      <c r="B39" s="467">
        <v>6.1</v>
      </c>
      <c r="C39" s="474" t="s">
        <v>260</v>
      </c>
      <c r="D39" s="454" t="s">
        <v>38</v>
      </c>
      <c r="E39" s="490" t="s">
        <v>296</v>
      </c>
      <c r="F39" s="453"/>
    </row>
    <row r="40" spans="2:8" ht="25.5">
      <c r="B40" s="467">
        <v>6.2</v>
      </c>
      <c r="C40" s="475" t="s">
        <v>279</v>
      </c>
      <c r="D40" s="454" t="s">
        <v>38</v>
      </c>
      <c r="E40" s="490" t="s">
        <v>296</v>
      </c>
      <c r="F40" s="453"/>
    </row>
    <row r="41" spans="2:8" ht="25.5">
      <c r="B41" s="467">
        <v>6.2</v>
      </c>
      <c r="C41" s="475" t="s">
        <v>280</v>
      </c>
      <c r="D41" s="454" t="s">
        <v>38</v>
      </c>
      <c r="E41" s="490" t="s">
        <v>296</v>
      </c>
      <c r="F41" s="453"/>
    </row>
    <row r="42" spans="2:8" ht="25.5">
      <c r="B42" s="467">
        <v>6.2</v>
      </c>
      <c r="C42" s="475" t="s">
        <v>281</v>
      </c>
      <c r="D42" s="454" t="s">
        <v>38</v>
      </c>
      <c r="E42" s="490" t="s">
        <v>296</v>
      </c>
      <c r="F42" s="453"/>
    </row>
    <row r="43" spans="2:8" ht="25.5">
      <c r="B43" s="467">
        <v>6.2</v>
      </c>
      <c r="C43" s="475" t="s">
        <v>282</v>
      </c>
      <c r="D43" s="454" t="s">
        <v>38</v>
      </c>
      <c r="E43" s="490" t="s">
        <v>296</v>
      </c>
      <c r="F43" s="453"/>
    </row>
    <row r="44" spans="2:8" ht="25.5">
      <c r="B44" s="467">
        <v>6.2</v>
      </c>
      <c r="C44" s="475" t="s">
        <v>283</v>
      </c>
      <c r="D44" s="454" t="s">
        <v>38</v>
      </c>
      <c r="E44" s="490" t="s">
        <v>296</v>
      </c>
      <c r="F44" s="453"/>
    </row>
    <row r="45" spans="2:8" ht="25.5">
      <c r="B45" s="467">
        <v>6.2</v>
      </c>
      <c r="C45" s="475" t="s">
        <v>284</v>
      </c>
      <c r="D45" s="454" t="s">
        <v>38</v>
      </c>
      <c r="E45" s="490" t="s">
        <v>296</v>
      </c>
      <c r="F45" s="453"/>
    </row>
    <row r="46" spans="2:8" ht="25.5">
      <c r="B46" s="467">
        <v>6.2</v>
      </c>
      <c r="C46" s="475" t="s">
        <v>285</v>
      </c>
      <c r="D46" s="454" t="s">
        <v>38</v>
      </c>
      <c r="E46" s="490" t="s">
        <v>296</v>
      </c>
      <c r="F46" s="453"/>
    </row>
    <row r="47" spans="2:8" ht="25.5">
      <c r="B47" s="467">
        <v>6.2</v>
      </c>
      <c r="C47" s="475" t="s">
        <v>286</v>
      </c>
      <c r="D47" s="454" t="s">
        <v>38</v>
      </c>
      <c r="E47" s="490" t="s">
        <v>296</v>
      </c>
      <c r="F47" s="453"/>
    </row>
    <row r="48" spans="2:8">
      <c r="B48" s="469">
        <v>7</v>
      </c>
      <c r="C48" s="470" t="s">
        <v>287</v>
      </c>
      <c r="D48" s="487"/>
      <c r="E48" s="487"/>
      <c r="F48" s="469"/>
      <c r="G48" s="448"/>
      <c r="H48" s="448"/>
    </row>
    <row r="49" spans="2:6" ht="25.5">
      <c r="B49" s="467">
        <v>7.1</v>
      </c>
      <c r="C49" s="476" t="s">
        <v>261</v>
      </c>
      <c r="D49" s="454" t="s">
        <v>38</v>
      </c>
      <c r="E49" s="490" t="s">
        <v>296</v>
      </c>
      <c r="F49" s="453"/>
    </row>
    <row r="50" spans="2:6">
      <c r="B50" s="467">
        <v>7.2</v>
      </c>
      <c r="C50" s="476" t="s">
        <v>288</v>
      </c>
      <c r="D50" s="454" t="s">
        <v>20</v>
      </c>
      <c r="E50" s="490" t="s">
        <v>296</v>
      </c>
      <c r="F50" s="453"/>
    </row>
    <row r="51" spans="2:6" ht="42">
      <c r="B51" s="467">
        <v>7.3</v>
      </c>
      <c r="C51" s="457" t="s">
        <v>289</v>
      </c>
      <c r="D51" s="454" t="s">
        <v>38</v>
      </c>
      <c r="E51" s="490" t="s">
        <v>296</v>
      </c>
      <c r="F51" s="453"/>
    </row>
    <row r="52" spans="2:6" ht="25.5">
      <c r="B52" s="469">
        <v>7</v>
      </c>
      <c r="C52" s="470" t="s">
        <v>274</v>
      </c>
      <c r="D52" s="487"/>
      <c r="E52" s="487"/>
      <c r="F52" s="452"/>
    </row>
    <row r="53" spans="2:6">
      <c r="B53" s="477">
        <f>+B52+0.01</f>
        <v>7.01</v>
      </c>
      <c r="C53" s="478" t="s">
        <v>14</v>
      </c>
      <c r="D53" s="454" t="s">
        <v>15</v>
      </c>
      <c r="E53" s="454"/>
      <c r="F53" s="453"/>
    </row>
    <row r="54" spans="2:6">
      <c r="B54" s="477">
        <f t="shared" ref="B54:B64" si="0">+B53+0.01</f>
        <v>7.02</v>
      </c>
      <c r="C54" s="479" t="s">
        <v>263</v>
      </c>
      <c r="D54" s="454" t="s">
        <v>18</v>
      </c>
      <c r="E54" s="454"/>
      <c r="F54" s="453"/>
    </row>
    <row r="55" spans="2:6">
      <c r="B55" s="477">
        <f t="shared" si="0"/>
        <v>7.03</v>
      </c>
      <c r="C55" s="479" t="s">
        <v>264</v>
      </c>
      <c r="D55" s="454" t="s">
        <v>18</v>
      </c>
      <c r="E55" s="454"/>
      <c r="F55" s="453"/>
    </row>
    <row r="56" spans="2:6">
      <c r="B56" s="477">
        <f t="shared" si="0"/>
        <v>7.04</v>
      </c>
      <c r="C56" s="479" t="s">
        <v>265</v>
      </c>
      <c r="D56" s="454" t="s">
        <v>43</v>
      </c>
      <c r="E56" s="454"/>
      <c r="F56" s="453"/>
    </row>
    <row r="57" spans="2:6">
      <c r="B57" s="477">
        <f t="shared" si="0"/>
        <v>7.05</v>
      </c>
      <c r="C57" s="479" t="s">
        <v>266</v>
      </c>
      <c r="D57" s="454" t="s">
        <v>43</v>
      </c>
      <c r="E57" s="454"/>
      <c r="F57" s="453"/>
    </row>
    <row r="58" spans="2:6">
      <c r="B58" s="477">
        <f t="shared" si="0"/>
        <v>7.06</v>
      </c>
      <c r="C58" s="479" t="s">
        <v>267</v>
      </c>
      <c r="D58" s="454" t="s">
        <v>43</v>
      </c>
      <c r="E58" s="454"/>
      <c r="F58" s="453"/>
    </row>
    <row r="59" spans="2:6">
      <c r="B59" s="477">
        <f t="shared" si="0"/>
        <v>7.07</v>
      </c>
      <c r="C59" s="479" t="s">
        <v>134</v>
      </c>
      <c r="D59" s="454" t="s">
        <v>43</v>
      </c>
      <c r="E59" s="454"/>
      <c r="F59" s="453"/>
    </row>
    <row r="60" spans="2:6" ht="25.5">
      <c r="B60" s="477">
        <f t="shared" si="0"/>
        <v>7.08</v>
      </c>
      <c r="C60" s="480" t="s">
        <v>268</v>
      </c>
      <c r="D60" s="454" t="s">
        <v>22</v>
      </c>
      <c r="E60" s="454"/>
      <c r="F60" s="453"/>
    </row>
    <row r="61" spans="2:6">
      <c r="B61" s="477">
        <f t="shared" si="0"/>
        <v>7.09</v>
      </c>
      <c r="C61" s="479" t="s">
        <v>26</v>
      </c>
      <c r="D61" s="454" t="s">
        <v>22</v>
      </c>
      <c r="E61" s="454"/>
      <c r="F61" s="453"/>
    </row>
    <row r="62" spans="2:6">
      <c r="B62" s="477">
        <f t="shared" si="0"/>
        <v>7.1</v>
      </c>
      <c r="C62" s="479" t="s">
        <v>269</v>
      </c>
      <c r="D62" s="454" t="s">
        <v>22</v>
      </c>
      <c r="E62" s="454"/>
      <c r="F62" s="453"/>
    </row>
    <row r="63" spans="2:6">
      <c r="B63" s="477">
        <f t="shared" si="0"/>
        <v>7.11</v>
      </c>
      <c r="C63" s="479" t="s">
        <v>270</v>
      </c>
      <c r="D63" s="454" t="s">
        <v>22</v>
      </c>
      <c r="E63" s="454"/>
      <c r="F63" s="453"/>
    </row>
    <row r="64" spans="2:6">
      <c r="B64" s="477">
        <f t="shared" si="0"/>
        <v>7.12</v>
      </c>
      <c r="C64" s="479" t="s">
        <v>271</v>
      </c>
      <c r="D64" s="454" t="s">
        <v>43</v>
      </c>
      <c r="E64" s="454"/>
      <c r="F64" s="453"/>
    </row>
    <row r="65" spans="2:6">
      <c r="B65" s="481">
        <v>7</v>
      </c>
      <c r="C65" s="482" t="s">
        <v>275</v>
      </c>
      <c r="D65" s="487"/>
      <c r="E65" s="487"/>
      <c r="F65" s="452"/>
    </row>
    <row r="66" spans="2:6">
      <c r="B66" s="477">
        <f>+B65+0.01</f>
        <v>7.01</v>
      </c>
      <c r="C66" s="478" t="s">
        <v>14</v>
      </c>
      <c r="D66" s="454" t="s">
        <v>15</v>
      </c>
      <c r="E66" s="454"/>
      <c r="F66" s="453"/>
    </row>
    <row r="67" spans="2:6">
      <c r="B67" s="477">
        <f t="shared" ref="B67:B76" si="1">+B66+0.01</f>
        <v>7.02</v>
      </c>
      <c r="C67" s="479" t="s">
        <v>263</v>
      </c>
      <c r="D67" s="454" t="s">
        <v>18</v>
      </c>
      <c r="E67" s="454"/>
      <c r="F67" s="453"/>
    </row>
    <row r="68" spans="2:6">
      <c r="B68" s="477">
        <f t="shared" si="1"/>
        <v>7.03</v>
      </c>
      <c r="C68" s="479" t="s">
        <v>264</v>
      </c>
      <c r="D68" s="454" t="s">
        <v>18</v>
      </c>
      <c r="E68" s="454"/>
      <c r="F68" s="453"/>
    </row>
    <row r="69" spans="2:6">
      <c r="B69" s="477">
        <f t="shared" si="1"/>
        <v>7.04</v>
      </c>
      <c r="C69" s="479" t="s">
        <v>266</v>
      </c>
      <c r="D69" s="454" t="s">
        <v>43</v>
      </c>
      <c r="E69" s="454"/>
      <c r="F69" s="453"/>
    </row>
    <row r="70" spans="2:6">
      <c r="B70" s="477">
        <f t="shared" si="1"/>
        <v>7.05</v>
      </c>
      <c r="C70" s="479" t="s">
        <v>267</v>
      </c>
      <c r="D70" s="454" t="s">
        <v>43</v>
      </c>
      <c r="E70" s="454"/>
      <c r="F70" s="453"/>
    </row>
    <row r="71" spans="2:6">
      <c r="B71" s="477">
        <f t="shared" si="1"/>
        <v>7.06</v>
      </c>
      <c r="C71" s="479" t="s">
        <v>134</v>
      </c>
      <c r="D71" s="454" t="s">
        <v>43</v>
      </c>
      <c r="E71" s="454"/>
      <c r="F71" s="453"/>
    </row>
    <row r="72" spans="2:6" ht="25.5">
      <c r="B72" s="477">
        <f t="shared" si="1"/>
        <v>7.07</v>
      </c>
      <c r="C72" s="480" t="s">
        <v>268</v>
      </c>
      <c r="D72" s="454" t="s">
        <v>22</v>
      </c>
      <c r="E72" s="454"/>
      <c r="F72" s="453"/>
    </row>
    <row r="73" spans="2:6">
      <c r="B73" s="477">
        <f t="shared" si="1"/>
        <v>7.08</v>
      </c>
      <c r="C73" s="479" t="s">
        <v>26</v>
      </c>
      <c r="D73" s="454" t="s">
        <v>22</v>
      </c>
      <c r="E73" s="454"/>
      <c r="F73" s="453"/>
    </row>
    <row r="74" spans="2:6">
      <c r="B74" s="477">
        <f t="shared" si="1"/>
        <v>7.09</v>
      </c>
      <c r="C74" s="479" t="s">
        <v>269</v>
      </c>
      <c r="D74" s="454" t="s">
        <v>22</v>
      </c>
      <c r="E74" s="454"/>
      <c r="F74" s="453"/>
    </row>
    <row r="75" spans="2:6">
      <c r="B75" s="477">
        <f t="shared" si="1"/>
        <v>7.1</v>
      </c>
      <c r="C75" s="479" t="s">
        <v>270</v>
      </c>
      <c r="D75" s="454" t="s">
        <v>22</v>
      </c>
      <c r="E75" s="454"/>
      <c r="F75" s="453"/>
    </row>
    <row r="76" spans="2:6">
      <c r="B76" s="477">
        <f t="shared" si="1"/>
        <v>7.11</v>
      </c>
      <c r="C76" s="479" t="s">
        <v>271</v>
      </c>
      <c r="D76" s="454" t="s">
        <v>43</v>
      </c>
      <c r="E76" s="454"/>
      <c r="F76" s="453"/>
    </row>
    <row r="77" spans="2:6" ht="25.5">
      <c r="B77" s="483">
        <v>8</v>
      </c>
      <c r="C77" s="484" t="s">
        <v>41</v>
      </c>
      <c r="D77" s="487" t="s">
        <v>15</v>
      </c>
      <c r="E77" s="487"/>
      <c r="F77" s="452"/>
    </row>
    <row r="78" spans="2:6">
      <c r="B78" s="485"/>
      <c r="C78" s="486"/>
      <c r="D78" s="454"/>
      <c r="E78" s="454"/>
      <c r="F78" s="453"/>
    </row>
    <row r="79" spans="2:6">
      <c r="B79" s="483">
        <v>9</v>
      </c>
      <c r="C79" s="484" t="s">
        <v>42</v>
      </c>
      <c r="D79" s="487" t="s">
        <v>43</v>
      </c>
      <c r="E79" s="487"/>
      <c r="F79" s="452"/>
    </row>
  </sheetData>
  <mergeCells count="1">
    <mergeCell ref="B4:F4"/>
  </mergeCells>
  <pageMargins left="0.7" right="0.7" top="0.75" bottom="0.75" header="0.3" footer="0.3"/>
  <pageSetup scale="95" orientation="portrait" r:id="rId1"/>
  <colBreaks count="1" manualBreakCount="1">
    <brk id="6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ALCANT. OPCION 1</vt:lpstr>
      <vt:lpstr>LISTADO DE PARTIDAS</vt:lpstr>
      <vt:lpstr>Análisis Por Hacer organizados</vt:lpstr>
      <vt:lpstr>'ALCANT. OPCION 1'!Área_de_impresión</vt:lpstr>
      <vt:lpstr>'Análisis Por Hacer organizados'!Área_de_impresión</vt:lpstr>
      <vt:lpstr>'LISTADO DE PARTIDAS'!Área_de_impresión</vt:lpstr>
      <vt:lpstr>'ALCANT. OPCION 1'!Títulos_a_imprimir</vt:lpstr>
      <vt:lpstr>'LISTADO DE PARTIDAS'!Títulos_a_imprimir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Morales Méndez</dc:creator>
  <cp:lastModifiedBy>Federico De la Cruz Beltre</cp:lastModifiedBy>
  <cp:lastPrinted>2021-06-15T20:40:05Z</cp:lastPrinted>
  <dcterms:created xsi:type="dcterms:W3CDTF">2019-06-04T13:03:28Z</dcterms:created>
  <dcterms:modified xsi:type="dcterms:W3CDTF">2021-08-03T20:33:04Z</dcterms:modified>
</cp:coreProperties>
</file>