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VARIOS MONSEÑOR NOUEL\"/>
    </mc:Choice>
  </mc:AlternateContent>
  <xr:revisionPtr revIDLastSave="0" documentId="8_{B128C2A9-3522-4F75-8003-AD704BC6F3A5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PTAR Rep. Yuna Palmari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#N/A</definedName>
    <definedName name="\a">#REF!</definedName>
    <definedName name="\b" localSheetId="0">'PTAR Rep. Yuna Palmarito'!#REF!</definedName>
    <definedName name="\b">#REF!</definedName>
    <definedName name="\c">#N/A</definedName>
    <definedName name="\d">#N/A</definedName>
    <definedName name="\f" localSheetId="0">'PTAR Rep. Yuna Palmarito'!#REF!</definedName>
    <definedName name="\f">#REF!</definedName>
    <definedName name="\i" localSheetId="0">'PTAR Rep. Yuna Palmarito'!#REF!</definedName>
    <definedName name="\i">#REF!</definedName>
    <definedName name="\m" localSheetId="0">'PTAR Rep. Yuna Palmarito'!#REF!</definedName>
    <definedName name="\m">#REF!</definedName>
    <definedName name="\o" localSheetId="0">#REF!</definedName>
    <definedName name="\o">[1]CUB02!$U$11:$U$17</definedName>
    <definedName name="\p" localSheetId="0">#REF!</definedName>
    <definedName name="\p">[1]CUB02!$U$1:$U$8</definedName>
    <definedName name="\q" localSheetId="0">#REF!</definedName>
    <definedName name="\q">[1]CUB02!$W$1:$W$8</definedName>
    <definedName name="\w" localSheetId="0">#REF!</definedName>
    <definedName name="\w">[1]CUB02!$W$11:$W$244</definedName>
    <definedName name="\z" localSheetId="0">#REF!</definedName>
    <definedName name="\z">[1]CUB02!$S$6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PAG1" localSheetId="0">#REF!</definedName>
    <definedName name="_______PAG1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PAG1" localSheetId="0">#REF!</definedName>
    <definedName name="___PAG1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AG1" localSheetId="0">#REF!</definedName>
    <definedName name="__PAG1">#REF!</definedName>
    <definedName name="__REALIZADO" localSheetId="0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'PTAR Rep. Yuna Palmarito'!$A$9:$F$362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MAAL">[2]MOJornal!$D$31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2AL">[2]MOJornal!$D$51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TCAL">[2]MOJornal!$D$63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[4]INSU!$D$9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[4]INSU!$D$17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[1]CUB02!$S$13:$AN$415</definedName>
    <definedName name="_xlnm.Print_Area" localSheetId="0">'PTAR Rep. Yuna Palmarito'!$A$1:$F$369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[6]INSU!$B$42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'[7]M.O.'!$C$9</definedName>
    <definedName name="BRIGADATOPOGRAFICA_6" localSheetId="0">#REF!</definedName>
    <definedName name="BRIGADATOPOGRAFICA_6">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_8" localSheetId="0">#REF!</definedName>
    <definedName name="caballeteasbecto_8">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>#REF!</definedName>
    <definedName name="CASABE_8" localSheetId="0">#REF!</definedName>
    <definedName name="CASABE_8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'[8]LISTADO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[6]INSU!$B$104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[4]INSU!$D$130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[4]INSU!$D$131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[9]INS!$D$767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[4]MO!$B$256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[4]MO!$B$247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[10]INS!$D$561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'[9]HORM.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imir_área_IM" localSheetId="0">'PTAR Rep. Yuna Palmarito'!$A$343:$F$366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'PTAR Rep. Yuna Palmarito'!$1:$7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[6]INSU!$B$41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[4]INSU!$D$132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[4]MO!$B$612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[9]SALARIOS!$C$10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_8" localSheetId="0">#REF!</definedName>
    <definedName name="p_8">#REF!</definedName>
    <definedName name="P_CAL">[2]Ins!$E$337</definedName>
    <definedName name="P_CLAVO">[2]Ins!$E$909</definedName>
    <definedName name="P_HILO">[2]Herram!$E$24</definedName>
    <definedName name="P_PINO1x4x12BR">[2]Ins!$E$917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[4]MO!$B$11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[6]MO!$B$11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[6]INSU!$B$91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[9]INS!$D$770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[6]INSU!$B$103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[6]INSU!$B$90</definedName>
    <definedName name="PLIGADORA2">[10]INS!$D$563</definedName>
    <definedName name="PLIGADORA2_6" localSheetId="0">#REF!</definedName>
    <definedName name="PLIGADORA2_6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[4]INSU!$D$133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_8" localSheetId="0">#REF!</definedName>
    <definedName name="pmadera2162_8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[11]Precios!$A$4:$F$1576</definedName>
    <definedName name="PRESUPUESTO">#N/A</definedName>
    <definedName name="PRESUPUESTO_6">NA()</definedName>
    <definedName name="PROMEDIO" localSheetId="0">#REF!</definedName>
    <definedName name="PROMEDIO">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[10]INS!$D$568</definedName>
    <definedName name="PWINCHE2000K_6" localSheetId="0">#REF!</definedName>
    <definedName name="PWINCHE2000K_6">#REF!</definedName>
    <definedName name="Q" localSheetId="0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QQ" localSheetId="0">#REF!</definedName>
    <definedName name="QQQQ">#REF!</definedName>
    <definedName name="QQQQQ" localSheetId="0">#REF!</definedName>
    <definedName name="QQQQQ">#REF!</definedName>
    <definedName name="qwe" localSheetId="0">[12]INSU!$D$133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[13]COF!$G$733</definedName>
    <definedName name="REFERENCIA">[14]COF!$G$733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'[7]M.O.'!$C$12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'PTAR Rep. Yuna Palmarito'!$1:$8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[15]INS!$D$561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1" i="1" l="1"/>
  <c r="F360" i="1"/>
  <c r="F359" i="1"/>
  <c r="F358" i="1"/>
  <c r="F211" i="1" l="1"/>
  <c r="F289" i="1" l="1"/>
  <c r="F288" i="1"/>
  <c r="F284" i="1"/>
  <c r="F277" i="1"/>
  <c r="F279" i="1"/>
  <c r="F276" i="1"/>
  <c r="F275" i="1"/>
  <c r="F274" i="1"/>
  <c r="F273" i="1"/>
  <c r="F270" i="1"/>
  <c r="F269" i="1"/>
  <c r="F264" i="1"/>
  <c r="F262" i="1"/>
  <c r="F261" i="1"/>
  <c r="F260" i="1"/>
  <c r="F259" i="1"/>
  <c r="F258" i="1"/>
  <c r="F257" i="1"/>
  <c r="F255" i="1"/>
  <c r="F239" i="1"/>
  <c r="F161" i="1" l="1"/>
  <c r="F160" i="1" l="1"/>
  <c r="F159" i="1"/>
  <c r="F158" i="1"/>
  <c r="F157" i="1"/>
  <c r="F156" i="1"/>
  <c r="F155" i="1"/>
  <c r="F154" i="1"/>
  <c r="F153" i="1"/>
  <c r="F152" i="1"/>
  <c r="F341" i="1" l="1"/>
  <c r="F340" i="1"/>
  <c r="F336" i="1"/>
  <c r="F335" i="1"/>
  <c r="F334" i="1"/>
  <c r="F333" i="1"/>
  <c r="F330" i="1"/>
  <c r="F329" i="1"/>
  <c r="F326" i="1"/>
  <c r="F325" i="1"/>
  <c r="F324" i="1"/>
  <c r="F323" i="1"/>
  <c r="F321" i="1"/>
  <c r="F320" i="1"/>
  <c r="F317" i="1"/>
  <c r="F316" i="1"/>
  <c r="F313" i="1"/>
  <c r="F312" i="1"/>
  <c r="F309" i="1"/>
  <c r="F308" i="1"/>
  <c r="F307" i="1"/>
  <c r="F306" i="1"/>
  <c r="F305" i="1"/>
  <c r="F304" i="1"/>
  <c r="F301" i="1"/>
  <c r="F300" i="1"/>
  <c r="F299" i="1"/>
  <c r="F296" i="1"/>
  <c r="F287" i="1"/>
  <c r="F286" i="1"/>
  <c r="F285" i="1"/>
  <c r="F283" i="1"/>
  <c r="F280" i="1"/>
  <c r="F278" i="1"/>
  <c r="F272" i="1"/>
  <c r="F271" i="1"/>
  <c r="F268" i="1"/>
  <c r="F267" i="1"/>
  <c r="F266" i="1"/>
  <c r="F265" i="1"/>
  <c r="F263" i="1"/>
  <c r="F256" i="1"/>
  <c r="F254" i="1"/>
  <c r="F253" i="1"/>
  <c r="F252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5" i="1"/>
  <c r="F234" i="1"/>
  <c r="F233" i="1"/>
  <c r="F232" i="1"/>
  <c r="F226" i="1"/>
  <c r="F225" i="1"/>
  <c r="F224" i="1"/>
  <c r="F223" i="1"/>
  <c r="F222" i="1"/>
  <c r="F221" i="1"/>
  <c r="F220" i="1"/>
  <c r="F219" i="1"/>
  <c r="F218" i="1"/>
  <c r="F215" i="1"/>
  <c r="F214" i="1"/>
  <c r="F213" i="1"/>
  <c r="F212" i="1"/>
  <c r="F210" i="1"/>
  <c r="F209" i="1"/>
  <c r="F208" i="1"/>
  <c r="F207" i="1"/>
  <c r="F206" i="1"/>
  <c r="F205" i="1"/>
  <c r="F204" i="1"/>
  <c r="F203" i="1"/>
  <c r="F202" i="1"/>
  <c r="F199" i="1"/>
  <c r="F196" i="1"/>
  <c r="F195" i="1"/>
  <c r="F194" i="1"/>
  <c r="F193" i="1"/>
  <c r="F192" i="1"/>
  <c r="F191" i="1"/>
  <c r="F190" i="1"/>
  <c r="F189" i="1"/>
  <c r="F188" i="1"/>
  <c r="F185" i="1"/>
  <c r="F184" i="1"/>
  <c r="F183" i="1"/>
  <c r="F182" i="1"/>
  <c r="F179" i="1"/>
  <c r="F178" i="1"/>
  <c r="F177" i="1"/>
  <c r="F176" i="1"/>
  <c r="F175" i="1"/>
  <c r="F174" i="1"/>
  <c r="F166" i="1"/>
  <c r="F148" i="1"/>
  <c r="F147" i="1"/>
  <c r="F144" i="1"/>
  <c r="F141" i="1"/>
  <c r="F138" i="1"/>
  <c r="F137" i="1"/>
  <c r="F136" i="1"/>
  <c r="F135" i="1"/>
  <c r="F132" i="1"/>
  <c r="F129" i="1"/>
  <c r="F126" i="1"/>
  <c r="F123" i="1"/>
  <c r="F122" i="1"/>
  <c r="F121" i="1"/>
  <c r="F120" i="1"/>
  <c r="F117" i="1"/>
  <c r="F113" i="1"/>
  <c r="F110" i="1"/>
  <c r="F109" i="1"/>
  <c r="F107" i="1"/>
  <c r="F106" i="1"/>
  <c r="F105" i="1"/>
  <c r="F102" i="1"/>
  <c r="F101" i="1"/>
  <c r="F96" i="1"/>
  <c r="F95" i="1"/>
  <c r="F94" i="1"/>
  <c r="F91" i="1"/>
  <c r="F90" i="1"/>
  <c r="F89" i="1"/>
  <c r="F88" i="1"/>
  <c r="F87" i="1"/>
  <c r="F86" i="1"/>
  <c r="F85" i="1"/>
  <c r="F82" i="1"/>
  <c r="F81" i="1"/>
  <c r="F80" i="1"/>
  <c r="F79" i="1"/>
  <c r="F78" i="1"/>
  <c r="F75" i="1"/>
  <c r="F74" i="1"/>
  <c r="F73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49" i="1"/>
  <c r="F48" i="1"/>
  <c r="F47" i="1"/>
  <c r="F46" i="1"/>
  <c r="F43" i="1"/>
  <c r="F41" i="1"/>
  <c r="F40" i="1"/>
  <c r="F39" i="1"/>
  <c r="F38" i="1"/>
  <c r="F37" i="1"/>
  <c r="F34" i="1"/>
  <c r="F33" i="1"/>
  <c r="F30" i="1"/>
  <c r="F24" i="1"/>
  <c r="F22" i="1"/>
  <c r="F20" i="1"/>
  <c r="F18" i="1"/>
  <c r="F17" i="1"/>
  <c r="F16" i="1"/>
  <c r="F15" i="1"/>
  <c r="F14" i="1"/>
  <c r="F342" i="1" l="1"/>
  <c r="F337" i="1"/>
  <c r="F290" i="1"/>
  <c r="F170" i="1"/>
  <c r="F171" i="1"/>
  <c r="F169" i="1"/>
  <c r="F228" i="1" l="1"/>
  <c r="F343" i="1" s="1"/>
  <c r="F347" i="1" l="1"/>
  <c r="F346" i="1"/>
  <c r="F357" i="1"/>
  <c r="F356" i="1"/>
  <c r="F353" i="1"/>
  <c r="F350" i="1"/>
  <c r="F349" i="1"/>
  <c r="F355" i="1"/>
  <c r="F351" i="1"/>
  <c r="F348" i="1"/>
  <c r="F354" i="1"/>
  <c r="F352" i="1" l="1"/>
  <c r="F362" i="1" s="1"/>
  <c r="F364" i="1" s="1"/>
  <c r="F366" i="1" s="1"/>
</calcChain>
</file>

<file path=xl/sharedStrings.xml><?xml version="1.0" encoding="utf-8"?>
<sst xmlns="http://schemas.openxmlformats.org/spreadsheetml/2006/main" count="561" uniqueCount="333">
  <si>
    <t>TOTAL A EJECUTAR</t>
  </si>
  <si>
    <t>TOTAL GASTOS INDIRECTOS</t>
  </si>
  <si>
    <t>A</t>
  </si>
  <si>
    <t>P.U. (RD$)</t>
  </si>
  <si>
    <t>PA</t>
  </si>
  <si>
    <t>CANTIDAD</t>
  </si>
  <si>
    <t>M</t>
  </si>
  <si>
    <t>REVESTIMIENTO EN PAREDES</t>
  </si>
  <si>
    <t>MOVIMIENTO DE TIERRA</t>
  </si>
  <si>
    <t>Provincia: MONSEÑOR NOUEL</t>
  </si>
  <si>
    <t>Zona : V</t>
  </si>
  <si>
    <t>No</t>
  </si>
  <si>
    <t>P A R T I D A S</t>
  </si>
  <si>
    <t>UNID</t>
  </si>
  <si>
    <t xml:space="preserve"> VALOR (RD$)</t>
  </si>
  <si>
    <t>PRELIMINARES</t>
  </si>
  <si>
    <t>P.A.</t>
  </si>
  <si>
    <t>P</t>
  </si>
  <si>
    <t>C</t>
  </si>
  <si>
    <t>SUB-TOTAL A</t>
  </si>
  <si>
    <t>GASTOS INDIRECTOS</t>
  </si>
  <si>
    <t>TOTAL  PRESUPUESTO  (RD$)</t>
  </si>
  <si>
    <t xml:space="preserve">SUB-TOTAL GENERAL  </t>
  </si>
  <si>
    <t>B</t>
  </si>
  <si>
    <t>SUB- TOTAL B</t>
  </si>
  <si>
    <t>GENERALES</t>
  </si>
  <si>
    <t>LIMPIEZA DE LAGUNAS</t>
  </si>
  <si>
    <t>P.A</t>
  </si>
  <si>
    <t>REGISTROS</t>
  </si>
  <si>
    <t>SUB- TOTAL C</t>
  </si>
  <si>
    <t>PARQUEOS</t>
  </si>
  <si>
    <t>EQUIPAMIENTO</t>
  </si>
  <si>
    <t>1.2</t>
  </si>
  <si>
    <t>MOVIMIENTO DE TIERRA  (CONSTRUIDO EN EL LUGAR DEL DESARENADOR  EXISTENTE)</t>
  </si>
  <si>
    <t xml:space="preserve">MOVIMIENTO DE TIERRA </t>
  </si>
  <si>
    <t>6.2.1</t>
  </si>
  <si>
    <t>6.2.2</t>
  </si>
  <si>
    <t>6.2.3</t>
  </si>
  <si>
    <t>6.3.1</t>
  </si>
  <si>
    <t>6.4.1</t>
  </si>
  <si>
    <t>7.2.1</t>
  </si>
  <si>
    <t>7.2.2</t>
  </si>
  <si>
    <t>7.2.3</t>
  </si>
  <si>
    <t>7.3.1</t>
  </si>
  <si>
    <t>7.4.1</t>
  </si>
  <si>
    <t>7.5.1</t>
  </si>
  <si>
    <t>7.2.4</t>
  </si>
  <si>
    <t>I</t>
  </si>
  <si>
    <t>II</t>
  </si>
  <si>
    <t>8</t>
  </si>
  <si>
    <t>III</t>
  </si>
  <si>
    <t>1</t>
  </si>
  <si>
    <t>1.1</t>
  </si>
  <si>
    <t>1.3</t>
  </si>
  <si>
    <t>IV</t>
  </si>
  <si>
    <t>V</t>
  </si>
  <si>
    <t>M²</t>
  </si>
  <si>
    <t>M³</t>
  </si>
  <si>
    <t>CONSTRUCCIÓN NUEVO DESARENADOR</t>
  </si>
  <si>
    <t>TERMINACIÓN SUPERFICIE</t>
  </si>
  <si>
    <t>LAGUNAS DE AIREACIÓN Y FACULTATIVAS</t>
  </si>
  <si>
    <t>REHABILITACIÓN LAGUNA DE AIREACIÓN</t>
  </si>
  <si>
    <t>REHABILITACIÓN LAGUNA FACULTATIVA</t>
  </si>
  <si>
    <t xml:space="preserve">REPARACIÓN EN BERMA </t>
  </si>
  <si>
    <t xml:space="preserve">CONSTRUCCIÓN DE LAGUNA ( ESTANQUE DE RETENCIÓN DE LODOS ) </t>
  </si>
  <si>
    <t xml:space="preserve">TUBERÍA DE 8" PVC SDR-41 DESDE REGISTRO F A ESTANQUE DE RETENCIÓN  </t>
  </si>
  <si>
    <t xml:space="preserve">SUMINISTRO DE TUBERÍA </t>
  </si>
  <si>
    <t xml:space="preserve">COLOCACIÓN  DE TUBERÍA </t>
  </si>
  <si>
    <t xml:space="preserve">TUBERÍA DE 8" PVC SDR-41 DESDE ESTANQUE DE RETENCIÓN  A DESARENADOR  </t>
  </si>
  <si>
    <t xml:space="preserve">SUMINISTRO Y COLOCACIÓN  DE PIEZAS </t>
  </si>
  <si>
    <t>ELECTRIFICACIÓN Y EQUIPAMIENTO</t>
  </si>
  <si>
    <t>ELECTRIFICACIÓN PRIMARIA</t>
  </si>
  <si>
    <t>ELECTRIFICACIÓN SECUNDARIA</t>
  </si>
  <si>
    <t>ORNAMENTACIÓN</t>
  </si>
  <si>
    <t>CODIA</t>
  </si>
  <si>
    <t>VARIOS</t>
  </si>
  <si>
    <t>PINTURA</t>
  </si>
  <si>
    <t>7.5.2</t>
  </si>
  <si>
    <t>SUMINISTRO E INSTALACIÓN DE:</t>
  </si>
  <si>
    <t xml:space="preserve">HORMIGÓN ARMADO F'C=240KG/CM² EN: </t>
  </si>
  <si>
    <t>D</t>
  </si>
  <si>
    <t>SUB- TOTAL D</t>
  </si>
  <si>
    <t>VI</t>
  </si>
  <si>
    <t xml:space="preserve">MURO DE BLOCKS </t>
  </si>
  <si>
    <t>4.2</t>
  </si>
  <si>
    <t>4.3</t>
  </si>
  <si>
    <t>4.4</t>
  </si>
  <si>
    <t>TERMINACIÓN DE SUPERFICIE</t>
  </si>
  <si>
    <t>6.7</t>
  </si>
  <si>
    <t>6.8</t>
  </si>
  <si>
    <t>6.10</t>
  </si>
  <si>
    <t>6.11</t>
  </si>
  <si>
    <t>INSTALACIÓN SANITARIA</t>
  </si>
  <si>
    <t>INSTALACIONES ELÉCTRICAS</t>
  </si>
  <si>
    <t>PUERTAS Y VENTANAS</t>
  </si>
  <si>
    <t>10.1</t>
  </si>
  <si>
    <t>10.2</t>
  </si>
  <si>
    <t>MOVIMIENTO DE TIERRA:</t>
  </si>
  <si>
    <t>HORMIGÓN ARMADO EN:</t>
  </si>
  <si>
    <t>MUROS</t>
  </si>
  <si>
    <t>VERJA EN BLOQUES DE 6" VIOLINADOS L=396.85 M</t>
  </si>
  <si>
    <t>P²</t>
  </si>
  <si>
    <t>Hr</t>
  </si>
  <si>
    <t>M³E</t>
  </si>
  <si>
    <t>SISTEMA DE DESINFECCCIÓN ( EN CASETA EXISTENTE )</t>
  </si>
  <si>
    <t>Desyerbe y limpieza en área exterior y talud de lagunas</t>
  </si>
  <si>
    <t>Demolición de caseta de operador</t>
  </si>
  <si>
    <t>Demolición de caseta de cloro</t>
  </si>
  <si>
    <t xml:space="preserve">Demolición de desarenador existente (incluye sobre ancho en la excavación y rampa)  </t>
  </si>
  <si>
    <t xml:space="preserve">Bote de malezas y escombros producto de la demolición de estructuras existentes.  </t>
  </si>
  <si>
    <t>Uso de retropala en la sobre excavación del desarenador, rampa y  tapado de canal de tierra existente</t>
  </si>
  <si>
    <t>Control topográfico (lagunas y desarenador)</t>
  </si>
  <si>
    <t>Bomba de achique 4" (2 ud) p/manejo de agua</t>
  </si>
  <si>
    <t>Ud</t>
  </si>
  <si>
    <t>Viaje</t>
  </si>
  <si>
    <t>Visita</t>
  </si>
  <si>
    <t>Replanteo</t>
  </si>
  <si>
    <t>Suministro material de mina para la sobre excavación del desarenador  (sujeto a la aprobación del supervisor)</t>
  </si>
  <si>
    <t>Relleno compactado c/compactador mecánico en capas de 0.20 m</t>
  </si>
  <si>
    <t>Zapata de muros  (0.60 x 0.25) m, 0.63 qq/m³</t>
  </si>
  <si>
    <t>Losa fondo  0.20 m- 0.76 qq/m³</t>
  </si>
  <si>
    <t>Losa fondo  0.15 m- 1.40 qq/m³</t>
  </si>
  <si>
    <t>Muros 0.20 m - 2.73 qq/m³</t>
  </si>
  <si>
    <t>Losa pasarelas 0.12 m- 0.78 qq/m³</t>
  </si>
  <si>
    <t>Hormigón simpe en fondo F´c=140 kg/cm² (incluye vaciado)</t>
  </si>
  <si>
    <t>Fino losa fondo pulido</t>
  </si>
  <si>
    <t>Pañete interior pulido</t>
  </si>
  <si>
    <t>Pañete exterior</t>
  </si>
  <si>
    <t>Cantos</t>
  </si>
  <si>
    <t>Suministro e instalación bandas de goma hidrofilia extensible p/construcción impermeable, 5mm x 20mm</t>
  </si>
  <si>
    <t>Rejillas (1.25 x 0.80) c/ barras 1/2" en   acero inoxidable @0.02m</t>
  </si>
  <si>
    <t>Compuerta (0.80x0.45 m)  c/ vástago en H.G. 11/2"   - H=1.20m - en acero inoxidable</t>
  </si>
  <si>
    <t>Canasta  de malla en  acero inoxidable, orificios ø1/4" y bandeja de acero inoxidable E=1/8" (0.40 x 0.80 m)</t>
  </si>
  <si>
    <t>Tubería Ø12'' PVC SDR-32.5 C/ J.G ( entrada )</t>
  </si>
  <si>
    <t>Tubería Ø16'' PVC SDR-32.5 C/ J.G ( salida )</t>
  </si>
  <si>
    <t>Tubería Ø8'' PVC SDR-41  (desagüe)</t>
  </si>
  <si>
    <t>Niple 16" x 3´ acero SCH-40</t>
  </si>
  <si>
    <t>Niple 12" x 3´ acero SCH-40</t>
  </si>
  <si>
    <t>Niple 8" x 3´ acero SCH-40</t>
  </si>
  <si>
    <t xml:space="preserve">Codo 8" x 45º PVC </t>
  </si>
  <si>
    <t xml:space="preserve">Yee 8" x 8" PVC </t>
  </si>
  <si>
    <t xml:space="preserve">Válvula compuerta ø8''hf platillada competa (Incluye Válvula, tornillos, juntas de goma, niple platillado en un extremo y juntas Dresser) </t>
  </si>
  <si>
    <t>Caja telescópica (H.F.)</t>
  </si>
  <si>
    <t>Mano de obra instalaciones (incluye compuertas y rejilla)</t>
  </si>
  <si>
    <t>Movimiento de tierra p/tubería (incluye excavación, reposición de material compactado, asiento de arena y bote de material sobrante)</t>
  </si>
  <si>
    <t>Uso de  c/equipo tipo (cat-416) o equivalente para extracción de lodos</t>
  </si>
  <si>
    <t xml:space="preserve">Personal </t>
  </si>
  <si>
    <t>Bote  de  material inservible  c/camión  (dist.=5.0km)</t>
  </si>
  <si>
    <t>Reparación de encache existente</t>
  </si>
  <si>
    <t>Encache a reconstruir</t>
  </si>
  <si>
    <t>Resane suelo cemento en fondo de laguna aireada</t>
  </si>
  <si>
    <t>Reparación de barandas ø1 1/2" en pasarelas a aireadores (incluye puntos de soldadura y pintura)</t>
  </si>
  <si>
    <t>Reparación de cantos y resane en losas de pasarelas a aireadores ( cantos=166 m y resane 14.0 m²)</t>
  </si>
  <si>
    <t>Demolición de suelo cemento en fondo</t>
  </si>
  <si>
    <t>Excavación material compacto en fondo de laguna</t>
  </si>
  <si>
    <t>Bote de material excavado y escombros</t>
  </si>
  <si>
    <t>Nivelado y compactado de fondo</t>
  </si>
  <si>
    <t>Suelo cemento en fondo e=0.07m,  usar 1.5 fda./m³</t>
  </si>
  <si>
    <t>Construcción de encache en talud</t>
  </si>
  <si>
    <t>Demolición y bote H.S. tramo berma</t>
  </si>
  <si>
    <t>Relleno de reposición compactado</t>
  </si>
  <si>
    <t>Suministro y colocación de hormigón simple 210 kg/cm²,  e=0.10m,  (2.80 x 2.10) m</t>
  </si>
  <si>
    <t>Uso de equipos para construcción de rampa (incluye eliminar rampa al terminar los trabajos)</t>
  </si>
  <si>
    <t>Extracción de material y maleza en excavación existente c/equipo</t>
  </si>
  <si>
    <t>Bote de material extraído</t>
  </si>
  <si>
    <t>Nivelación y compactación de fondo</t>
  </si>
  <si>
    <t>Encachado talud de laguna</t>
  </si>
  <si>
    <t>Suelo cemento en fondo e=0.07, usar 1.5 fda./m³</t>
  </si>
  <si>
    <t>Registros prefabricados 1.00 a 1.50 m</t>
  </si>
  <si>
    <t>Replanteo y control topográfico</t>
  </si>
  <si>
    <t xml:space="preserve">Excavación material compacto a mano </t>
  </si>
  <si>
    <t xml:space="preserve">Asiento de arena </t>
  </si>
  <si>
    <t>Relleno compactado c/ compactador mecánico en capas de 0.20 m</t>
  </si>
  <si>
    <t>Bote de material c/camión a 5 km (inc. Esparcimiento en botadero)</t>
  </si>
  <si>
    <t xml:space="preserve">De 8" PVC SDR-41 C/J.G </t>
  </si>
  <si>
    <t xml:space="preserve"> De 8" PVC SDR-41 C/J.G.</t>
  </si>
  <si>
    <t>Yee 8" x  8"  PVC</t>
  </si>
  <si>
    <t>Codo de 8" x 45º  PVC</t>
  </si>
  <si>
    <t xml:space="preserve">Suministro de tinaco de 150 gl </t>
  </si>
  <si>
    <t>Suministro de perfil de acero 4"x 6"</t>
  </si>
  <si>
    <t>Suministro de tubería de ø3/4" PVC SCH-40</t>
  </si>
  <si>
    <t>Suministro Tee 3/4"x 3/4" PVC</t>
  </si>
  <si>
    <t xml:space="preserve">Suministro Codo de 3/4"x90º PVC </t>
  </si>
  <si>
    <t>Suministro de válvula de bola de 3/4"  H.G.</t>
  </si>
  <si>
    <t>Base de H.S. para tinaco (1.00 x 1.00 x 0.35) m</t>
  </si>
  <si>
    <t>Base de H.S. para bomba (0.50 x 0.50 x 0.10) m</t>
  </si>
  <si>
    <t>Tarima de madera para sacos de sal (según detalle)</t>
  </si>
  <si>
    <t>Mano de obra de instalación de tinaco, tuberías y piezas</t>
  </si>
  <si>
    <t xml:space="preserve">Excavación </t>
  </si>
  <si>
    <t xml:space="preserve">Relleno compactado </t>
  </si>
  <si>
    <t>Bote de material</t>
  </si>
  <si>
    <t>Zapata de muro de blocks 6" - 0.71 qq/m³</t>
  </si>
  <si>
    <t>Zapata de muro de blocks 4" - 0.94 qq/m³</t>
  </si>
  <si>
    <t>Zapata de columna 0.83 qq/m³</t>
  </si>
  <si>
    <t>Columna C1 (0.15 x 0.45) 2.75 qq/m³, 210 kg/cm²</t>
  </si>
  <si>
    <t>Dinteles (0.15x0.30) m - 2.27 qq/m³, 210 kg/cm²</t>
  </si>
  <si>
    <t>Losa de techo 0.10 m - 1.35 qq/m³</t>
  </si>
  <si>
    <t>Blocks  6'' BNP</t>
  </si>
  <si>
    <t>Blocks 4'' BNP</t>
  </si>
  <si>
    <t>Blocks  6'' SNP</t>
  </si>
  <si>
    <t>Blocks 4'' SNP</t>
  </si>
  <si>
    <t>Pañete interior</t>
  </si>
  <si>
    <t>Pañete en techo</t>
  </si>
  <si>
    <t>Antepecho</t>
  </si>
  <si>
    <t>Acera perimetral 0.80m</t>
  </si>
  <si>
    <t xml:space="preserve">Cantos y mochetas </t>
  </si>
  <si>
    <t>Pintura acrílica (incluye base blanca)</t>
  </si>
  <si>
    <t>Zócalos</t>
  </si>
  <si>
    <t>Piso de granito</t>
  </si>
  <si>
    <r>
      <t>Cerámica criolla en baño (incluye todos las paredes del baño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h= 1.50 m</t>
    </r>
    <r>
      <rPr>
        <sz val="10"/>
        <color rgb="FF000000"/>
        <rFont val="Arial"/>
        <family val="2"/>
      </rPr>
      <t>)</t>
    </r>
  </si>
  <si>
    <t>Ducha</t>
  </si>
  <si>
    <t>Lavamanos sencillos</t>
  </si>
  <si>
    <t>Inodoro</t>
  </si>
  <si>
    <t>Lavadero</t>
  </si>
  <si>
    <t>Fregadero de dos boca</t>
  </si>
  <si>
    <t xml:space="preserve">Cámara de inspección </t>
  </si>
  <si>
    <t>Séptico (1.90 x1.10) m</t>
  </si>
  <si>
    <t>Trampa de grasa (1.20 x 1.20) m</t>
  </si>
  <si>
    <t>Desagüe de piso</t>
  </si>
  <si>
    <t>Desagüe de techo</t>
  </si>
  <si>
    <t>Tubería y piezas</t>
  </si>
  <si>
    <t>Barra para cortina</t>
  </si>
  <si>
    <t>Muro bañera (incluye cerámicas)</t>
  </si>
  <si>
    <t>Mano de obra instalación</t>
  </si>
  <si>
    <t>Salidas cenitales</t>
  </si>
  <si>
    <t>Salidas tomacorriente 120 V, doble</t>
  </si>
  <si>
    <t>Salidas interruptor sencillo</t>
  </si>
  <si>
    <t>Salidas interruptor doble</t>
  </si>
  <si>
    <t>Salida panel de breaker 4/8 circuitos</t>
  </si>
  <si>
    <t>Puertas polimetal (incluye suministro, instalación y llavín)</t>
  </si>
  <si>
    <t xml:space="preserve">Ventanas de aluminio </t>
  </si>
  <si>
    <t>REHABILITACIÓN PLANTA DE TRATAMIENTO AGUAS RESIDUALES</t>
  </si>
  <si>
    <t>Días</t>
  </si>
  <si>
    <t>Meses</t>
  </si>
  <si>
    <t>Honorarios profesionales</t>
  </si>
  <si>
    <t>Gastos administrativos</t>
  </si>
  <si>
    <t>Transporte</t>
  </si>
  <si>
    <t>Seguro, pólizas y fianzas</t>
  </si>
  <si>
    <t>Supervisión de INAPA</t>
  </si>
  <si>
    <t>Ley 6-86</t>
  </si>
  <si>
    <t>ITBIS honorarios profesionales (ley 07/2007</t>
  </si>
  <si>
    <t>Operación y mantenimiento del INAPA</t>
  </si>
  <si>
    <t>Imprevistos</t>
  </si>
  <si>
    <t>Estudios ( sociales, ambientales, geotécnicos, topográficos, de calidad, etc.</t>
  </si>
  <si>
    <t>Medidas  de compensación ambiental</t>
  </si>
  <si>
    <t xml:space="preserve">Transporte de postes </t>
  </si>
  <si>
    <t>Transporte de equipos pesados (2 ud) ida y vuelta</t>
  </si>
  <si>
    <t>Interconexión con la EDENORTE (1 ud)</t>
  </si>
  <si>
    <t>Tramitación de planos (1 ud)</t>
  </si>
  <si>
    <t>Campamento (incluye alquiler de casa  o solar, construcción de almacén 20´x15´)</t>
  </si>
  <si>
    <t xml:space="preserve">valla anunciando obra 16' x 10' impresión full color conteniendo logo de INAPA, nombre de proyecto y contratista. estructura en tubos galvanizados 1½" x 1½" y soportes en tubo cuadrado 4" x 4" </t>
  </si>
  <si>
    <t>Grama (sembrada)</t>
  </si>
  <si>
    <t>Tierra negra (suministro y colocación)</t>
  </si>
  <si>
    <t xml:space="preserve">Mantenimiento y riego de pantas </t>
  </si>
  <si>
    <t>Tú y yo (sembrada)</t>
  </si>
  <si>
    <t>Suministro material de mina e=25% (sujeto a la aprobación del supervisor)</t>
  </si>
  <si>
    <t>Regado, nivelado y compactado de material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</si>
  <si>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</si>
  <si>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</si>
  <si>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</si>
  <si>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30mts según detalle) tira de foam 1/2"</t>
  </si>
  <si>
    <t>Suministro y colocación de angulares de 1 1/2" x3/16"</t>
  </si>
  <si>
    <t xml:space="preserve">Puerta corrediza Long=4.0 m </t>
  </si>
  <si>
    <t>Pañete en vigas y columnas</t>
  </si>
  <si>
    <t>Block 6"  Ø3/8"@0.60 m  SNP violinado</t>
  </si>
  <si>
    <t>Block 6"  Ø3/8"@0.60 m  BNP</t>
  </si>
  <si>
    <t>Zapata de muros (0.45 x 0.25) m  - 0.87 qq/m³, F᾽c=180 kg/cm²</t>
  </si>
  <si>
    <t>Zapata  de  columnas  (0.60 x 0.60 x 0.25) m - 2.08 qq/m³ F᾽c=180 kg/cm²</t>
  </si>
  <si>
    <t>Columnas de amarre (0.20 x 0.20) m - 4.36 qq/m³, F᾽c=210 kg/cm²</t>
  </si>
  <si>
    <t>Viga de amarre  BNP (0.15 X 0.20) m - 3.22 qq/m³,  F᾽c=210 kg/cm²</t>
  </si>
  <si>
    <t>Viga de amarre SNP (0.20 x 0.20) m - 2.45 qq/m³,  F᾽c=210 kg/cm²</t>
  </si>
  <si>
    <t xml:space="preserve">Viga apoyo del riel puerta corrediza L=8.40 m-F᾽c=240 kg/cm² </t>
  </si>
  <si>
    <t>Excavación zapatas  a mano</t>
  </si>
  <si>
    <t xml:space="preserve">Reposición material compactado </t>
  </si>
  <si>
    <t>Bote de material con camión in situ</t>
  </si>
  <si>
    <t>Suministro de aireadores flotantes de 10 H.P.</t>
  </si>
  <si>
    <t>Centro de control de motores (CCM) con barra 175 amperes, 240V, trifásico, equipado con arrancadores combinados para 10 H.P. Y 2 breakers 20/3 amperes</t>
  </si>
  <si>
    <t>Main breakers 150/3 amperes</t>
  </si>
  <si>
    <t>Panel de breakers 2/4 circuito</t>
  </si>
  <si>
    <t>Mano obra instalación aireador flotantes y dispositivos eléctricos</t>
  </si>
  <si>
    <t>Suministro e instalación de bomba dosificadora de cal 1/2 H.P.</t>
  </si>
  <si>
    <t>Suministro e instalación de agitador de cal de 1H.P..</t>
  </si>
  <si>
    <r>
      <t>Condulet Ø2</t>
    </r>
    <r>
      <rPr>
        <sz val="10"/>
        <rFont val="Calibri"/>
        <family val="2"/>
      </rPr>
      <t>''</t>
    </r>
  </si>
  <si>
    <t>Tubo EMT Ø2'' X 10'</t>
  </si>
  <si>
    <t>Tubo PVC Ø2''x19' SDR-26</t>
  </si>
  <si>
    <t>Tubo PVC Ø1½''x19' SDR-26</t>
  </si>
  <si>
    <t>Tubo PVC Ø1''x19' SDR-26</t>
  </si>
  <si>
    <t>Tubo PVC Ø¾''x19' SDR-26</t>
  </si>
  <si>
    <t>Coupling EMT Ø2"</t>
  </si>
  <si>
    <t>Curva EMT Ø2'' reforzada</t>
  </si>
  <si>
    <t>Curva PVC Ø2'' reforzada</t>
  </si>
  <si>
    <t>Curva PVC Ø1½'' reforzada</t>
  </si>
  <si>
    <t>Curva PVC Ø1'' reforzada</t>
  </si>
  <si>
    <t>Curva PVC Ø¾'' reforzada</t>
  </si>
  <si>
    <t>Alambre THW #1/0 ST (fases)</t>
  </si>
  <si>
    <t>Alambre THW #2 ST (neutro)</t>
  </si>
  <si>
    <t>Alambre THW #4 ST (tierra)</t>
  </si>
  <si>
    <t>Alambre THW #4 ST (fases de aireadores No.1,2,3,4)</t>
  </si>
  <si>
    <t>Alambre THW #8 ST(neutro de aireadores No.1,2,3,4)</t>
  </si>
  <si>
    <t>Alambre THW #8 ST (fases bomba 1 H.P.)</t>
  </si>
  <si>
    <t>Alambre THW #12 ST ( neutro bomba 1 H.P.)</t>
  </si>
  <si>
    <t>Alambre THW #4/4 de goma</t>
  </si>
  <si>
    <t>Alambre VINYL #8/2</t>
  </si>
  <si>
    <t>Lámpara 175 W , 240 V cabeza de cobra compuesta</t>
  </si>
  <si>
    <t>Registros eléctricos hormigón (0.60 x 0.60 x 0.60)m con tapa</t>
  </si>
  <si>
    <t>Registros eléctricos en PVC 8'' x 8" x 4"</t>
  </si>
  <si>
    <t>Registros metálico  8'' x 8" x 4" Nema 3R</t>
  </si>
  <si>
    <t>Base y soporte aireador flotante en hormigón y tubo HG 2'' x 5''</t>
  </si>
  <si>
    <t>Excavación y tapado de zanja a mano  (0.10 x0.60 x 204.5) m</t>
  </si>
  <si>
    <t>Materiales varios (tape, abrazaderas)</t>
  </si>
  <si>
    <t>Mano de obra secundaria (30%)</t>
  </si>
  <si>
    <t>Poste de H-A-V 35-500-DAN</t>
  </si>
  <si>
    <t>Poste de H-A-V 30-300-DAN</t>
  </si>
  <si>
    <t>Alambre AAAC # 1/0</t>
  </si>
  <si>
    <t>Estructura MT-303</t>
  </si>
  <si>
    <t>Estructura MT-307</t>
  </si>
  <si>
    <t>Estructura HA-100B</t>
  </si>
  <si>
    <t>Estructura PR-101</t>
  </si>
  <si>
    <t>Estructura PR-202</t>
  </si>
  <si>
    <t>Estructura PR-204 (seccionador fusible)</t>
  </si>
  <si>
    <t>Estructura PO-110</t>
  </si>
  <si>
    <t>Transformador tipo poste de 15 KVA,7200/120-240V, sumergido en aceite.</t>
  </si>
  <si>
    <t>Cut-out de 100 AMP</t>
  </si>
  <si>
    <t>Pararrayos 9KV</t>
  </si>
  <si>
    <t>Hoyo para postes</t>
  </si>
  <si>
    <t>Hoyo para vientos</t>
  </si>
  <si>
    <t>Instalación de postes</t>
  </si>
  <si>
    <t>Poda arboles y bote ramas</t>
  </si>
  <si>
    <t>Mano de obra primaria ( 20% )</t>
  </si>
  <si>
    <t xml:space="preserve">CASA DE OPERADOR (1 HABITACIÓN) </t>
  </si>
  <si>
    <t>ÁREA EXTERIOR GENERAL</t>
  </si>
  <si>
    <t>HORMIGÓN ARMADO F'c180 KG/CM²</t>
  </si>
  <si>
    <t>Obra:  REHABILITACIÓN  PLANTA DE TRATAMIENTO DE AGUAS RESIDUALES DEL ALCANTARILLADO SANITARIO 
          REPARTO YUNA, SECTOR PALMARITO, BONAO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</si>
</sst>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\-#,##0.00\ _€"/>
    <numFmt numFmtId="165" formatCode="_(* #,##0.000_);_(* \(#,##0.000\);_(* &quot;-&quot;??_);_(@_)"/>
    <numFmt numFmtId="166" formatCode="General_)"/>
    <numFmt numFmtId="167" formatCode="#,##0.00;[Red]#,##0.00"/>
    <numFmt numFmtId="168" formatCode="_-* #,##0.00_-;\-* #,##0.00_-;_-* &quot;-&quot;??_-;_-@_-"/>
    <numFmt numFmtId="169" formatCode="#,##0.0_);\(#,##0.0\)"/>
    <numFmt numFmtId="170" formatCode="0.0"/>
    <numFmt numFmtId="171" formatCode="_-* #,##0.00\ _€_-;\-* #,##0.00\ _€_-;_-* &quot;-&quot;??\ _€_-;_-@_-"/>
    <numFmt numFmtId="172" formatCode="#,##0.0;\-#,##0.0"/>
    <numFmt numFmtId="173" formatCode="#,##0.00\ _€;[Red]\-#,##0.00\ _€"/>
    <numFmt numFmtId="174" formatCode="0.0%"/>
    <numFmt numFmtId="175" formatCode="#"/>
    <numFmt numFmtId="176" formatCode="0.000"/>
    <numFmt numFmtId="177" formatCode="&quot;RD$&quot;#,##0.00"/>
    <numFmt numFmtId="178" formatCode="#."/>
    <numFmt numFmtId="179" formatCode="_ * #,##0.00_ ;_ * \-#,##0.00_ ;_ * &quot;-&quot;??_ ;_ @_ "/>
    <numFmt numFmtId="180" formatCode="_-* #,##0_-;\-* #,##0_-;_-* &quot;-&quot;_-;_-@_-"/>
  </numFmts>
  <fonts count="18" x14ac:knownFonts="1">
    <font>
      <sz val="10"/>
      <name val="Arial"/>
    </font>
    <font>
      <sz val="10"/>
      <name val="Tms Rmn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Courie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rgb="FF808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8D8D8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8">
    <xf numFmtId="0" fontId="0" fillId="0" borderId="0">
      <alignment vertical="center"/>
    </xf>
    <xf numFmtId="164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1" fontId="2" fillId="0" borderId="0">
      <alignment vertical="top"/>
      <protection locked="0"/>
    </xf>
    <xf numFmtId="0" fontId="2" fillId="0" borderId="0">
      <protection locked="0"/>
    </xf>
    <xf numFmtId="168" fontId="2" fillId="0" borderId="0">
      <alignment vertical="top"/>
      <protection locked="0"/>
    </xf>
    <xf numFmtId="43" fontId="2" fillId="0" borderId="0">
      <alignment vertical="top"/>
      <protection locked="0"/>
    </xf>
    <xf numFmtId="168" fontId="2" fillId="0" borderId="0">
      <alignment vertical="top"/>
      <protection locked="0"/>
    </xf>
    <xf numFmtId="0" fontId="2" fillId="0" borderId="0">
      <protection locked="0"/>
    </xf>
    <xf numFmtId="171" fontId="2" fillId="0" borderId="0">
      <alignment vertical="top"/>
      <protection locked="0"/>
    </xf>
    <xf numFmtId="0" fontId="2" fillId="0" borderId="0">
      <protection locked="0"/>
    </xf>
    <xf numFmtId="0" fontId="2" fillId="0" borderId="0">
      <protection locked="0"/>
    </xf>
    <xf numFmtId="43" fontId="2" fillId="0" borderId="0">
      <alignment vertical="top"/>
      <protection locked="0"/>
    </xf>
    <xf numFmtId="43" fontId="2" fillId="0" borderId="0">
      <alignment vertical="top"/>
      <protection locked="0"/>
    </xf>
    <xf numFmtId="0" fontId="2" fillId="0" borderId="0">
      <protection locked="0"/>
    </xf>
    <xf numFmtId="43" fontId="2" fillId="0" borderId="0">
      <alignment vertical="top"/>
      <protection locked="0"/>
    </xf>
    <xf numFmtId="177" fontId="13" fillId="0" borderId="0">
      <protection locked="0"/>
    </xf>
    <xf numFmtId="43" fontId="2" fillId="0" borderId="0">
      <alignment vertical="top"/>
      <protection locked="0"/>
    </xf>
    <xf numFmtId="0" fontId="14" fillId="0" borderId="0">
      <protection locked="0"/>
    </xf>
    <xf numFmtId="0" fontId="2" fillId="0" borderId="0">
      <protection locked="0"/>
    </xf>
    <xf numFmtId="9" fontId="1" fillId="0" borderId="0">
      <alignment vertical="top"/>
      <protection locked="0"/>
    </xf>
    <xf numFmtId="0" fontId="2" fillId="0" borderId="0">
      <protection locked="0"/>
    </xf>
    <xf numFmtId="44" fontId="2" fillId="0" borderId="0">
      <alignment vertical="top"/>
      <protection locked="0"/>
    </xf>
    <xf numFmtId="0" fontId="2" fillId="0" borderId="0">
      <protection locked="0"/>
    </xf>
    <xf numFmtId="168" fontId="2" fillId="0" borderId="0">
      <alignment vertical="top"/>
      <protection locked="0"/>
    </xf>
    <xf numFmtId="176" fontId="2" fillId="0" borderId="0">
      <alignment vertical="top"/>
      <protection locked="0"/>
    </xf>
    <xf numFmtId="43" fontId="2" fillId="0" borderId="0">
      <alignment vertical="top"/>
      <protection locked="0"/>
    </xf>
    <xf numFmtId="0" fontId="2" fillId="0" borderId="0">
      <protection locked="0"/>
    </xf>
    <xf numFmtId="178" fontId="2" fillId="0" borderId="0">
      <alignment vertical="top"/>
      <protection locked="0"/>
    </xf>
    <xf numFmtId="0" fontId="2" fillId="0" borderId="0">
      <protection locked="0"/>
    </xf>
    <xf numFmtId="179" fontId="2" fillId="0" borderId="0">
      <alignment vertical="top"/>
      <protection locked="0"/>
    </xf>
    <xf numFmtId="168" fontId="2" fillId="0" borderId="0">
      <alignment vertical="top"/>
      <protection locked="0"/>
    </xf>
    <xf numFmtId="0" fontId="9" fillId="0" borderId="0">
      <protection locked="0"/>
    </xf>
    <xf numFmtId="0" fontId="2" fillId="0" borderId="0">
      <protection locked="0"/>
    </xf>
    <xf numFmtId="0" fontId="14" fillId="0" borderId="0">
      <protection locked="0"/>
    </xf>
    <xf numFmtId="180" fontId="2" fillId="0" borderId="0">
      <alignment vertical="top"/>
      <protection locked="0"/>
    </xf>
    <xf numFmtId="43" fontId="2" fillId="0" borderId="0">
      <alignment vertical="top"/>
      <protection locked="0"/>
    </xf>
  </cellStyleXfs>
  <cellXfs count="332">
    <xf numFmtId="0" fontId="0" fillId="0" borderId="0" xfId="0">
      <alignment vertical="center"/>
    </xf>
    <xf numFmtId="164" fontId="1" fillId="0" borderId="0" xfId="1" applyFont="1" applyBorder="1" applyAlignment="1" applyProtection="1">
      <alignment vertical="top"/>
    </xf>
    <xf numFmtId="164" fontId="1" fillId="0" borderId="0" xfId="1" applyFont="1" applyBorder="1" applyAlignment="1" applyProtection="1">
      <alignment horizontal="right" vertical="top" wrapText="1"/>
    </xf>
    <xf numFmtId="164" fontId="1" fillId="0" borderId="0" xfId="1" applyFont="1" applyBorder="1" applyAlignment="1" applyProtection="1">
      <alignment horizontal="center" vertical="top"/>
    </xf>
    <xf numFmtId="165" fontId="1" fillId="0" borderId="0" xfId="1" applyNumberFormat="1" applyFont="1" applyBorder="1" applyAlignment="1" applyProtection="1">
      <alignment vertical="top" wrapText="1"/>
    </xf>
    <xf numFmtId="4" fontId="2" fillId="2" borderId="0" xfId="4" quotePrefix="1" applyNumberFormat="1" applyFont="1" applyFill="1" applyBorder="1" applyAlignment="1" applyProtection="1">
      <alignment horizontal="center" vertical="top"/>
    </xf>
    <xf numFmtId="165" fontId="2" fillId="2" borderId="0" xfId="4" applyNumberFormat="1" applyFont="1" applyFill="1" applyBorder="1" applyAlignment="1" applyProtection="1">
      <alignment vertical="top" wrapText="1"/>
    </xf>
    <xf numFmtId="4" fontId="2" fillId="2" borderId="0" xfId="4" applyNumberFormat="1" applyFont="1" applyFill="1" applyBorder="1" applyAlignment="1" applyProtection="1">
      <alignment horizontal="right" vertical="top" wrapText="1"/>
    </xf>
    <xf numFmtId="164" fontId="2" fillId="0" borderId="0" xfId="1" applyFont="1" applyBorder="1" applyAlignment="1" applyProtection="1">
      <alignment vertical="top"/>
    </xf>
    <xf numFmtId="166" fontId="4" fillId="4" borderId="1" xfId="2" applyNumberFormat="1" applyFont="1" applyFill="1" applyBorder="1" applyAlignment="1" applyProtection="1">
      <alignment horizontal="center" vertical="top"/>
    </xf>
    <xf numFmtId="166" fontId="4" fillId="4" borderId="1" xfId="2" applyNumberFormat="1" applyFont="1" applyFill="1" applyBorder="1" applyAlignment="1" applyProtection="1">
      <alignment horizontal="center" vertical="top" wrapText="1"/>
    </xf>
    <xf numFmtId="4" fontId="4" fillId="4" borderId="1" xfId="4" applyNumberFormat="1" applyFont="1" applyFill="1" applyBorder="1" applyAlignment="1" applyProtection="1">
      <alignment horizontal="right" vertical="top" wrapText="1"/>
    </xf>
    <xf numFmtId="4" fontId="4" fillId="4" borderId="1" xfId="4" applyNumberFormat="1" applyFont="1" applyFill="1" applyBorder="1" applyAlignment="1" applyProtection="1">
      <alignment horizontal="center" vertical="top"/>
    </xf>
    <xf numFmtId="165" fontId="4" fillId="4" borderId="1" xfId="4" applyNumberFormat="1" applyFont="1" applyFill="1" applyBorder="1" applyAlignment="1" applyProtection="1">
      <alignment horizontal="center" vertical="top" wrapText="1"/>
    </xf>
    <xf numFmtId="164" fontId="2" fillId="2" borderId="0" xfId="1" applyFont="1" applyFill="1" applyBorder="1" applyAlignment="1" applyProtection="1">
      <alignment vertical="top"/>
    </xf>
    <xf numFmtId="164" fontId="2" fillId="2" borderId="2" xfId="1" applyFont="1" applyFill="1" applyBorder="1" applyAlignment="1" applyProtection="1">
      <alignment vertical="top"/>
    </xf>
    <xf numFmtId="164" fontId="4" fillId="2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/>
      <protection locked="0"/>
    </xf>
    <xf numFmtId="0" fontId="3" fillId="2" borderId="2" xfId="5" applyFont="1" applyFill="1" applyBorder="1" applyAlignment="1" applyProtection="1">
      <alignment horizontal="center" vertical="top"/>
    </xf>
    <xf numFmtId="0" fontId="3" fillId="2" borderId="2" xfId="5" applyFont="1" applyFill="1" applyBorder="1" applyAlignment="1" applyProtection="1">
      <alignment vertical="top" wrapText="1"/>
    </xf>
    <xf numFmtId="0" fontId="2" fillId="2" borderId="2" xfId="5" applyFont="1" applyFill="1" applyBorder="1" applyAlignment="1" applyProtection="1">
      <alignment horizontal="right" vertical="top" wrapText="1"/>
    </xf>
    <xf numFmtId="0" fontId="2" fillId="2" borderId="2" xfId="5" applyFont="1" applyFill="1" applyBorder="1" applyAlignment="1" applyProtection="1">
      <alignment horizontal="center" vertical="top"/>
    </xf>
    <xf numFmtId="165" fontId="2" fillId="2" borderId="2" xfId="6" applyNumberFormat="1" applyFont="1" applyFill="1" applyBorder="1" applyAlignment="1" applyProtection="1">
      <alignment vertical="top" wrapText="1"/>
    </xf>
    <xf numFmtId="164" fontId="2" fillId="5" borderId="2" xfId="1" applyNumberFormat="1" applyFont="1" applyFill="1" applyBorder="1" applyAlignment="1">
      <alignment horizontal="right" vertical="top" wrapText="1"/>
      <protection locked="0"/>
    </xf>
    <xf numFmtId="43" fontId="2" fillId="2" borderId="2" xfId="6" applyNumberFormat="1" applyFont="1" applyFill="1" applyBorder="1" applyAlignment="1" applyProtection="1">
      <alignment vertical="top" wrapText="1"/>
    </xf>
    <xf numFmtId="164" fontId="3" fillId="2" borderId="2" xfId="1" applyFont="1" applyFill="1" applyBorder="1" applyAlignment="1" applyProtection="1">
      <alignment vertical="top"/>
    </xf>
    <xf numFmtId="43" fontId="3" fillId="2" borderId="2" xfId="1" applyNumberFormat="1" applyFont="1" applyFill="1" applyBorder="1" applyAlignment="1" applyProtection="1">
      <alignment horizontal="center" vertical="top" wrapText="1"/>
    </xf>
    <xf numFmtId="0" fontId="2" fillId="2" borderId="2" xfId="5" applyFont="1" applyFill="1" applyBorder="1" applyAlignment="1" applyProtection="1">
      <alignment vertical="top" wrapText="1"/>
    </xf>
    <xf numFmtId="4" fontId="2" fillId="2" borderId="2" xfId="7" applyNumberFormat="1" applyFont="1" applyFill="1" applyBorder="1" applyAlignment="1" applyProtection="1">
      <alignment horizontal="right" vertical="top" wrapText="1"/>
    </xf>
    <xf numFmtId="43" fontId="2" fillId="0" borderId="2" xfId="1" applyNumberFormat="1" applyFont="1" applyFill="1" applyBorder="1" applyAlignment="1" applyProtection="1">
      <alignment horizontal="right" vertical="top" wrapText="1"/>
    </xf>
    <xf numFmtId="0" fontId="2" fillId="5" borderId="2" xfId="5" applyFont="1" applyFill="1" applyBorder="1" applyAlignment="1" applyProtection="1">
      <alignment horizontal="right" vertical="top" wrapText="1"/>
    </xf>
    <xf numFmtId="0" fontId="2" fillId="5" borderId="2" xfId="5" applyFont="1" applyFill="1" applyBorder="1" applyAlignment="1" applyProtection="1">
      <alignment vertical="top" wrapText="1"/>
    </xf>
    <xf numFmtId="4" fontId="2" fillId="5" borderId="2" xfId="7" applyNumberFormat="1" applyFont="1" applyFill="1" applyBorder="1" applyAlignment="1" applyProtection="1">
      <alignment horizontal="right" vertical="top" wrapText="1"/>
    </xf>
    <xf numFmtId="4" fontId="2" fillId="5" borderId="2" xfId="5" applyNumberFormat="1" applyFont="1" applyFill="1" applyBorder="1" applyAlignment="1" applyProtection="1">
      <alignment horizontal="center" vertical="top"/>
    </xf>
    <xf numFmtId="4" fontId="2" fillId="5" borderId="2" xfId="1" applyNumberFormat="1" applyFont="1" applyFill="1" applyBorder="1" applyAlignment="1">
      <alignment horizontal="right" vertical="top" wrapText="1"/>
      <protection locked="0"/>
    </xf>
    <xf numFmtId="4" fontId="2" fillId="5" borderId="2" xfId="7" applyNumberFormat="1" applyFont="1" applyFill="1" applyBorder="1" applyAlignment="1" applyProtection="1">
      <alignment vertical="top" wrapText="1"/>
    </xf>
    <xf numFmtId="4" fontId="2" fillId="5" borderId="2" xfId="1" applyNumberFormat="1" applyFont="1" applyFill="1" applyBorder="1" applyAlignment="1">
      <alignment vertical="top" wrapText="1"/>
      <protection locked="0"/>
    </xf>
    <xf numFmtId="0" fontId="2" fillId="5" borderId="2" xfId="5" applyFont="1" applyFill="1" applyBorder="1" applyAlignment="1" applyProtection="1">
      <alignment horizontal="center" vertical="top"/>
    </xf>
    <xf numFmtId="49" fontId="2" fillId="2" borderId="2" xfId="6" applyNumberFormat="1" applyFont="1" applyFill="1" applyBorder="1" applyAlignment="1" applyProtection="1">
      <alignment horizontal="right" vertical="top" wrapText="1"/>
    </xf>
    <xf numFmtId="4" fontId="2" fillId="2" borderId="2" xfId="5" applyNumberFormat="1" applyFont="1" applyFill="1" applyBorder="1" applyAlignment="1" applyProtection="1">
      <alignment horizontal="center" vertical="top"/>
    </xf>
    <xf numFmtId="164" fontId="2" fillId="5" borderId="2" xfId="1" applyFont="1" applyFill="1" applyBorder="1" applyAlignment="1" applyProtection="1">
      <alignment vertical="top"/>
    </xf>
    <xf numFmtId="0" fontId="3" fillId="5" borderId="2" xfId="5" applyFont="1" applyFill="1" applyBorder="1" applyAlignment="1" applyProtection="1">
      <alignment vertical="top" wrapText="1"/>
    </xf>
    <xf numFmtId="164" fontId="3" fillId="2" borderId="0" xfId="1" applyFont="1" applyFill="1" applyBorder="1" applyAlignment="1" applyProtection="1">
      <alignment vertical="top"/>
    </xf>
    <xf numFmtId="0" fontId="3" fillId="2" borderId="2" xfId="5" applyFont="1" applyFill="1" applyBorder="1" applyAlignment="1" applyProtection="1">
      <alignment horizontal="center" vertical="top" wrapText="1"/>
    </xf>
    <xf numFmtId="164" fontId="3" fillId="5" borderId="2" xfId="1" applyFont="1" applyFill="1" applyBorder="1" applyAlignment="1" applyProtection="1">
      <alignment vertical="top"/>
    </xf>
    <xf numFmtId="4" fontId="3" fillId="2" borderId="2" xfId="7" applyNumberFormat="1" applyFont="1" applyFill="1" applyBorder="1" applyAlignment="1" applyProtection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  <protection locked="0"/>
    </xf>
    <xf numFmtId="0" fontId="3" fillId="0" borderId="2" xfId="5" applyFont="1" applyFill="1" applyBorder="1" applyAlignment="1" applyProtection="1">
      <alignment horizontal="center" vertical="top" wrapText="1"/>
    </xf>
    <xf numFmtId="4" fontId="3" fillId="0" borderId="2" xfId="7" applyNumberFormat="1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center" vertical="top"/>
    </xf>
    <xf numFmtId="164" fontId="3" fillId="0" borderId="2" xfId="1" applyNumberFormat="1" applyFont="1" applyFill="1" applyBorder="1" applyAlignment="1">
      <alignment horizontal="right" vertical="top" wrapText="1"/>
      <protection locked="0"/>
    </xf>
    <xf numFmtId="0" fontId="3" fillId="5" borderId="2" xfId="5" applyFont="1" applyFill="1" applyBorder="1" applyAlignment="1" applyProtection="1">
      <alignment horizontal="right" vertical="top" wrapText="1"/>
    </xf>
    <xf numFmtId="4" fontId="3" fillId="5" borderId="2" xfId="7" applyNumberFormat="1" applyFont="1" applyFill="1" applyBorder="1" applyAlignment="1" applyProtection="1">
      <alignment horizontal="right" vertical="top" wrapText="1"/>
    </xf>
    <xf numFmtId="0" fontId="3" fillId="5" borderId="2" xfId="5" applyFont="1" applyFill="1" applyBorder="1" applyAlignment="1" applyProtection="1">
      <alignment horizontal="center" vertical="top"/>
    </xf>
    <xf numFmtId="164" fontId="3" fillId="5" borderId="2" xfId="1" applyNumberFormat="1" applyFont="1" applyFill="1" applyBorder="1" applyAlignment="1">
      <alignment horizontal="right" vertical="top" wrapText="1"/>
      <protection locked="0"/>
    </xf>
    <xf numFmtId="0" fontId="3" fillId="5" borderId="2" xfId="5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>
      <alignment vertical="top" wrapText="1"/>
      <protection locked="0"/>
    </xf>
    <xf numFmtId="1" fontId="2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left" vertical="top" wrapText="1"/>
    </xf>
    <xf numFmtId="4" fontId="2" fillId="5" borderId="2" xfId="8" applyNumberFormat="1" applyFont="1" applyFill="1" applyBorder="1" applyAlignment="1" applyProtection="1">
      <alignment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164" fontId="2" fillId="5" borderId="0" xfId="1" applyFont="1" applyFill="1" applyBorder="1" applyAlignment="1" applyProtection="1">
      <alignment vertical="top"/>
    </xf>
    <xf numFmtId="0" fontId="2" fillId="5" borderId="2" xfId="0" applyFont="1" applyFill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right" vertical="top" wrapText="1"/>
      <protection locked="0"/>
    </xf>
    <xf numFmtId="2" fontId="2" fillId="5" borderId="2" xfId="0" applyNumberFormat="1" applyFont="1" applyFill="1" applyBorder="1" applyAlignment="1">
      <alignment horizontal="right" vertical="top" wrapText="1"/>
    </xf>
    <xf numFmtId="1" fontId="2" fillId="5" borderId="2" xfId="9" applyNumberFormat="1" applyFont="1" applyFill="1" applyBorder="1" applyAlignment="1" applyProtection="1">
      <alignment horizontal="right" vertical="top" wrapText="1"/>
    </xf>
    <xf numFmtId="4" fontId="2" fillId="5" borderId="2" xfId="9" applyNumberFormat="1" applyFont="1" applyFill="1" applyBorder="1" applyAlignment="1" applyProtection="1">
      <alignment horizontal="center" vertical="top" wrapText="1"/>
    </xf>
    <xf numFmtId="4" fontId="2" fillId="5" borderId="2" xfId="10" applyNumberFormat="1" applyFont="1" applyFill="1" applyBorder="1" applyAlignment="1" applyProtection="1">
      <alignment vertical="top"/>
    </xf>
    <xf numFmtId="49" fontId="3" fillId="2" borderId="2" xfId="6" applyNumberFormat="1" applyFont="1" applyFill="1" applyBorder="1" applyAlignment="1" applyProtection="1">
      <alignment horizontal="right" vertical="top" wrapText="1"/>
    </xf>
    <xf numFmtId="49" fontId="2" fillId="2" borderId="2" xfId="5" applyNumberFormat="1" applyFont="1" applyFill="1" applyBorder="1" applyAlignment="1" applyProtection="1">
      <alignment horizontal="right" vertical="top"/>
    </xf>
    <xf numFmtId="164" fontId="2" fillId="5" borderId="2" xfId="1" applyFont="1" applyFill="1" applyBorder="1" applyAlignment="1" applyProtection="1">
      <alignment horizontal="right" vertical="top" wrapText="1"/>
    </xf>
    <xf numFmtId="49" fontId="2" fillId="2" borderId="2" xfId="5" applyNumberFormat="1" applyFont="1" applyFill="1" applyBorder="1" applyAlignment="1" applyProtection="1">
      <alignment vertical="top" wrapText="1"/>
    </xf>
    <xf numFmtId="49" fontId="3" fillId="2" borderId="2" xfId="5" applyNumberFormat="1" applyFont="1" applyFill="1" applyBorder="1" applyAlignment="1" applyProtection="1">
      <alignment horizontal="right" vertical="top" wrapText="1"/>
    </xf>
    <xf numFmtId="168" fontId="2" fillId="2" borderId="2" xfId="6" applyFont="1" applyFill="1" applyBorder="1" applyAlignment="1" applyProtection="1">
      <alignment horizontal="right" vertical="top" wrapText="1"/>
    </xf>
    <xf numFmtId="168" fontId="2" fillId="2" borderId="2" xfId="6" applyFont="1" applyFill="1" applyBorder="1" applyAlignment="1" applyProtection="1">
      <alignment horizontal="center" vertical="top"/>
    </xf>
    <xf numFmtId="164" fontId="3" fillId="5" borderId="0" xfId="1" applyFont="1" applyFill="1" applyBorder="1" applyAlignment="1" applyProtection="1">
      <alignment vertical="top"/>
    </xf>
    <xf numFmtId="168" fontId="2" fillId="0" borderId="2" xfId="6" applyFont="1" applyFill="1" applyBorder="1" applyAlignment="1" applyProtection="1">
      <alignment horizontal="right" vertical="top" wrapText="1"/>
    </xf>
    <xf numFmtId="168" fontId="2" fillId="0" borderId="2" xfId="6" applyFont="1" applyFill="1" applyBorder="1" applyAlignment="1" applyProtection="1">
      <alignment horizontal="center" vertical="top"/>
    </xf>
    <xf numFmtId="4" fontId="2" fillId="2" borderId="2" xfId="6" applyNumberFormat="1" applyFont="1" applyFill="1" applyBorder="1" applyAlignment="1" applyProtection="1">
      <alignment vertical="top" wrapText="1"/>
    </xf>
    <xf numFmtId="0" fontId="2" fillId="2" borderId="2" xfId="5" applyFont="1" applyFill="1" applyBorder="1" applyAlignment="1" applyProtection="1">
      <alignment horizontal="center" vertical="top" wrapText="1"/>
    </xf>
    <xf numFmtId="0" fontId="2" fillId="5" borderId="2" xfId="5" applyFont="1" applyFill="1" applyBorder="1" applyAlignment="1" applyProtection="1">
      <alignment horizontal="center" vertical="top" wrapText="1"/>
    </xf>
    <xf numFmtId="0" fontId="2" fillId="5" borderId="2" xfId="5" quotePrefix="1" applyFont="1" applyFill="1" applyBorder="1" applyAlignment="1" applyProtection="1">
      <alignment horizontal="right" vertical="top" wrapText="1"/>
    </xf>
    <xf numFmtId="0" fontId="2" fillId="5" borderId="0" xfId="11" applyFont="1" applyFill="1" applyBorder="1" applyAlignment="1" applyProtection="1">
      <alignment vertical="top"/>
    </xf>
    <xf numFmtId="164" fontId="2" fillId="5" borderId="0" xfId="11" applyNumberFormat="1" applyFont="1" applyFill="1" applyBorder="1" applyAlignment="1" applyProtection="1">
      <alignment vertical="top"/>
    </xf>
    <xf numFmtId="0" fontId="2" fillId="5" borderId="0" xfId="12" applyFont="1" applyFill="1" applyBorder="1" applyAlignment="1" applyProtection="1">
      <alignment vertical="top"/>
    </xf>
    <xf numFmtId="0" fontId="2" fillId="5" borderId="0" xfId="2" applyFont="1" applyFill="1" applyBorder="1" applyAlignment="1" applyProtection="1">
      <alignment vertical="top" wrapText="1"/>
    </xf>
    <xf numFmtId="0" fontId="2" fillId="2" borderId="0" xfId="2" applyFont="1" applyFill="1" applyBorder="1" applyAlignment="1" applyProtection="1">
      <alignment vertical="top" wrapText="1"/>
    </xf>
    <xf numFmtId="49" fontId="8" fillId="5" borderId="2" xfId="0" applyNumberFormat="1" applyFont="1" applyFill="1" applyBorder="1" applyAlignment="1">
      <alignment horizontal="right" vertical="top"/>
    </xf>
    <xf numFmtId="4" fontId="8" fillId="5" borderId="2" xfId="0" applyNumberFormat="1" applyFont="1" applyFill="1" applyBorder="1" applyAlignment="1">
      <alignment horizontal="right" vertical="top"/>
    </xf>
    <xf numFmtId="4" fontId="8" fillId="5" borderId="2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vertical="top"/>
    </xf>
    <xf numFmtId="4" fontId="2" fillId="5" borderId="2" xfId="0" applyNumberFormat="1" applyFont="1" applyFill="1" applyBorder="1" applyAlignment="1">
      <alignment vertical="top"/>
    </xf>
    <xf numFmtId="4" fontId="2" fillId="5" borderId="2" xfId="13" applyNumberFormat="1" applyFont="1" applyFill="1" applyBorder="1" applyAlignment="1" applyProtection="1">
      <alignment horizontal="right" vertical="top" wrapText="1"/>
    </xf>
    <xf numFmtId="4" fontId="2" fillId="5" borderId="2" xfId="0" applyNumberFormat="1" applyFont="1" applyFill="1" applyBorder="1" applyAlignment="1">
      <alignment horizontal="right" vertical="top" wrapText="1"/>
    </xf>
    <xf numFmtId="4" fontId="2" fillId="5" borderId="2" xfId="0" applyNumberFormat="1" applyFont="1" applyFill="1" applyBorder="1" applyAlignment="1" applyProtection="1">
      <alignment horizontal="right" vertical="top" wrapText="1"/>
      <protection locked="0"/>
    </xf>
    <xf numFmtId="0" fontId="3" fillId="7" borderId="2" xfId="5" applyFont="1" applyFill="1" applyBorder="1" applyAlignment="1" applyProtection="1">
      <alignment horizontal="center" vertical="top" wrapText="1"/>
    </xf>
    <xf numFmtId="4" fontId="3" fillId="7" borderId="2" xfId="7" applyNumberFormat="1" applyFont="1" applyFill="1" applyBorder="1" applyAlignment="1" applyProtection="1">
      <alignment horizontal="right" vertical="top" wrapText="1"/>
    </xf>
    <xf numFmtId="4" fontId="3" fillId="7" borderId="2" xfId="5" applyNumberFormat="1" applyFont="1" applyFill="1" applyBorder="1" applyAlignment="1" applyProtection="1">
      <alignment horizontal="center" vertical="top"/>
    </xf>
    <xf numFmtId="4" fontId="3" fillId="7" borderId="2" xfId="1" applyNumberFormat="1" applyFont="1" applyFill="1" applyBorder="1" applyAlignment="1">
      <alignment horizontal="right" vertical="top" wrapText="1"/>
      <protection locked="0"/>
    </xf>
    <xf numFmtId="164" fontId="2" fillId="6" borderId="0" xfId="1" applyFont="1" applyFill="1" applyBorder="1" applyAlignment="1" applyProtection="1">
      <alignment vertical="top"/>
    </xf>
    <xf numFmtId="1" fontId="3" fillId="5" borderId="2" xfId="4" applyNumberFormat="1" applyFont="1" applyFill="1" applyBorder="1" applyAlignment="1" applyProtection="1">
      <alignment horizontal="right" vertical="top"/>
    </xf>
    <xf numFmtId="166" fontId="3" fillId="5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43" fontId="2" fillId="5" borderId="2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70" fontId="2" fillId="5" borderId="2" xfId="4" applyNumberFormat="1" applyFont="1" applyFill="1" applyBorder="1" applyAlignment="1" applyProtection="1">
      <alignment horizontal="right" vertical="top"/>
    </xf>
    <xf numFmtId="164" fontId="2" fillId="5" borderId="2" xfId="0" applyNumberFormat="1" applyFont="1" applyFill="1" applyBorder="1" applyAlignment="1" applyProtection="1">
      <alignment horizontal="right" vertical="top" wrapText="1"/>
      <protection locked="0"/>
    </xf>
    <xf numFmtId="170" fontId="2" fillId="5" borderId="2" xfId="14" applyNumberFormat="1" applyFont="1" applyFill="1" applyBorder="1" applyAlignment="1" applyProtection="1">
      <alignment horizontal="right"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5" borderId="2" xfId="14" applyNumberFormat="1" applyFont="1" applyFill="1" applyBorder="1" applyAlignment="1" applyProtection="1">
      <alignment horizontal="right" vertical="top" wrapText="1"/>
    </xf>
    <xf numFmtId="2" fontId="2" fillId="5" borderId="2" xfId="4" applyNumberFormat="1" applyFont="1" applyFill="1" applyBorder="1" applyAlignment="1" applyProtection="1">
      <alignment horizontal="right" vertical="top"/>
    </xf>
    <xf numFmtId="1" fontId="3" fillId="0" borderId="2" xfId="14" applyNumberFormat="1" applyFont="1" applyFill="1" applyBorder="1" applyAlignment="1" applyProtection="1">
      <alignment horizontal="right" vertical="top" wrapText="1"/>
    </xf>
    <xf numFmtId="2" fontId="3" fillId="0" borderId="2" xfId="15" applyNumberFormat="1" applyFont="1" applyFill="1" applyBorder="1" applyAlignment="1" applyProtection="1">
      <alignment horizontal="left" vertical="top" wrapText="1"/>
    </xf>
    <xf numFmtId="2" fontId="2" fillId="5" borderId="2" xfId="16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2" fontId="2" fillId="5" borderId="2" xfId="14" applyNumberFormat="1" applyFont="1" applyFill="1" applyBorder="1" applyAlignment="1" applyProtection="1">
      <alignment horizontal="right" vertical="top"/>
    </xf>
    <xf numFmtId="167" fontId="2" fillId="5" borderId="2" xfId="0" applyNumberFormat="1" applyFont="1" applyFill="1" applyBorder="1" applyAlignment="1">
      <alignment horizontal="center" vertical="top" wrapText="1"/>
    </xf>
    <xf numFmtId="1" fontId="3" fillId="5" borderId="2" xfId="14" applyNumberFormat="1" applyFont="1" applyFill="1" applyBorder="1" applyAlignment="1" applyProtection="1">
      <alignment horizontal="right" vertical="top" wrapText="1"/>
    </xf>
    <xf numFmtId="49" fontId="3" fillId="5" borderId="2" xfId="0" applyNumberFormat="1" applyFont="1" applyFill="1" applyBorder="1" applyAlignment="1">
      <alignment vertical="top" wrapText="1"/>
    </xf>
    <xf numFmtId="164" fontId="3" fillId="8" borderId="0" xfId="1" applyFont="1" applyFill="1" applyBorder="1" applyAlignment="1" applyProtection="1">
      <alignment vertical="top"/>
    </xf>
    <xf numFmtId="164" fontId="3" fillId="0" borderId="0" xfId="1" applyFont="1" applyFill="1" applyBorder="1" applyAlignment="1" applyProtection="1">
      <alignment vertical="top"/>
    </xf>
    <xf numFmtId="0" fontId="3" fillId="0" borderId="2" xfId="17" applyNumberFormat="1" applyFont="1" applyFill="1" applyBorder="1" applyAlignment="1" applyProtection="1">
      <alignment horizontal="center" vertical="top" wrapText="1"/>
    </xf>
    <xf numFmtId="0" fontId="3" fillId="0" borderId="2" xfId="17" applyNumberFormat="1" applyFont="1" applyFill="1" applyBorder="1" applyAlignment="1" applyProtection="1">
      <alignment horizontal="left" vertical="top" wrapText="1"/>
    </xf>
    <xf numFmtId="164" fontId="2" fillId="0" borderId="2" xfId="17" applyNumberFormat="1" applyFont="1" applyFill="1" applyBorder="1" applyAlignment="1">
      <alignment horizontal="right" vertical="top"/>
      <protection locked="0"/>
    </xf>
    <xf numFmtId="0" fontId="2" fillId="0" borderId="2" xfId="17" applyNumberFormat="1" applyFont="1" applyFill="1" applyBorder="1" applyAlignment="1" applyProtection="1">
      <alignment horizontal="center" vertical="top" wrapText="1"/>
    </xf>
    <xf numFmtId="164" fontId="2" fillId="0" borderId="2" xfId="17" applyNumberFormat="1" applyFont="1" applyFill="1" applyBorder="1" applyAlignment="1">
      <alignment vertical="top"/>
      <protection locked="0"/>
    </xf>
    <xf numFmtId="0" fontId="3" fillId="5" borderId="2" xfId="17" applyNumberFormat="1" applyFont="1" applyFill="1" applyBorder="1" applyAlignment="1" applyProtection="1">
      <alignment horizontal="left" vertical="top" wrapText="1"/>
    </xf>
    <xf numFmtId="0" fontId="2" fillId="5" borderId="2" xfId="17" applyNumberFormat="1" applyFont="1" applyFill="1" applyBorder="1" applyAlignment="1" applyProtection="1">
      <alignment horizontal="center" vertical="top" wrapText="1"/>
    </xf>
    <xf numFmtId="164" fontId="2" fillId="5" borderId="2" xfId="17" applyNumberFormat="1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horizontal="center" vertical="top"/>
    </xf>
    <xf numFmtId="4" fontId="2" fillId="0" borderId="2" xfId="18" applyNumberFormat="1" applyFont="1" applyFill="1" applyBorder="1" applyAlignment="1" applyProtection="1">
      <alignment vertical="top"/>
    </xf>
    <xf numFmtId="173" fontId="2" fillId="5" borderId="2" xfId="17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/>
    </xf>
    <xf numFmtId="164" fontId="2" fillId="0" borderId="0" xfId="1" applyFont="1" applyFill="1" applyBorder="1" applyAlignment="1" applyProtection="1">
      <alignment vertical="top"/>
    </xf>
    <xf numFmtId="0" fontId="2" fillId="5" borderId="0" xfId="19" applyFont="1" applyFill="1" applyBorder="1" applyAlignment="1" applyProtection="1">
      <alignment vertical="top"/>
    </xf>
    <xf numFmtId="170" fontId="3" fillId="5" borderId="2" xfId="19" applyNumberFormat="1" applyFont="1" applyFill="1" applyBorder="1" applyAlignment="1" applyProtection="1">
      <alignment horizontal="right" vertical="top" wrapText="1"/>
    </xf>
    <xf numFmtId="0" fontId="3" fillId="5" borderId="2" xfId="19" applyNumberFormat="1" applyFont="1" applyFill="1" applyBorder="1" applyAlignment="1" applyProtection="1">
      <alignment horizontal="left" vertical="top" wrapText="1"/>
    </xf>
    <xf numFmtId="4" fontId="2" fillId="5" borderId="2" xfId="19" applyNumberFormat="1" applyFont="1" applyFill="1" applyBorder="1" applyAlignment="1" applyProtection="1">
      <alignment vertical="top"/>
    </xf>
    <xf numFmtId="167" fontId="2" fillId="5" borderId="2" xfId="19" applyNumberFormat="1" applyFont="1" applyFill="1" applyBorder="1" applyAlignment="1" applyProtection="1">
      <alignment horizontal="center" vertical="top"/>
    </xf>
    <xf numFmtId="164" fontId="2" fillId="5" borderId="2" xfId="19" applyNumberFormat="1" applyFont="1" applyFill="1" applyBorder="1" applyAlignment="1">
      <alignment vertical="top"/>
      <protection locked="0"/>
    </xf>
    <xf numFmtId="1" fontId="2" fillId="5" borderId="2" xfId="19" applyNumberFormat="1" applyFont="1" applyFill="1" applyBorder="1" applyAlignment="1" applyProtection="1">
      <alignment horizontal="right" vertical="top" wrapText="1"/>
    </xf>
    <xf numFmtId="168" fontId="2" fillId="5" borderId="2" xfId="7" applyNumberFormat="1" applyFont="1" applyFill="1" applyBorder="1" applyAlignment="1" applyProtection="1">
      <alignment horizontal="center" vertical="top" wrapText="1"/>
    </xf>
    <xf numFmtId="164" fontId="2" fillId="7" borderId="0" xfId="1" applyFont="1" applyFill="1" applyBorder="1" applyAlignment="1" applyProtection="1">
      <alignment vertical="top"/>
    </xf>
    <xf numFmtId="164" fontId="2" fillId="0" borderId="2" xfId="1" applyFont="1" applyFill="1" applyBorder="1" applyAlignment="1" applyProtection="1">
      <alignment vertical="top"/>
    </xf>
    <xf numFmtId="164" fontId="3" fillId="0" borderId="2" xfId="1" applyFont="1" applyFill="1" applyBorder="1" applyAlignment="1" applyProtection="1">
      <alignment horizontal="center" vertical="top"/>
    </xf>
    <xf numFmtId="165" fontId="3" fillId="0" borderId="2" xfId="1" applyNumberFormat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0" fontId="2" fillId="2" borderId="2" xfId="20" applyFont="1" applyFill="1" applyBorder="1" applyAlignment="1" applyProtection="1">
      <alignment vertical="top" wrapText="1"/>
    </xf>
    <xf numFmtId="0" fontId="3" fillId="2" borderId="2" xfId="20" applyFont="1" applyFill="1" applyBorder="1" applyAlignment="1" applyProtection="1">
      <alignment horizontal="right" vertical="top" wrapText="1"/>
    </xf>
    <xf numFmtId="4" fontId="3" fillId="2" borderId="2" xfId="14" applyNumberFormat="1" applyFont="1" applyFill="1" applyBorder="1" applyAlignment="1" applyProtection="1">
      <alignment horizontal="right" vertical="top" wrapText="1"/>
    </xf>
    <xf numFmtId="4" fontId="2" fillId="2" borderId="2" xfId="20" applyNumberFormat="1" applyFont="1" applyFill="1" applyBorder="1" applyAlignment="1" applyProtection="1">
      <alignment horizontal="center" vertical="top" wrapText="1"/>
    </xf>
    <xf numFmtId="165" fontId="2" fillId="2" borderId="2" xfId="14" applyNumberFormat="1" applyFont="1" applyFill="1" applyBorder="1" applyAlignment="1" applyProtection="1">
      <alignment vertical="top" wrapText="1"/>
    </xf>
    <xf numFmtId="4" fontId="2" fillId="2" borderId="2" xfId="14" applyNumberFormat="1" applyFont="1" applyFill="1" applyBorder="1" applyAlignment="1" applyProtection="1">
      <alignment horizontal="right" vertical="top" wrapText="1"/>
    </xf>
    <xf numFmtId="0" fontId="10" fillId="5" borderId="2" xfId="20" applyFont="1" applyFill="1" applyBorder="1" applyAlignment="1" applyProtection="1">
      <alignment vertical="top" wrapText="1"/>
    </xf>
    <xf numFmtId="174" fontId="2" fillId="5" borderId="2" xfId="5" applyNumberFormat="1" applyFont="1" applyFill="1" applyBorder="1" applyAlignment="1" applyProtection="1">
      <alignment horizontal="right" vertical="top" wrapText="1"/>
    </xf>
    <xf numFmtId="4" fontId="2" fillId="5" borderId="2" xfId="20" applyNumberFormat="1" applyFont="1" applyFill="1" applyBorder="1" applyAlignment="1" applyProtection="1">
      <alignment horizontal="center" vertical="top" wrapText="1"/>
    </xf>
    <xf numFmtId="165" fontId="2" fillId="5" borderId="2" xfId="14" applyNumberFormat="1" applyFont="1" applyFill="1" applyBorder="1" applyAlignment="1" applyProtection="1">
      <alignment vertical="top" wrapText="1"/>
    </xf>
    <xf numFmtId="4" fontId="2" fillId="5" borderId="2" xfId="14" applyNumberFormat="1" applyFont="1" applyFill="1" applyBorder="1" applyAlignment="1" applyProtection="1">
      <alignment horizontal="right" vertical="top" wrapText="1"/>
    </xf>
    <xf numFmtId="0" fontId="2" fillId="5" borderId="2" xfId="20" applyFont="1" applyFill="1" applyBorder="1" applyAlignment="1" applyProtection="1">
      <alignment vertical="top" wrapText="1"/>
    </xf>
    <xf numFmtId="164" fontId="2" fillId="5" borderId="2" xfId="14" applyNumberFormat="1" applyFont="1" applyFill="1" applyBorder="1" applyAlignment="1" applyProtection="1">
      <alignment vertical="top" wrapText="1"/>
    </xf>
    <xf numFmtId="0" fontId="2" fillId="5" borderId="2" xfId="22" applyFont="1" applyFill="1" applyBorder="1" applyAlignment="1" applyProtection="1">
      <alignment vertical="top" wrapText="1"/>
    </xf>
    <xf numFmtId="175" fontId="2" fillId="5" borderId="2" xfId="11" applyNumberFormat="1" applyFont="1" applyFill="1" applyBorder="1" applyAlignment="1" applyProtection="1">
      <alignment vertical="top" wrapText="1"/>
    </xf>
    <xf numFmtId="43" fontId="2" fillId="2" borderId="0" xfId="14" applyFont="1" applyFill="1" applyBorder="1" applyAlignment="1" applyProtection="1">
      <alignment vertical="top" wrapText="1"/>
    </xf>
    <xf numFmtId="0" fontId="3" fillId="5" borderId="2" xfId="20" applyFont="1" applyFill="1" applyBorder="1" applyAlignment="1" applyProtection="1">
      <alignment horizontal="right" vertical="top" wrapText="1"/>
    </xf>
    <xf numFmtId="10" fontId="2" fillId="5" borderId="2" xfId="14" applyNumberFormat="1" applyFont="1" applyFill="1" applyBorder="1" applyAlignment="1" applyProtection="1">
      <alignment horizontal="right" vertical="top" wrapText="1"/>
    </xf>
    <xf numFmtId="0" fontId="2" fillId="5" borderId="2" xfId="20" applyFont="1" applyFill="1" applyBorder="1" applyAlignment="1" applyProtection="1">
      <alignment horizontal="right" vertical="top" wrapText="1"/>
    </xf>
    <xf numFmtId="164" fontId="1" fillId="7" borderId="0" xfId="1" applyFont="1" applyFill="1" applyBorder="1" applyAlignment="1" applyProtection="1">
      <alignment vertical="top"/>
    </xf>
    <xf numFmtId="164" fontId="2" fillId="5" borderId="0" xfId="1" applyFont="1" applyFill="1" applyBorder="1" applyAlignment="1" applyProtection="1">
      <alignment horizontal="right" vertical="top" wrapText="1"/>
    </xf>
    <xf numFmtId="164" fontId="2" fillId="5" borderId="0" xfId="1" applyFont="1" applyFill="1" applyBorder="1" applyAlignment="1" applyProtection="1">
      <alignment horizontal="center" vertical="top"/>
    </xf>
    <xf numFmtId="165" fontId="2" fillId="5" borderId="0" xfId="1" applyNumberFormat="1" applyFont="1" applyFill="1" applyBorder="1" applyAlignment="1" applyProtection="1">
      <alignment vertical="top" wrapText="1"/>
    </xf>
    <xf numFmtId="164" fontId="1" fillId="5" borderId="0" xfId="1" applyFont="1" applyFill="1" applyBorder="1" applyAlignment="1" applyProtection="1">
      <alignment vertical="top"/>
    </xf>
    <xf numFmtId="164" fontId="1" fillId="5" borderId="0" xfId="1" applyFont="1" applyFill="1" applyBorder="1" applyAlignment="1" applyProtection="1">
      <alignment horizontal="right" vertical="top" wrapText="1"/>
    </xf>
    <xf numFmtId="164" fontId="1" fillId="5" borderId="0" xfId="1" applyFont="1" applyFill="1" applyBorder="1" applyAlignment="1" applyProtection="1">
      <alignment horizontal="center" vertical="top"/>
    </xf>
    <xf numFmtId="165" fontId="1" fillId="5" borderId="0" xfId="1" applyNumberFormat="1" applyFont="1" applyFill="1" applyBorder="1" applyAlignment="1" applyProtection="1">
      <alignment vertical="top" wrapText="1"/>
    </xf>
    <xf numFmtId="169" fontId="8" fillId="5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2" fillId="5" borderId="2" xfId="17" applyNumberFormat="1" applyFont="1" applyFill="1" applyBorder="1" applyAlignment="1" applyProtection="1">
      <alignment horizontal="right" vertical="top" wrapText="1"/>
    </xf>
    <xf numFmtId="0" fontId="2" fillId="5" borderId="2" xfId="17" applyNumberFormat="1" applyFont="1" applyFill="1" applyBorder="1" applyAlignment="1" applyProtection="1">
      <alignment horizontal="left" vertical="top" wrapText="1"/>
    </xf>
    <xf numFmtId="164" fontId="2" fillId="5" borderId="2" xfId="17" applyNumberFormat="1" applyFont="1" applyFill="1" applyBorder="1" applyAlignment="1">
      <alignment horizontal="right" vertical="top"/>
      <protection locked="0"/>
    </xf>
    <xf numFmtId="0" fontId="3" fillId="7" borderId="2" xfId="5" applyFont="1" applyFill="1" applyBorder="1" applyAlignment="1" applyProtection="1">
      <alignment horizontal="center" vertical="top"/>
    </xf>
    <xf numFmtId="164" fontId="3" fillId="7" borderId="2" xfId="1" applyNumberFormat="1" applyFont="1" applyFill="1" applyBorder="1" applyAlignment="1">
      <alignment horizontal="right" vertical="top" wrapText="1"/>
      <protection locked="0"/>
    </xf>
    <xf numFmtId="165" fontId="3" fillId="7" borderId="2" xfId="1" applyNumberFormat="1" applyFont="1" applyFill="1" applyBorder="1" applyAlignment="1" applyProtection="1">
      <alignment horizontal="right" vertical="top" wrapText="1"/>
    </xf>
    <xf numFmtId="0" fontId="2" fillId="7" borderId="2" xfId="20" applyFont="1" applyFill="1" applyBorder="1" applyAlignment="1" applyProtection="1">
      <alignment vertical="top" wrapText="1"/>
    </xf>
    <xf numFmtId="0" fontId="3" fillId="7" borderId="2" xfId="20" applyFont="1" applyFill="1" applyBorder="1" applyAlignment="1" applyProtection="1">
      <alignment horizontal="right" vertical="top" wrapText="1"/>
    </xf>
    <xf numFmtId="4" fontId="2" fillId="7" borderId="2" xfId="14" applyNumberFormat="1" applyFont="1" applyFill="1" applyBorder="1" applyAlignment="1" applyProtection="1">
      <alignment horizontal="right" vertical="top" wrapText="1"/>
    </xf>
    <xf numFmtId="4" fontId="2" fillId="7" borderId="2" xfId="20" applyNumberFormat="1" applyFont="1" applyFill="1" applyBorder="1" applyAlignment="1" applyProtection="1">
      <alignment horizontal="center" vertical="top" wrapText="1"/>
    </xf>
    <xf numFmtId="165" fontId="3" fillId="7" borderId="2" xfId="14" applyNumberFormat="1" applyFont="1" applyFill="1" applyBorder="1" applyAlignment="1" applyProtection="1">
      <alignment vertical="top" wrapText="1"/>
    </xf>
    <xf numFmtId="4" fontId="3" fillId="7" borderId="2" xfId="14" applyNumberFormat="1" applyFont="1" applyFill="1" applyBorder="1" applyAlignment="1" applyProtection="1">
      <alignment horizontal="right" vertical="top" wrapText="1"/>
    </xf>
    <xf numFmtId="2" fontId="2" fillId="10" borderId="2" xfId="14" applyNumberFormat="1" applyFont="1" applyFill="1" applyBorder="1" applyAlignment="1" applyProtection="1">
      <alignment horizontal="right" vertical="top"/>
    </xf>
    <xf numFmtId="2" fontId="2" fillId="10" borderId="2" xfId="0" applyNumberFormat="1" applyFont="1" applyFill="1" applyBorder="1" applyAlignment="1">
      <alignment horizontal="right" vertical="top" wrapText="1"/>
    </xf>
    <xf numFmtId="2" fontId="2" fillId="10" borderId="2" xfId="0" applyNumberFormat="1" applyFont="1" applyFill="1" applyBorder="1" applyAlignment="1">
      <alignment horizontal="right" vertical="top"/>
    </xf>
    <xf numFmtId="4" fontId="2" fillId="10" borderId="2" xfId="0" applyNumberFormat="1" applyFont="1" applyFill="1" applyBorder="1" applyAlignment="1">
      <alignment horizontal="right" vertical="top" wrapText="1"/>
    </xf>
    <xf numFmtId="2" fontId="2" fillId="10" borderId="2" xfId="0" applyNumberFormat="1" applyFont="1" applyFill="1" applyBorder="1" applyAlignment="1">
      <alignment vertical="top" wrapText="1"/>
    </xf>
    <xf numFmtId="4" fontId="2" fillId="10" borderId="2" xfId="0" applyNumberFormat="1" applyFont="1" applyFill="1" applyBorder="1" applyAlignment="1">
      <alignment horizontal="right" vertical="top"/>
    </xf>
    <xf numFmtId="4" fontId="2" fillId="10" borderId="2" xfId="14" applyNumberFormat="1" applyFont="1" applyFill="1" applyBorder="1" applyAlignment="1" applyProtection="1">
      <alignment horizontal="right" vertical="top"/>
    </xf>
    <xf numFmtId="0" fontId="2" fillId="10" borderId="2" xfId="5" applyFont="1" applyFill="1" applyBorder="1" applyAlignment="1" applyProtection="1">
      <alignment vertical="top" wrapText="1"/>
    </xf>
    <xf numFmtId="0" fontId="2" fillId="10" borderId="2" xfId="5" applyFont="1" applyFill="1" applyBorder="1" applyAlignment="1" applyProtection="1">
      <alignment horizontal="center" vertical="top" wrapText="1"/>
    </xf>
    <xf numFmtId="168" fontId="2" fillId="2" borderId="2" xfId="6" applyFont="1" applyFill="1" applyBorder="1" applyAlignment="1" applyProtection="1">
      <alignment horizontal="center" vertical="top" wrapText="1"/>
    </xf>
    <xf numFmtId="0" fontId="3" fillId="10" borderId="2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right" vertical="top"/>
    </xf>
    <xf numFmtId="4" fontId="5" fillId="5" borderId="2" xfId="0" applyNumberFormat="1" applyFont="1" applyFill="1" applyBorder="1" applyAlignment="1">
      <alignment horizontal="right" vertical="top"/>
    </xf>
    <xf numFmtId="4" fontId="5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1" fontId="7" fillId="5" borderId="2" xfId="0" applyNumberFormat="1" applyFont="1" applyFill="1" applyBorder="1" applyAlignment="1">
      <alignment horizontal="right" vertical="top"/>
    </xf>
    <xf numFmtId="169" fontId="8" fillId="5" borderId="2" xfId="0" applyNumberFormat="1" applyFont="1" applyFill="1" applyBorder="1" applyAlignment="1">
      <alignment horizontal="right" vertical="top"/>
    </xf>
    <xf numFmtId="0" fontId="8" fillId="5" borderId="2" xfId="0" applyFont="1" applyFill="1" applyBorder="1" applyAlignment="1">
      <alignment horizontal="right" vertical="top"/>
    </xf>
    <xf numFmtId="49" fontId="8" fillId="5" borderId="2" xfId="0" quotePrefix="1" applyNumberFormat="1" applyFont="1" applyFill="1" applyBorder="1" applyAlignment="1">
      <alignment horizontal="right" vertical="top"/>
    </xf>
    <xf numFmtId="164" fontId="8" fillId="5" borderId="2" xfId="0" applyNumberFormat="1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vertical="top"/>
    </xf>
    <xf numFmtId="2" fontId="8" fillId="5" borderId="2" xfId="0" applyNumberFormat="1" applyFont="1" applyFill="1" applyBorder="1" applyAlignment="1">
      <alignment horizontal="right" vertical="top"/>
    </xf>
    <xf numFmtId="2" fontId="2" fillId="10" borderId="2" xfId="14" applyNumberFormat="1" applyFont="1" applyFill="1" applyBorder="1" applyAlignment="1" applyProtection="1">
      <alignment horizontal="right" vertical="top" wrapText="1"/>
    </xf>
    <xf numFmtId="4" fontId="2" fillId="10" borderId="2" xfId="14" applyNumberFormat="1" applyFont="1" applyFill="1" applyBorder="1" applyAlignment="1" applyProtection="1">
      <alignment vertical="top"/>
    </xf>
    <xf numFmtId="164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16" fillId="5" borderId="2" xfId="5" applyFont="1" applyFill="1" applyBorder="1" applyAlignment="1" applyProtection="1">
      <alignment horizontal="center" vertical="top"/>
    </xf>
    <xf numFmtId="0" fontId="2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horizontal="right" vertical="top" wrapText="1"/>
    </xf>
    <xf numFmtId="0" fontId="2" fillId="0" borderId="0" xfId="2" applyFont="1" applyFill="1" applyBorder="1" applyAlignment="1" applyProtection="1">
      <alignment horizontal="center" vertical="top"/>
    </xf>
    <xf numFmtId="0" fontId="2" fillId="3" borderId="0" xfId="2" applyFont="1" applyFill="1" applyBorder="1" applyAlignment="1" applyProtection="1">
      <alignment horizontal="center" vertical="top"/>
    </xf>
    <xf numFmtId="164" fontId="3" fillId="6" borderId="0" xfId="1" applyFont="1" applyFill="1" applyBorder="1" applyAlignment="1" applyProtection="1">
      <alignment vertical="top"/>
    </xf>
    <xf numFmtId="43" fontId="3" fillId="2" borderId="0" xfId="14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9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17" fillId="5" borderId="2" xfId="0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vertical="top" wrapText="1"/>
    </xf>
    <xf numFmtId="4" fontId="2" fillId="10" borderId="2" xfId="6" applyNumberFormat="1" applyFill="1" applyBorder="1" applyAlignment="1">
      <alignment vertical="top"/>
      <protection locked="0"/>
    </xf>
    <xf numFmtId="0" fontId="3" fillId="5" borderId="2" xfId="17" applyNumberFormat="1" applyFont="1" applyFill="1" applyBorder="1" applyAlignment="1" applyProtection="1">
      <alignment horizontal="right" vertical="top" wrapText="1"/>
    </xf>
    <xf numFmtId="172" fontId="8" fillId="0" borderId="2" xfId="0" applyNumberFormat="1" applyFont="1" applyFill="1" applyBorder="1" applyAlignment="1">
      <alignment horizontal="right" vertical="top"/>
    </xf>
    <xf numFmtId="172" fontId="7" fillId="0" borderId="2" xfId="0" applyNumberFormat="1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right" vertical="top" wrapText="1"/>
    </xf>
    <xf numFmtId="169" fontId="8" fillId="5" borderId="3" xfId="0" applyNumberFormat="1" applyFont="1" applyFill="1" applyBorder="1" applyAlignment="1">
      <alignment horizontal="right" vertical="top" wrapText="1"/>
    </xf>
    <xf numFmtId="4" fontId="8" fillId="5" borderId="3" xfId="0" applyNumberFormat="1" applyFont="1" applyFill="1" applyBorder="1" applyAlignment="1">
      <alignment horizontal="right" vertical="top"/>
    </xf>
    <xf numFmtId="4" fontId="2" fillId="5" borderId="3" xfId="0" applyNumberFormat="1" applyFont="1" applyFill="1" applyBorder="1" applyAlignment="1">
      <alignment vertical="top"/>
    </xf>
    <xf numFmtId="0" fontId="2" fillId="5" borderId="3" xfId="5" applyFont="1" applyFill="1" applyBorder="1" applyAlignment="1" applyProtection="1">
      <alignment horizontal="right" vertical="top" wrapText="1"/>
    </xf>
    <xf numFmtId="0" fontId="2" fillId="5" borderId="3" xfId="0" applyFont="1" applyFill="1" applyBorder="1" applyAlignment="1">
      <alignment vertical="top" wrapText="1"/>
    </xf>
    <xf numFmtId="4" fontId="2" fillId="5" borderId="3" xfId="7" applyNumberFormat="1" applyFont="1" applyFill="1" applyBorder="1" applyAlignment="1" applyProtection="1">
      <alignment horizontal="right" vertical="top" wrapText="1"/>
    </xf>
    <xf numFmtId="0" fontId="2" fillId="5" borderId="3" xfId="5" applyFont="1" applyFill="1" applyBorder="1" applyAlignment="1" applyProtection="1">
      <alignment horizontal="center" vertical="top"/>
    </xf>
    <xf numFmtId="4" fontId="2" fillId="5" borderId="3" xfId="1" applyNumberFormat="1" applyFont="1" applyFill="1" applyBorder="1" applyAlignment="1">
      <alignment horizontal="right" vertical="top" wrapText="1"/>
      <protection locked="0"/>
    </xf>
    <xf numFmtId="4" fontId="2" fillId="2" borderId="3" xfId="7" applyNumberFormat="1" applyFont="1" applyFill="1" applyBorder="1" applyAlignment="1" applyProtection="1">
      <alignment horizontal="right" vertical="top" wrapText="1"/>
    </xf>
    <xf numFmtId="0" fontId="2" fillId="2" borderId="3" xfId="5" applyFont="1" applyFill="1" applyBorder="1" applyAlignment="1" applyProtection="1">
      <alignment horizontal="center" vertical="top"/>
    </xf>
    <xf numFmtId="164" fontId="2" fillId="5" borderId="3" xfId="1" applyNumberFormat="1" applyFont="1" applyFill="1" applyBorder="1" applyAlignment="1">
      <alignment horizontal="right" vertical="top" wrapText="1"/>
      <protection locked="0"/>
    </xf>
    <xf numFmtId="0" fontId="2" fillId="10" borderId="3" xfId="5" applyFont="1" applyFill="1" applyBorder="1" applyAlignment="1" applyProtection="1">
      <alignment vertical="top" wrapText="1"/>
    </xf>
    <xf numFmtId="4" fontId="2" fillId="5" borderId="3" xfId="5" applyNumberFormat="1" applyFont="1" applyFill="1" applyBorder="1" applyAlignment="1" applyProtection="1">
      <alignment horizontal="center" vertical="top"/>
    </xf>
    <xf numFmtId="0" fontId="9" fillId="5" borderId="3" xfId="0" applyFont="1" applyFill="1" applyBorder="1" applyAlignment="1">
      <alignment vertical="top"/>
    </xf>
    <xf numFmtId="2" fontId="2" fillId="5" borderId="2" xfId="0" applyNumberFormat="1" applyFont="1" applyFill="1" applyBorder="1" applyAlignment="1">
      <alignment horizontal="left" vertical="top" wrapText="1"/>
    </xf>
    <xf numFmtId="2" fontId="2" fillId="5" borderId="2" xfId="0" applyNumberFormat="1" applyFont="1" applyFill="1" applyBorder="1" applyAlignment="1">
      <alignment horizontal="center" vertical="top"/>
    </xf>
    <xf numFmtId="2" fontId="2" fillId="5" borderId="3" xfId="14" applyNumberFormat="1" applyFont="1" applyFill="1" applyBorder="1" applyAlignment="1" applyProtection="1">
      <alignment horizontal="right" vertical="top" wrapText="1"/>
    </xf>
    <xf numFmtId="2" fontId="2" fillId="10" borderId="3" xfId="0" applyNumberFormat="1" applyFont="1" applyFill="1" applyBorder="1" applyAlignment="1">
      <alignment horizontal="right" vertical="top"/>
    </xf>
    <xf numFmtId="2" fontId="2" fillId="5" borderId="3" xfId="16" applyNumberFormat="1" applyFont="1" applyFill="1" applyBorder="1" applyAlignment="1" applyProtection="1">
      <alignment horizontal="center" vertical="top"/>
    </xf>
    <xf numFmtId="164" fontId="2" fillId="5" borderId="3" xfId="0" applyNumberFormat="1" applyFont="1" applyFill="1" applyBorder="1" applyAlignment="1" applyProtection="1">
      <alignment horizontal="right" vertical="top" wrapText="1"/>
      <protection locked="0"/>
    </xf>
    <xf numFmtId="172" fontId="8" fillId="0" borderId="3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/>
    </xf>
    <xf numFmtId="166" fontId="8" fillId="0" borderId="3" xfId="0" applyNumberFormat="1" applyFont="1" applyFill="1" applyBorder="1" applyAlignment="1">
      <alignment horizontal="center" vertical="top"/>
    </xf>
    <xf numFmtId="4" fontId="2" fillId="0" borderId="3" xfId="18" applyNumberFormat="1" applyFont="1" applyFill="1" applyBorder="1" applyAlignment="1" applyProtection="1">
      <alignment vertical="top"/>
    </xf>
    <xf numFmtId="164" fontId="2" fillId="11" borderId="4" xfId="1" applyFont="1" applyFill="1" applyBorder="1" applyAlignment="1" applyProtection="1">
      <alignment vertical="top"/>
    </xf>
    <xf numFmtId="164" fontId="3" fillId="11" borderId="4" xfId="1" applyFont="1" applyFill="1" applyBorder="1" applyAlignment="1" applyProtection="1">
      <alignment horizontal="center" vertical="top"/>
    </xf>
    <xf numFmtId="164" fontId="3" fillId="11" borderId="4" xfId="1" applyFont="1" applyFill="1" applyBorder="1" applyAlignment="1" applyProtection="1">
      <alignment horizontal="right" vertical="top" wrapText="1"/>
    </xf>
    <xf numFmtId="165" fontId="3" fillId="11" borderId="4" xfId="1" applyNumberFormat="1" applyFont="1" applyFill="1" applyBorder="1" applyAlignment="1" applyProtection="1">
      <alignment horizontal="right" vertical="top" wrapText="1"/>
    </xf>
    <xf numFmtId="164" fontId="3" fillId="11" borderId="4" xfId="1" applyNumberFormat="1" applyFont="1" applyFill="1" applyBorder="1" applyAlignment="1">
      <alignment horizontal="right" vertical="top" wrapText="1"/>
      <protection locked="0"/>
    </xf>
    <xf numFmtId="0" fontId="2" fillId="11" borderId="3" xfId="20" applyFont="1" applyFill="1" applyBorder="1" applyAlignment="1" applyProtection="1">
      <alignment vertical="top" wrapText="1"/>
    </xf>
    <xf numFmtId="0" fontId="3" fillId="11" borderId="3" xfId="20" applyFont="1" applyFill="1" applyBorder="1" applyAlignment="1" applyProtection="1">
      <alignment horizontal="right" vertical="top" wrapText="1"/>
    </xf>
    <xf numFmtId="4" fontId="2" fillId="11" borderId="3" xfId="14" applyNumberFormat="1" applyFont="1" applyFill="1" applyBorder="1" applyAlignment="1" applyProtection="1">
      <alignment horizontal="right" vertical="top" wrapText="1"/>
    </xf>
    <xf numFmtId="4" fontId="2" fillId="11" borderId="3" xfId="20" applyNumberFormat="1" applyFont="1" applyFill="1" applyBorder="1" applyAlignment="1" applyProtection="1">
      <alignment horizontal="center" vertical="top" wrapText="1"/>
    </xf>
    <xf numFmtId="165" fontId="3" fillId="11" borderId="3" xfId="14" applyNumberFormat="1" applyFont="1" applyFill="1" applyBorder="1" applyAlignment="1" applyProtection="1">
      <alignment vertical="top" wrapText="1"/>
    </xf>
    <xf numFmtId="4" fontId="3" fillId="11" borderId="3" xfId="14" applyNumberFormat="1" applyFont="1" applyFill="1" applyBorder="1" applyAlignment="1" applyProtection="1">
      <alignment horizontal="right" vertical="top" wrapText="1"/>
    </xf>
    <xf numFmtId="4" fontId="2" fillId="5" borderId="2" xfId="23" applyNumberFormat="1" applyFont="1" applyFill="1" applyBorder="1" applyAlignment="1" applyProtection="1">
      <alignment vertical="top"/>
      <protection locked="0"/>
    </xf>
    <xf numFmtId="168" fontId="2" fillId="5" borderId="2" xfId="7" applyNumberFormat="1" applyFont="1" applyFill="1" applyBorder="1" applyAlignment="1" applyProtection="1">
      <alignment vertical="top" wrapText="1"/>
      <protection locked="0"/>
    </xf>
    <xf numFmtId="4" fontId="2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3" fontId="2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6" applyNumberFormat="1" applyFont="1" applyFill="1" applyBorder="1" applyAlignment="1" applyProtection="1">
      <alignment vertical="top" wrapText="1"/>
      <protection locked="0"/>
    </xf>
    <xf numFmtId="43" fontId="3" fillId="0" borderId="2" xfId="1" applyNumberFormat="1" applyFont="1" applyFill="1" applyBorder="1" applyAlignment="1" applyProtection="1">
      <alignment horizontal="center" vertical="top" wrapText="1"/>
      <protection locked="0"/>
    </xf>
    <xf numFmtId="43" fontId="2" fillId="0" borderId="2" xfId="6" applyNumberFormat="1" applyFont="1" applyFill="1" applyBorder="1" applyAlignment="1" applyProtection="1">
      <alignment vertical="top" wrapText="1"/>
      <protection locked="0"/>
    </xf>
    <xf numFmtId="43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0" applyNumberFormat="1" applyFont="1" applyFill="1" applyBorder="1" applyAlignment="1" applyProtection="1">
      <alignment vertical="top"/>
      <protection locked="0"/>
    </xf>
    <xf numFmtId="43" fontId="2" fillId="0" borderId="2" xfId="0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right"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164" fontId="2" fillId="0" borderId="2" xfId="6" applyNumberFormat="1" applyFont="1" applyFill="1" applyBorder="1" applyAlignment="1" applyProtection="1">
      <alignment vertical="top" wrapText="1"/>
      <protection locked="0"/>
    </xf>
    <xf numFmtId="4" fontId="2" fillId="0" borderId="2" xfId="5" applyNumberFormat="1" applyFont="1" applyFill="1" applyBorder="1" applyAlignment="1" applyProtection="1">
      <alignment vertical="top" wrapText="1"/>
      <protection locked="0"/>
    </xf>
    <xf numFmtId="43" fontId="2" fillId="0" borderId="3" xfId="1" applyNumberFormat="1" applyFont="1" applyFill="1" applyBorder="1" applyAlignment="1" applyProtection="1">
      <alignment horizontal="right" vertical="top" wrapText="1"/>
      <protection locked="0"/>
    </xf>
    <xf numFmtId="4" fontId="2" fillId="10" borderId="2" xfId="1" applyNumberFormat="1" applyFont="1" applyFill="1" applyBorder="1" applyAlignment="1" applyProtection="1">
      <alignment horizontal="right" vertical="top" wrapText="1"/>
      <protection locked="0"/>
    </xf>
    <xf numFmtId="167" fontId="5" fillId="0" borderId="2" xfId="0" applyNumberFormat="1" applyFont="1" applyFill="1" applyBorder="1" applyAlignment="1" applyProtection="1">
      <alignment vertical="top"/>
      <protection locked="0"/>
    </xf>
    <xf numFmtId="167" fontId="5" fillId="0" borderId="2" xfId="0" applyNumberFormat="1" applyFont="1" applyFill="1" applyBorder="1" applyAlignment="1" applyProtection="1">
      <alignment horizontal="right" vertical="top"/>
      <protection locked="0"/>
    </xf>
    <xf numFmtId="167" fontId="8" fillId="0" borderId="2" xfId="0" applyNumberFormat="1" applyFont="1" applyFill="1" applyBorder="1" applyAlignment="1" applyProtection="1">
      <alignment horizontal="right" vertical="top"/>
      <protection locked="0"/>
    </xf>
    <xf numFmtId="4" fontId="8" fillId="0" borderId="2" xfId="6" applyNumberFormat="1" applyFont="1" applyFill="1" applyBorder="1" applyAlignment="1" applyProtection="1">
      <alignment vertical="top"/>
      <protection locked="0"/>
    </xf>
    <xf numFmtId="4" fontId="8" fillId="0" borderId="3" xfId="6" applyNumberFormat="1" applyFont="1" applyFill="1" applyBorder="1" applyAlignment="1" applyProtection="1">
      <alignment vertical="top"/>
      <protection locked="0"/>
    </xf>
    <xf numFmtId="4" fontId="8" fillId="10" borderId="2" xfId="6" applyNumberFormat="1" applyFont="1" applyFill="1" applyBorder="1" applyAlignment="1" applyProtection="1">
      <alignment vertical="top"/>
      <protection locked="0"/>
    </xf>
    <xf numFmtId="4" fontId="2" fillId="0" borderId="2" xfId="6" applyNumberFormat="1" applyFont="1" applyFill="1" applyBorder="1" applyAlignment="1" applyProtection="1">
      <alignment vertical="top"/>
      <protection locked="0"/>
    </xf>
    <xf numFmtId="167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4" fontId="8" fillId="0" borderId="2" xfId="0" applyNumberFormat="1" applyFont="1" applyFill="1" applyBorder="1" applyAlignment="1" applyProtection="1">
      <alignment vertical="top"/>
      <protection locked="0"/>
    </xf>
    <xf numFmtId="4" fontId="3" fillId="7" borderId="2" xfId="1" applyNumberFormat="1" applyFont="1" applyFill="1" applyBorder="1" applyAlignment="1" applyProtection="1">
      <alignment horizontal="right" vertical="top" wrapText="1"/>
      <protection locked="0"/>
    </xf>
    <xf numFmtId="43" fontId="2" fillId="5" borderId="2" xfId="1" applyNumberFormat="1" applyFont="1" applyFill="1" applyBorder="1" applyAlignment="1" applyProtection="1">
      <alignment horizontal="right" vertical="top" wrapText="1"/>
      <protection locked="0"/>
    </xf>
    <xf numFmtId="43" fontId="2" fillId="5" borderId="2" xfId="0" applyNumberFormat="1" applyFont="1" applyFill="1" applyBorder="1" applyAlignment="1" applyProtection="1">
      <alignment vertical="top" wrapText="1"/>
      <protection locked="0"/>
    </xf>
    <xf numFmtId="43" fontId="2" fillId="5" borderId="2" xfId="0" applyNumberFormat="1" applyFont="1" applyFill="1" applyBorder="1" applyAlignment="1" applyProtection="1">
      <alignment horizontal="right" vertical="top" wrapText="1"/>
      <protection locked="0"/>
    </xf>
    <xf numFmtId="43" fontId="2" fillId="10" borderId="2" xfId="0" applyNumberFormat="1" applyFont="1" applyFill="1" applyBorder="1" applyAlignment="1" applyProtection="1">
      <alignment horizontal="right" vertical="top" wrapText="1"/>
      <protection locked="0"/>
    </xf>
    <xf numFmtId="43" fontId="2" fillId="10" borderId="3" xfId="0" applyNumberFormat="1" applyFont="1" applyFill="1" applyBorder="1" applyAlignment="1" applyProtection="1">
      <alignment horizontal="right" vertical="top" wrapText="1"/>
      <protection locked="0"/>
    </xf>
    <xf numFmtId="4" fontId="2" fillId="10" borderId="2" xfId="0" applyNumberFormat="1" applyFont="1" applyFill="1" applyBorder="1" applyAlignment="1" applyProtection="1">
      <alignment vertical="top" wrapText="1"/>
      <protection locked="0"/>
    </xf>
    <xf numFmtId="4" fontId="2" fillId="10" borderId="2" xfId="0" applyNumberFormat="1" applyFont="1" applyFill="1" applyBorder="1" applyAlignment="1" applyProtection="1">
      <alignment horizontal="right" vertical="top" wrapText="1"/>
      <protection locked="0"/>
    </xf>
    <xf numFmtId="43" fontId="3" fillId="7" borderId="2" xfId="1" applyNumberFormat="1" applyFont="1" applyFill="1" applyBorder="1" applyAlignment="1" applyProtection="1">
      <alignment horizontal="right" vertical="top" wrapText="1"/>
      <protection locked="0"/>
    </xf>
    <xf numFmtId="43" fontId="2" fillId="2" borderId="2" xfId="1" applyNumberFormat="1" applyFont="1" applyFill="1" applyBorder="1" applyAlignment="1" applyProtection="1">
      <alignment horizontal="right" vertical="top" wrapText="1"/>
      <protection locked="0"/>
    </xf>
    <xf numFmtId="43" fontId="3" fillId="5" borderId="2" xfId="1" applyNumberFormat="1" applyFont="1" applyFill="1" applyBorder="1" applyAlignment="1" applyProtection="1">
      <alignment horizontal="right" vertical="top" wrapText="1"/>
      <protection locked="0"/>
    </xf>
    <xf numFmtId="164" fontId="2" fillId="0" borderId="2" xfId="17" applyNumberFormat="1" applyFont="1" applyFill="1" applyBorder="1" applyAlignment="1" applyProtection="1">
      <alignment vertical="top"/>
      <protection locked="0"/>
    </xf>
    <xf numFmtId="164" fontId="2" fillId="5" borderId="2" xfId="17" applyNumberFormat="1" applyFont="1" applyFill="1" applyBorder="1" applyAlignment="1" applyProtection="1">
      <alignment vertical="top"/>
      <protection locked="0"/>
    </xf>
    <xf numFmtId="4" fontId="2" fillId="0" borderId="2" xfId="17" applyNumberFormat="1" applyFont="1" applyFill="1" applyBorder="1" applyAlignment="1" applyProtection="1">
      <alignment vertical="top"/>
      <protection locked="0"/>
    </xf>
    <xf numFmtId="4" fontId="8" fillId="0" borderId="3" xfId="0" applyNumberFormat="1" applyFont="1" applyFill="1" applyBorder="1" applyAlignment="1" applyProtection="1">
      <alignment vertical="top"/>
      <protection locked="0"/>
    </xf>
    <xf numFmtId="164" fontId="9" fillId="5" borderId="2" xfId="17" applyNumberFormat="1" applyFont="1" applyFill="1" applyBorder="1" applyAlignment="1" applyProtection="1">
      <alignment vertical="top" wrapText="1"/>
      <protection locked="0"/>
    </xf>
    <xf numFmtId="165" fontId="3" fillId="7" borderId="2" xfId="1" applyNumberFormat="1" applyFont="1" applyFill="1" applyBorder="1" applyAlignment="1" applyProtection="1">
      <alignment horizontal="right" vertical="top" wrapText="1"/>
      <protection locked="0"/>
    </xf>
    <xf numFmtId="165" fontId="2" fillId="5" borderId="2" xfId="1" applyNumberFormat="1" applyFont="1" applyFill="1" applyBorder="1" applyAlignment="1" applyProtection="1">
      <alignment horizontal="right" vertical="top" wrapText="1"/>
      <protection locked="0"/>
    </xf>
    <xf numFmtId="4" fontId="2" fillId="5" borderId="2" xfId="19" applyNumberFormat="1" applyFont="1" applyFill="1" applyBorder="1" applyAlignment="1" applyProtection="1">
      <alignment vertical="top"/>
      <protection locked="0"/>
    </xf>
    <xf numFmtId="4" fontId="2" fillId="5" borderId="2" xfId="7" applyNumberFormat="1" applyFont="1" applyFill="1" applyBorder="1" applyAlignment="1" applyProtection="1">
      <alignment vertical="top" wrapText="1"/>
      <protection locked="0"/>
    </xf>
    <xf numFmtId="0" fontId="3" fillId="2" borderId="0" xfId="3" applyFont="1" applyFill="1" applyBorder="1" applyAlignment="1" applyProtection="1">
      <alignment horizontal="center" vertical="top" wrapText="1"/>
    </xf>
    <xf numFmtId="0" fontId="2" fillId="2" borderId="0" xfId="3" applyFont="1" applyFill="1" applyBorder="1" applyAlignment="1" applyProtection="1">
      <alignment horizontal="left" vertical="top"/>
    </xf>
    <xf numFmtId="0" fontId="2" fillId="2" borderId="0" xfId="3" quotePrefix="1" applyFont="1" applyFill="1" applyBorder="1" applyAlignment="1" applyProtection="1">
      <alignment horizontal="left" vertical="top"/>
    </xf>
    <xf numFmtId="0" fontId="2" fillId="2" borderId="0" xfId="3" applyFont="1" applyFill="1" applyBorder="1" applyAlignment="1" applyProtection="1">
      <alignment horizontal="left" vertical="top" wrapText="1"/>
    </xf>
  </cellXfs>
  <cellStyles count="38">
    <cellStyle name="Comma 2 2" xfId="16" xr:uid="{00000000-0005-0000-0000-000000000000}"/>
    <cellStyle name="Comma_ANALISIS EL PUERTO" xfId="25" xr:uid="{00000000-0005-0000-0000-000001000000}"/>
    <cellStyle name="Millares" xfId="6" builtinId="3"/>
    <cellStyle name="Millares 10" xfId="23" xr:uid="{00000000-0005-0000-0000-000003000000}"/>
    <cellStyle name="Millares 10 2" xfId="27" xr:uid="{00000000-0005-0000-0000-000004000000}"/>
    <cellStyle name="Millares 11" xfId="14" xr:uid="{00000000-0005-0000-0000-000005000000}"/>
    <cellStyle name="Millares 2" xfId="10" xr:uid="{00000000-0005-0000-0000-000006000000}"/>
    <cellStyle name="Millares 2 2" xfId="13" xr:uid="{00000000-0005-0000-0000-000007000000}"/>
    <cellStyle name="Millares 2 2 2" xfId="7" xr:uid="{00000000-0005-0000-0000-000008000000}"/>
    <cellStyle name="Millares 2 2 3" xfId="26" xr:uid="{00000000-0005-0000-0000-000009000000}"/>
    <cellStyle name="Millares 3 3" xfId="37" xr:uid="{00000000-0005-0000-0000-00000A000000}"/>
    <cellStyle name="Millares 3_111-12 ac neyba zona alta" xfId="32" xr:uid="{00000000-0005-0000-0000-00000B000000}"/>
    <cellStyle name="Millares 5 3" xfId="4" xr:uid="{00000000-0005-0000-0000-00000C000000}"/>
    <cellStyle name="Millares 8" xfId="31" xr:uid="{00000000-0005-0000-0000-00000D000000}"/>
    <cellStyle name="Millares 9" xfId="29" xr:uid="{00000000-0005-0000-0000-00000E000000}"/>
    <cellStyle name="Millares_planta cayetano germosen 2" xfId="8" xr:uid="{00000000-0005-0000-0000-00000F000000}"/>
    <cellStyle name="Millares_PRES 059-09 REHABIL. PLANTA DE TRATAMIENTO DE 80 LPS RAPIDA, AC. HATO DEL YAQUE" xfId="18" xr:uid="{00000000-0005-0000-0000-000010000000}"/>
    <cellStyle name="Moneda 2" xfId="36" xr:uid="{00000000-0005-0000-0000-000011000000}"/>
    <cellStyle name="Normal" xfId="0" builtinId="0"/>
    <cellStyle name="Normal 10" xfId="1" xr:uid="{00000000-0005-0000-0000-000013000000}"/>
    <cellStyle name="Normal 10 2" xfId="20" xr:uid="{00000000-0005-0000-0000-000014000000}"/>
    <cellStyle name="Normal 13 2" xfId="11" xr:uid="{00000000-0005-0000-0000-000015000000}"/>
    <cellStyle name="Normal 2" xfId="9" xr:uid="{00000000-0005-0000-0000-000016000000}"/>
    <cellStyle name="Normal 2 2" xfId="30" xr:uid="{00000000-0005-0000-0000-000017000000}"/>
    <cellStyle name="Normal 2 2 2" xfId="28" xr:uid="{00000000-0005-0000-0000-000018000000}"/>
    <cellStyle name="Normal 2 3" xfId="34" xr:uid="{00000000-0005-0000-0000-000019000000}"/>
    <cellStyle name="Normal 2 4" xfId="24" xr:uid="{00000000-0005-0000-0000-00001A000000}"/>
    <cellStyle name="Normal 2_ANALISIS REC 3" xfId="15" xr:uid="{00000000-0005-0000-0000-00001B000000}"/>
    <cellStyle name="Normal 3 3" xfId="33" xr:uid="{00000000-0005-0000-0000-00001C000000}"/>
    <cellStyle name="Normal 31_correccion de averia ac.hatillo prov.hato mayor oct.2011 2" xfId="5" xr:uid="{00000000-0005-0000-0000-00001D000000}"/>
    <cellStyle name="Normal 5" xfId="35" xr:uid="{00000000-0005-0000-0000-00001E000000}"/>
    <cellStyle name="Normal 5 2 2" xfId="12" xr:uid="{00000000-0005-0000-0000-00001F000000}"/>
    <cellStyle name="Normal 6 2" xfId="2" xr:uid="{00000000-0005-0000-0000-000020000000}"/>
    <cellStyle name="Normal 7" xfId="19" xr:uid="{00000000-0005-0000-0000-000021000000}"/>
    <cellStyle name="Normal 9" xfId="17" xr:uid="{00000000-0005-0000-0000-000022000000}"/>
    <cellStyle name="Normal_Rec. No.3 118-03   Pta. de trat.A.Negras san juan de la maguana" xfId="3" xr:uid="{00000000-0005-0000-0000-000023000000}"/>
    <cellStyle name="Normal_REPARACION ACUEDUCTO SANCRISTOBAL, CAMBITA GARABITO Y PARAJE LA TOMA (version 1)" xfId="22" xr:uid="{00000000-0005-0000-0000-000024000000}"/>
    <cellStyle name="Porcentaje 2" xfId="21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50" Type="http://www.wps.cn/officeDocument/2020/cellImage" Target="NUL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" name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" name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" name="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" name="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" name="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" name="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" name="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" name="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" name="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" name="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" name="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" name="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" name="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" name="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" name="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" name="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" name="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" name="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" name="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" name="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" name="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" name="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" name="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" name="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" name="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" name="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" name="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" name="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" name="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" name="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" name="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4" name="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" name="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6" name="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" name="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38" name="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" name="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0" name="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" name="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2" name="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" name="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4" name="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" name="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6" name="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" name="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48" name="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" name="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0" name="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" name="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" name="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" name="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" name="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" name="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6" name=" 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" name=" 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8" name=" 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" name=" 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0" name=" 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" name=" 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" name=" 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" name=" 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4" name=" 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" name=" 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" name=" 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" name=" 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" name=" 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" name=" 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0" name=" 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" name=" 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2" name=" 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" name=" 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" name=" 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" name=" 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" name=" 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" name=" 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" name=" 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" name=" 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" name=" 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" name=" 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2" name=" 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3" name=" 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4" name=" 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5" name=" 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6" name=" 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7" name=" 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88" name=" 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89" name=" 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0" name=" 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1" name=" 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2" name=" 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3" name=" 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4" name=" 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5" name=" 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96" name=" 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847975" y="61017152"/>
          <a:ext cx="619125" cy="1793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97" name=" 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98" name=" 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" name=" 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0" name=" 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" name=" 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2" name=" 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" name=" 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4" name=" 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" name=" 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" name=" 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" name=" 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8" name=" 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" name=" 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" name=" 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" name=" 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" name=" 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3" name=" 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" name=" 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" name=" 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" name=" 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" name=" 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" name=" 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" name=" 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" name=" 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" name=" 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" name=" 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" name=" 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" name=" 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" name=" 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6" name=" 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" name=" 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" name=" 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" name=" 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0" name=" 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" name=" 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" name=" 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" name=" 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4" name=" 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" name=" 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" name=" 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" name=" 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8" name=" 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" name=" 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0" name=" 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" name=" 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" name=" 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" name=" 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" name=" 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" name=" 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" name=" 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" name=" 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" name=" 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" name=" 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" name=" 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" name=" 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" name=" 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" name=" 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4" name=" 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" name=" 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" name=" 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" name=" 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" name=" 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" name=" 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0" name=" 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" name=" 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" name=" 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" name=" 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" name=" 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" name=" 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" name=" 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" name=" 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" name=" 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" name=" 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" name=" 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" name=" 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" name=" 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" name=" 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" name=" 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" name=" 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" name=" 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" name=" 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8" name=" 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" name=" 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" name=" 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" name=" 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2" name=" 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" name=" 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" name=" 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" name=" 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6" name=" 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" name=" 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" name=" 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" name=" 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90" name=" 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" name=" 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92" name=" 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" name=" 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" name=" 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" name=" 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" name=" 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" name=" 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" name=" 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" name=" 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" name=" 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" name=" 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2" name=" 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" name=" 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4" name=" 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5" name=" 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6" name=" 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7" name=" 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08" name=" 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9" name=" 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0" name=" 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1" name=" 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2" name=" 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3" name=" 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4" name=" 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5" name=" 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16" name=" 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7" name=" 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8" name=" 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19" name=" 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0" name=" 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1" name=" 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2" name=" 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3" name=" 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4" name=" 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5" name=" 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6" name=" 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7" name=" 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28" name=" 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29" name=" 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0" name=" 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1" name=" 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2" name=" 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3" name=" 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4" name=" 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5" name=" 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6" name=" 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7" name=" 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38" name=" 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39" name=" 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0" name=" 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1" name=" 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2" name=" 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3" name=" 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4" name=" 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5" name=" 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6" name=" 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7" name=" 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48" name=" 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49" name=" 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0" name=" 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1" name=" 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2" name=" 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3" name=" 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4" name=" 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5" name=" 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56" name=" 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7" name=" 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8" name=" 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59" name=" 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0" name=" 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1" name=" 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2" name=" 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3" name=" 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4" name=" 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5" name=" 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6" name=" 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7" name=" 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68" name=" 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69" name=" 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0" name=" 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1" name=" 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2" name=" 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3" name=" 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4" name=" 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5" name=" 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6" name=" 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7" name=" 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78" name=" 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79" name=" 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0" name=" 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1" name=" 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2" name=" 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3" name=" 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4" name=" 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5" name=" 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6" name=" 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7" name=" 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88" name=" 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89" name=" 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0" name=" 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1" name=" 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2" name=" 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3" name=" 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4" name=" 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5" name=" 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296" name=" 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7" name=" 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8" name=" 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99" name=" 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0" name=" 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1" name=" 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2" name=" 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3" name=" 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4" name=" 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5" name=" 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6" name=" 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7" name=" 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08" name=" 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09" name=" 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0" name=" 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1" name=" 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2" name=" 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3" name=" 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4" name=" 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5" name=" 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6" name=" 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7" name=" 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18" name=" 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19" name=" 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0" name=" 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1" name=" 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2" name=" 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3" name=" 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4" name=" 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5" name=" 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6" name=" 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7" name=" 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28" name=" 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29" name=" 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0" name=" 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1" name=" 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2" name=" 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3" name=" 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4" name=" 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5" name=" 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36" name=" 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7" name=" 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8" name=" 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39" name=" 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0" name=" 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1" name=" 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2" name=" 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3" name=" 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4" name=" 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45" name=" 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6" name=" 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7" name=" 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8" name=" 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49" name=" 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0" name=" 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1" name=" 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2" name=" 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353" name=" 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4" name=" 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5" name=" 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6" name=" 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7" name=" 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8" name=" 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59" name=" 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0" name=" 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1" name=" 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2" name=" 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3" name=" 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4" name=" 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5" name=" 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6" name=" 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7" name=" 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8" name=" 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69" name=" 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0" name=" 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1" name=" 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2" name=" 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3" name=" 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4" name=" 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5" name=" 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6" name=" 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7" name=" 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78" name=" 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79" name=" 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0" name=" 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1" name=" 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2" name=" 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3" name=" 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4" name=" 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5" name=" 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6" name=" 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7" name=" 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88" name=" 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89" name=" 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0" name=" 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1" name=" 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2" name=" 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3" name=" 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4" name=" 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5" name=" 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6" name=" 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7" name=" 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398" name=" 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399" name=" 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0" name=" 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1" name=" 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2" name=" 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3" name=" 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4" name=" 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5" name=" 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6" name=" 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7" name=" 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08" name=" 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09" name=" 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0" name=" 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1" name=" 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2" name=" 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3" name=" 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4" name=" 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5" name=" 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6" name=" 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7" name=" 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18" name=" 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19" name=" 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0" name=" 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1" name=" 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2" name=" 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3" name=" 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4" name=" 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5" name=" 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6" name=" 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7" name=" 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28" name=" 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29" name=" 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0" name=" 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1" name=" 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2" name=" 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3" name=" 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4" name=" 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5" name=" 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6" name=" 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7" name=" 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38" name=" 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39" name=" 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0" name=" 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1" name=" 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2" name=" 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3" name=" 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4" name=" 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5" name=" 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6" name=" 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7" name=" 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48" name=" 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49" name=" 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0" name=" 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1" name=" 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2" name=" 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3" name=" 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4" name=" 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5" name=" 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6" name=" 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7" name=" 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58" name=" 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59" name=" 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0" name=" 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1" name=" 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2" name=" 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3" name=" 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4" name=" 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5" name=" 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6" name=" 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7" name=" 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68" name=" 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69" name=" 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70" name=" 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1" name=" 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72" name=" 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3" name=" 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4" name=" 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5" name=" 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6" name=" 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7" name=" 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8" name=" 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79" name=" 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0" name=" 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1" name=" 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2" name=" 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3" name=" 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4" name=" 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5" name=" 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6" name=" 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7" name=" 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88" name=" 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89" name=" 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0" name=" 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1" name=" 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2" name=" 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3" name=" 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4" name=" 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5" name=" 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496" name=" 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7" name=" 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8" name=" 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499" name=" 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0" name=" 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1" name=" 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2" name=" 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3" name=" 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4" name=" 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5" name=" 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6" name=" 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7" name=" 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8" name=" 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09" name=" 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0" name=" 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1" name=" 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2" name=" 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3" name=" 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4" name=" 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5" name=" 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6" name=" 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7" name=" 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18" name=" 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19" name=" 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0" name=" 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1" name=" 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2" name=" 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3" name=" 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4" name=" 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5" name=" 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6" name=" 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7" name=" 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28" name=" 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29" name=" 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0" name=" 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1" name=" 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2" name=" 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3" name=" 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4" name=" 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5" name=" 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6" name=" 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7" name=" 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38" name=" 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39" name=" 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0" name=" 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1" name=" 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2" name=" 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3" name=" 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4" name=" 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5" name=" 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6" name=" 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7" name=" 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48" name=" 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49" name=" 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50" name=" 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1" name=" 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552" name=" 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3" name=" 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4" name=" 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5" name=" 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6" name=" 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7" name=" 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8" name=" 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59" name=" 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0" name=" 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1" name=" 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2" name=" 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3" name=" 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4" name=" 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5" name=" 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6" name=" 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7" name=" 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8" name=" 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69" name=" 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3058033</xdr:colOff>
      <xdr:row>336</xdr:row>
      <xdr:rowOff>113853</xdr:rowOff>
    </xdr:to>
    <xdr:sp macro="" textlink="">
      <xdr:nvSpPr>
        <xdr:cNvPr id="570" name=" 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847975" y="61017152"/>
          <a:ext cx="622300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1" name=" 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2" name=" 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3" name=" 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4" name=" 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5" name=" 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6" name=" 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7" name=" 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8" name=" 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79" name=" 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0" name=" 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1" name=" 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2" name=" 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3" name=" 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4" name=" 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5" name=" 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6" name=" 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7" name=" 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8" name=" 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89" name=" 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0" name=" 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1" name=" 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2" name=" 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3" name=" 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4" name=" 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5" name=" 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6" name=" 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7" name=" 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8" name=" 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599" name=" 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0" name=" 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1" name=" 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2" name=" 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3" name=" 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4" name=" 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5" name=" 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6" name=" 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7" name=" 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8" name=" 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09" name=" 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0" name=" 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1" name=" 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2" name=" 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3" name=" 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4" name=" 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5" name=" 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6" name=" 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7" name=" 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18" name=" 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19" name=" 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0" name=" 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1" name=" 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2" name=" 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3" name=" 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24" name=" 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5" name=" 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6" name=" 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7" name=" 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8" name=" 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29" name=" 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0" name=" 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1" name=" 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2" name=" 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3" name=" 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4" name=" 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5" name=" 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6" name=" 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7" name=" 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8" name=" 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39" name=" 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0" name=" 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1" name=" 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2" name=" 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3" name=" 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4" name=" 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5" name=" 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6" name=" 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7" name=" 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8" name=" 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49" name=" 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0" name=" 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1" name=" 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2" name=" 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3" name=" 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4" name=" 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5" name=" 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6" name=" 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7" name=" 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58" name=" 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59" name=" 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0" name=" 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1" name=" 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2" name=" 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3" name=" 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64" name=" 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5" name=" 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6" name=" 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7" name=" 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8" name=" 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69" name=" 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0" name=" 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1" name=" 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2" name=" 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3" name=" 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4" name=" 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5" name=" 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6" name=" 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7" name=" 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78" name=" 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79" name=" 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0" name=" 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1" name=" 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2" name=" 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3" name=" 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4" name=" 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5" name=" 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6" name=" 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7" name=" 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688" name=" 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89" name=" 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0" name=" 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1" name=" 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2" name=" 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3" name=" 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4" name=" 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5" name=" 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6" name=" 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7" name=" 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8" name=" 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699" name=" 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0" name=" 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1" name=" 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2" name=" 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3" name=" 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4" name=" 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5" name=" 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6" name=" 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7" name=" 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8" name=" 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09" name=" 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0" name=" 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1" name=" 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2" name=" 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3" name=" 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4" name=" 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5" name=" 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6" name=" 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7" name=" 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8" name=" 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19" name=" 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0" name=" 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1" name=" 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2" name=" 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3" name=" 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4" name=" 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5" name=" 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6" name=" 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7" name=" 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8" name=" 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29" name=" 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0" name=" 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1" name=" 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2" name=" 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3" name=" 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4" name=" 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5" name=" 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6" name=" 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7" name=" 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8" name=" 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39" name=" 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0" name=" 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1" name=" 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2" name=" 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3" name=" 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4" name=" 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5" name=" 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6" name=" 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7" name=" 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48" name=" 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49" name=" 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0" name=" 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1" name=" 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2" name=" 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3" name=" 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4" name=" 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5" name=" 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6" name=" 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7" name=" 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58" name=" 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59" name=" 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0" name=" 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1" name=" 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2" name=" 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3" name=" 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4" name=" 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5" name=" 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6" name=" 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7" name=" 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68" name=" 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69" name=" 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0" name=" 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1" name=" 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2" name=" 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3" name=" 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4" name=" 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5" name=" 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76" name=" 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7" name=" 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8" name=" 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79" name=" 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0" name=" 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1" name=" 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2" name=" 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3" name=" 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4" name=" 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5" name=" 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6" name=" 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7" name=" 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88" name=" 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89" name=" 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0" name=" 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1" name=" 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2" name=" 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3" name=" 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4" name=" 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5" name=" 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6" name=" 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7" name=" 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798" name=" 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799" name=" 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0" name=" 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1" name=" 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2" name=" 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3" name=" 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4" name=" 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5" name=" 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6" name=" 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7" name=" 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08" name=" 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09" name=" 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0" name=" 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1" name=" 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2" name=" 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3" name=" 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4" name=" 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5" name=" 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16" name=" 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7" name=" 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8" name=" 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19" name=" 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0" name=" 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1" name=" 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2" name=" 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3" name=" 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4" name=" 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5" name=" 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26" name=" 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7" name=" 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28" name=" 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29" name=" 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0" name=" 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1" name=" 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2" name=" 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3" name=" 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4" name=" 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5" name=" 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6" name=" 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7" name=" 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38" name=" 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39" name=" 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0" name=" 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1" name=" 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2" name=" 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3" name=" 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4" name=" 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5" name=" 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6" name=" 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7" name=" 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48" name=" 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49" name=" 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0" name=" 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1" name=" 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2" name=" 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3" name=" 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4" name=" 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5" name=" 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856" name=" 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7" name=" 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8" name=" 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59" name=" 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0" name=" 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1" name=" 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2" name=" 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3" name=" 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4" name=" 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5" name=" 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6" name=" 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7" name=" 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8" name=" 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69" name=" 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0" name=" 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1" name=" 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2" name=" 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3" name=" 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4" name=" 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5" name=" 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6" name=" 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7" name=" 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8" name=" 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79" name=" 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0" name=" 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1" name=" 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2" name=" 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3" name=" 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4" name=" 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5" name=" 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6" name=" 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7" name=" 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8" name=" 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89" name=" 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0" name=" 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1" name=" 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2" name=" 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3" name=" 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4" name=" 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5" name=" 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6" name=" 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7" name=" 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8" name=" 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899" name=" 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0" name=" 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1" name=" 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2" name=" 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3" name=" 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4" name=" 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5" name=" 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6" name=" 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7" name=" 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8" name=" 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09" name=" 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0" name=" 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1" name=" 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2" name=" 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3" name=" 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4" name=" 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5" name=" 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6" name=" 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7" name=" 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8" name=" 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19" name=" 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0" name=" 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1" name=" 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2" name=" 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3" name=" 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4" name=" 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5" name=" 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6" name=" 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7" name=" 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8" name=" 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29" name=" 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0" name=" 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1" name=" 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2" name=" 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3" name=" 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4" name=" 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5" name=" 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6" name=" 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7" name=" 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8" name=" 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39" name=" 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0" name=" 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1" name=" 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2" name=" 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3" name=" 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4" name=" 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5" name=" 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6" name=" 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7" name=" 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8" name=" 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49" name=" 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0" name=" 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1" name=" 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2" name=" 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3" name=" 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4" name=" 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5" name=" 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6" name=" 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7" name=" 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8" name=" 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59" name=" 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0" name=" 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1" name=" 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2" name=" 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3" name=" 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4" name=" 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5" name=" 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6" name=" 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7" name=" 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8" name=" 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69" name=" 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0" name=" 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1" name=" 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2" name=" 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3" name=" 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4" name=" 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5" name=" 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6" name=" 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7" name=" 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8" name=" 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79" name=" 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0" name=" 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1" name=" 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2" name=" 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3" name=" 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4" name=" 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5" name=" 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6" name=" 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7" name=" 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8" name=" 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89" name=" 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0" name=" 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1" name=" 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2" name=" 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3" name=" 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4" name=" 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5" name=" 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6" name=" 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7" name=" 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8" name=" 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999" name=" 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0" name=" 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1" name=" 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2" name=" 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3" name=" 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4" name=" 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5" name=" 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6" name=" 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7" name=" 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8" name=" 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09" name=" 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0" name=" 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1" name=" 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2" name=" 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3" name=" 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4" name=" 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5" name=" 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6" name=" 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7" name=" 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8" name=" 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19" name=" 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0" name=" 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1" name=" 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2" name=" 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3" name=" 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4" name=" 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5" name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6" name=" 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7" name=" 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8" name=" 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29" name=" 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0" name=" 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1" name=" 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2" name=" 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3" name=" 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4" name=" 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5" name=" 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6" name=" 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7" name=" 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8" name=" 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39" name=" 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0" name=" 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1" name=" 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2" name=" 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3" name=" 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4" name=" 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5" name=" 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6" name=" 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7" name=" 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8" name=" 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49" name=" 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1" name=" 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2" name=" 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3" name=" 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4" name=" 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5" name=" 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6" name=" 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7" name=" 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58" name=" 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59" name=" 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0" name=" 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1" name=" 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2" name=" 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3" name=" 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4" name=" 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5" name=" 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6" name=" 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7" name=" 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68" name=" 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69" name=" 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0" name=" 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1" name=" 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2" name=" 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3" name=" 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4" name=" 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5" name=" 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6" name=" 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7" name=" 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78" name=" 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79" name=" 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0" name=" 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81" name=" 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2" name=" 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3" name=" 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4" name=" 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5" name=" 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6" name=" 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7" name=" 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88" name=" 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89" name=" 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0" name=" 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1" name=" 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2" name=" 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3" name=" 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4" name=" 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5" name=" 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6" name=" 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097" name=" 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098" name=" 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099" name=" 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0" name=" 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1" name=" 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2" name=" 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3" name=" 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4" name=" 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5" name=" 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6" name=" 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7" name=" 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08" name=" 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09" name=" 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0" name=" 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1" name=" 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2" name=" 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3" name=" 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4" name=" 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5" name=" 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6" name=" 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7" name=" 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18" name=" 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19" name=" 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0" name=" 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1" name=" 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2" name=" 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3" name=" 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4" name=" 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5" name=" 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6" name=" 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7" name=" 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28" name=" 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29" name=" 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30" name=" 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1" name=" 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2" name=" 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3" name=" 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4" name=" 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12650</xdr:rowOff>
    </xdr:to>
    <xdr:sp macro="" textlink="">
      <xdr:nvSpPr>
        <xdr:cNvPr id="1135" name=" 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847975" y="61017152"/>
          <a:ext cx="619125" cy="181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6" name=" 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7" name=" 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8" name=" 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39" name=" 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337</xdr:row>
      <xdr:rowOff>0</xdr:rowOff>
    </xdr:to>
    <xdr:sp macro="" textlink="">
      <xdr:nvSpPr>
        <xdr:cNvPr id="1140" name=" 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847975" y="61017152"/>
          <a:ext cx="619125" cy="163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1" name=" 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2" name=" 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3" name=" 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4" name=" 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5" name=" 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6" name=" 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7" name=" 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48" name=" 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49" name=" 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0" name=" 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1" name=" 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2" name=" 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3" name=" 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4" name=" 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5" name=" 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6" name=" 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7" name=" 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58" name=" 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59" name=" 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0" name=" 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1" name=" 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2" name=" 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3" name=" 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4" name=" 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5" name=" 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6" name=" 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7" name=" 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68" name=" 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69" name=" 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0" name=" 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1" name=" 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2" name=" 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3" name=" 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4" name=" 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5" name=" 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6" name=" 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7" name=" 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78" name=" 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79" name=" 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0" name=" 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1" name=" 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2" name=" 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3" name=" 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4" name=" 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5" name=" 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6" name=" 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7" name=" 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88" name=" 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89" name=" 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0" name=" 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1" name=" 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2" name=" 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3" name=" 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4" name=" 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5" name=" 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6" name=" 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7" name=" 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198" name=" 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199" name=" 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0" name=" 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1" name=" 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2" name=" 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03" name=" 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4" name=" 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5" name=" 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6" name=" 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7" name=" 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8" name=" 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09" name=" 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0" name=" 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1" name=" 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2" name=" 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3" name=" 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4" name=" 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5" name=" 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6" name=" 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7" name=" 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8" name=" 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19" name=" 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0" name=" 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1" name=" 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2" name=" 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3" name=" 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4" name=" 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5" name=" 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6" name=" 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7" name=" 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28" name=" 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29" name=" 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0" name=" 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1" name=" 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2" name=" 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3" name=" 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4" name=" 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35" name=" 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6" name=" 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7" name=" 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8" name=" 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39" name=" 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0" name=" 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1" name=" 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2" name=" 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3" name=" 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4" name=" 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5" name=" 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6" name=" 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7" name=" 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48" name=" 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49" name=" 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0" name=" 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1" name=" 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2" name=" 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3" name=" 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4" name=" 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5" name=" 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6" name=" 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7" name=" 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58" name=" 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59" name=" 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0" name=" 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1" name=" 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2" name=" 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3" name=" 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4" name=" 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5" name=" 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6" name=" 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7" name=" 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68" name=" 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69" name=" 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0" name=" 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1" name=" 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2" name=" 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3" name=" 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4" name=" 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5" name=" 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6" name=" 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7" name=" 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78" name=" 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79" name=" 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0" name=" 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1" name=" 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2" name=" 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3" name=" 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4" name=" 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5" name=" 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6" name=" 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7" name=" 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88" name=" 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89" name=" 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0" name=" 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1" name=" 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2" name=" 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3" name=" 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4" name=" 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5" name=" 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6" name=" 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7" name=" 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298" name=" 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299" name=" 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0" name=" 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1" name=" 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2" name=" 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3" name=" 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4" name=" 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5" name=" 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6" name=" 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7" name=" 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08" name=" 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09" name=" 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0" name=" 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1" name=" 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2" name=" 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3" name=" 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4" name=" 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5" name=" 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6" name=" 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7" name=" 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18" name=" 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19" name=" 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0" name=" 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1" name=" 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2" name=" 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3" name=" 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4" name=" 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5" name=" 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6" name=" 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7" name=" 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28" name=" 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29" name=" 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0" name=" 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1" name=" 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2" name=" 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3" name=" 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4" name=" 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5" name=" 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6" name=" 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7" name=" 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38" name=" 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39" name=" 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0" name=" 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1" name=" 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2" name=" 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3" name=" 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4" name=" 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5" name=" 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6" name=" 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7" name=" 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48" name=" 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49" name=" 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0" name=" 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1" name=" 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2" name=" 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3" name=" 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4" name=" 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5" name=" 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6" name=" 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7" name=" 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58" name=" 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59" name=" 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0" name=" 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1" name=" 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2" name=" 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3" name=" 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4" name=" 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5" name=" 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6" name=" 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7" name=" 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68" name=" 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69" name=" 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0" name=" 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1" name=" 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2" name=" 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3" name=" 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4" name=" 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5" name=" 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6" name=" 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7" name=" 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78" name=" 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379" name=" 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0" name=" 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1" name=" 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2" name=" 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3" name=" 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4" name=" 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5" name=" 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6" name=" 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7" name=" 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88" name=" 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89" name=" 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0" name=" 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1" name=" 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2" name=" 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3" name=" 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4" name=" 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5" name=" 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50601</xdr:rowOff>
    </xdr:to>
    <xdr:sp macro="" textlink="">
      <xdr:nvSpPr>
        <xdr:cNvPr id="1396" name=" 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847975" y="61017152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7" name=" 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8" name=" 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399" name=" 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0" name=" 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1" name=" 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2" name=" 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3" name=" 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4" name=" 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5" name=" 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6" name=" 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7" name=" 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8" name=" 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09" name=" 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0" name=" 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1" name=" 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2" name=" 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3" name=" 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4" name=" 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5" name=" 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6" name=" 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7" name=" 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8" name=" 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19" name=" 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0" name=" 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1" name=" 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2" name=" 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3" name=" 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4" name=" 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5" name=" 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6" name=" 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7" name=" 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28" name=" 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29" name=" 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0" name=" 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1" name=" 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2" name=" 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3" name=" 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4" name=" 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5" name=" 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6" name=" 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7" name=" 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38" name=" 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39" name=" 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0" name=" 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1" name=" 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2" name=" 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3" name=" 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4" name=" 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5" name=" 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6" name=" 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7" name=" 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48" name=" 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49" name=" 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0" name=" 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51" name=" 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2" name=" 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3" name=" 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4" name=" 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5" name=" 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6" name=" 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7" name=" 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8" name=" 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59" name=" 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0" name=" 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1" name=" 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2" name=" 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3" name=" 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4" name=" 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5" name=" 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6" name=" 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7" name=" 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68" name=" 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69" name=" 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0" name=" 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1" name=" 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2" name=" 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3" name=" 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4" name=" 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5" name=" 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6" name=" 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7" name=" 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78" name=" 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79" name=" 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0" name=" 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1" name=" 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2" name=" 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3" name=" 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4" name=" 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5" name=" 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6" name=" 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7" name=" 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88" name=" 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89" name=" 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0" name=" 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491" name=" 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2" name=" 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3" name=" 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4" name=" 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5" name=" 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6" name=" 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7" name=" 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8" name=" 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499" name=" 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0" name=" 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1" name=" 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2" name=" 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3" name=" 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4" name=" 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5" name=" 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6" name=" 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7" name=" 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08" name=" 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09" name=" 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0" name=" 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1" name=" 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2" name=" 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3" name=" 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4" name=" 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15" name=" 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6" name=" 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7" name=" 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8" name=" 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19" name=" 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0" name=" 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1" name=" 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2" name=" 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3" name=" 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4" name=" 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5" name=" 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6" name=" 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7" name=" 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28" name=" 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29" name=" 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0" name=" 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1" name=" 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2" name=" 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3" name=" 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4" name=" 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5" name=" 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6" name=" 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7" name=" 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38" name=" 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39" name=" 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0" name=" 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1" name=" 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2" name=" 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3" name=" 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4" name=" 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5" name=" 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6" name=" 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7" name=" 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8" name=" 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49" name=" 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0" name=" 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1" name=" 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2" name=" 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3" name=" 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4" name=" 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5" name=" 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6" name=" 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57" name=" 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58" name=" 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59" name=" 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0" name=" 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1" name=" 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2" name=" 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3" name=" 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4" name=" 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5" name=" 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6" name=" 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7" name=" 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68" name=" 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69" name=" 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0" name=" 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71" name=" 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2" name=" 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3" name=" 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4" name=" 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5" name=" 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6" name=" 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7" name=" 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8" name=" 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79" name=" 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0" name=" 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1" name=" 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2" name=" 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3" name=" 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4" name=" 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5" name=" 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6" name=" 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7" name=" 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88" name=" 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89" name=" 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0" name=" 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1" name=" 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2" name=" 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3" name=" 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4" name=" 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595" name=" 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6" name=" 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7" name=" 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8" name=" 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599" name=" 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0" name=" 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1" name=" 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2" name=" 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3" name=" 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4" name=" 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5" name=" 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6" name=" 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7" name=" 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8" name=" 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09" name=" 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0" name=" 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1" name=" 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2" name=" 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2166950</xdr:colOff>
      <xdr:row>337</xdr:row>
      <xdr:rowOff>113221</xdr:rowOff>
    </xdr:to>
    <xdr:sp macro="" textlink="">
      <xdr:nvSpPr>
        <xdr:cNvPr id="1613" name=" 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847975" y="61017152"/>
          <a:ext cx="622300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4" name=" 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5" name=" 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6" name=" 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7" name=" 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8" name=" 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19" name=" 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0" name=" 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1" name=" 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2" name=" 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3" name=" 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4" name=" 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5" name=" 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6" name=" 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7" name=" 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8" name=" 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29" name=" 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0" name=" 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1" name=" 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2" name=" 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3" name=" 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4" name=" 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5" name=" 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6" name=" 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7" name=" 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8" name=" 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39" name=" 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0" name=" 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1" name=" 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2" name=" 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3" name=" 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4" name=" 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5" name=" 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6" name=" 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7" name=" 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8" name=" 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49" name=" 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0" name=" 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1" name=" 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2" name=" 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3" name=" 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4" name=" 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5" name=" 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6" name=" 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7" name=" 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58" name=" 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59" name=" 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0" name=" 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1" name=" 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2" name=" 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3" name=" 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4" name=" 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5" name=" 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6" name=" 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67" name=" 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8" name=" 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69" name=" 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0" name=" 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1" name=" 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2" name=" 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3" name=" 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4" name=" 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5" name=" 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6" name=" 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7" name=" 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8" name=" 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79" name=" 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0" name=" 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1" name=" 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2" name=" 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3" name=" 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4" name=" 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5" name=" 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6" name=" 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7" name=" 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8" name=" 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89" name=" 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0" name=" 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1" name=" 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2" name=" 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3" name=" 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4" name=" 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5" name=" 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6" name=" 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7" name=" 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698" name=" 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699" name=" 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0" name=" 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1" name=" 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2" name=" 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3" name=" 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4" name=" 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5" name=" 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6" name=" 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07" name=" 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8" name=" 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09" name=" 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0" name=" 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1" name=" 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2" name=" 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3" name=" 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4" name=" 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5" name=" 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6" name=" 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17" name=" 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18" name=" 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19" name=" 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0" name=" 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1" name=" 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2" name=" 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3" name=" 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4" name=" 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5" name=" 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6" name=" 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7" name=" 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28" name=" 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29" name=" 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0" name=" 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31" name=" 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2" name=" 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3" name=" 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4" name=" 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5" name=" 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6" name=" 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7" name=" 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8" name=" 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39" name=" 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0" name=" 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1" name=" 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2" name=" 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3" name=" 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4" name=" 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5" name=" 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6" name=" 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7" name=" 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8" name=" 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49" name=" 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0" name=" 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1" name=" 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2" name=" 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3" name=" 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4" name=" 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5" name=" 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6" name=" 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7" name=" 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8" name=" 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59" name=" 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0" name=" 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1" name=" 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2" name=" 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3" name=" 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4" name=" 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5" name=" 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6" name=" 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7" name=" 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8" name=" 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69" name=" 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0" name=" 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1" name=" 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2" name=" 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3" name=" 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4" name=" 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5" name=" 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6" name=" 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7" name=" 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8" name=" 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79" name=" 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0" name=" 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1" name=" 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2" name=" 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3" name=" 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4" name=" 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5" name=" 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6" name=" 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7" name=" 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88" name=" 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89" name=" 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0" name=" 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1" name=" 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2" name=" 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3" name=" 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4" name=" 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5" name=" 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6" name=" 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7" name=" 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798" name=" 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799" name=" 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0" name=" 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1" name=" 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2" name=" 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3" name=" 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4" name=" 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5" name=" 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6" name=" 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7" name=" 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08" name=" 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09" name=" 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0" name=" 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1" name=" 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2" name=" 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3" name=" 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4" name=" 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5" name=" 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6" name=" 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7" name=" 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18" name=" 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19" name=" 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0" name=" 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1" name=" 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2" name=" 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3" name=" 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4" name=" 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5" name=" 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6" name=" 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7" name=" 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28" name=" 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29" name=" 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0" name=" 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1" name=" 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2" name=" 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3" name=" 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4" name=" 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5" name=" 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6" name=" 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7" name=" 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38" name=" 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39" name=" 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0" name=" 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1" name=" 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2" name=" 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3" name=" 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4" name=" 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5" name=" 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6" name=" 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7" name=" 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48" name=" 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49" name=" 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0" name=" 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1" name=" 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2" name=" 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3" name=" 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4" name=" 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5" name=" 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6" name=" 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7" name=" 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58" name=" 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59" name=" 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0" name=" 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1" name=" 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2" name=" 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3" name=" 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4" name=" 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5" name=" 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6" name=" 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7" name=" 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68" name=" 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69" name=" 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0" name=" 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1" name=" 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2" name=" 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3" name=" 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4" name=" 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5" name=" 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6" name=" 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7" name=" 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78" name=" 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79" name=" 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0" name=" 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1" name=" 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2" name=" 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3" name=" 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4" name=" 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5" name=" 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6" name=" 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7" name=" 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88" name=" 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151804</xdr:rowOff>
    </xdr:to>
    <xdr:sp macro="" textlink="">
      <xdr:nvSpPr>
        <xdr:cNvPr id="1889" name=" 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847975" y="61017152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0" name=" 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1" name=" 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2" name=" 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3" name=" 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4" name=" 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5" name=" 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6" name=" 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7" name=" 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8" name=" 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899" name=" 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0" name=" 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1" name=" 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2" name=" 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3" name=" 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4" name=" 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5" name=" 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6" name=" 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7" name=" 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8" name=" 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09" name=" 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0" name=" 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1" name=" 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2" name=" 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3" name=" 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4" name=" 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5" name=" 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6" name=" 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7" name=" 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8" name=" 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19" name=" 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0" name=" 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1" name=" 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2" name=" 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3" name=" 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4" name=" 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5" name=" 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6" name=" 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7" name=" 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8" name=" 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29" name=" 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0" name=" 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1" name=" 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2" name=" 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3" name=" 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4" name=" 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5" name=" 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6" name=" 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7" name=" 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8" name=" 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39" name=" 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0" name=" 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1" name=" 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2" name=" 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3" name=" 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4" name=" 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5" name=" 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6" name=" 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7" name=" 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8" name=" 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49" name=" 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0" name=" 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1" name=" 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2" name=" 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3" name=" 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4" name=" 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5" name=" 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6" name=" 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7" name=" 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8" name=" 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59" name=" 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0" name=" 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1" name=" 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2" name=" 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3" name=" 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4" name=" 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5" name=" 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6" name=" 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7" name=" 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8" name=" 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69" name=" 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0" name=" 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1" name=" 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2" name=" 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3" name=" 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4" name=" 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5" name=" 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6" name=" 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7" name=" 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8" name=" 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79" name=" 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0" name=" 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1" name=" 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2" name=" 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3" name=" 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4" name=" 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5" name=" 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6" name=" 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7" name=" 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8" name=" 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89" name=" 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0" name=" 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1" name=" 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2" name=" 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3" name=" 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4" name=" 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5" name=" 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6" name=" 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7" name=" 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8" name=" 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1999" name=" 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0" name=" 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1" name=" 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2" name=" 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3" name=" 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4" name=" 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5" name=" 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6" name=" 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7" name=" 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8" name=" 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09" name=" 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0" name=" 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1" name=" 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2" name=" 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3" name=" 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4" name=" 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5" name=" 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6" name=" 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7" name=" 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8" name=" 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19" name=" 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0" name=" 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1" name=" 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2" name=" 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3" name=" 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4" name=" 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5" name=" 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6" name=" 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7" name=" 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8" name=" 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29" name=" 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0" name=" 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1" name=" 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2" name=" 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3" name=" 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4" name=" 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336</xdr:row>
      <xdr:rowOff>0</xdr:rowOff>
    </xdr:from>
    <xdr:to>
      <xdr:col>1</xdr:col>
      <xdr:colOff>3053982</xdr:colOff>
      <xdr:row>336</xdr:row>
      <xdr:rowOff>113853</xdr:rowOff>
    </xdr:to>
    <xdr:sp macro="" textlink="">
      <xdr:nvSpPr>
        <xdr:cNvPr id="2035" name=" 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847975" y="61017152"/>
          <a:ext cx="619125" cy="11429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36" name=" 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37" name=" 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38" name=" 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39" name=" 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0" name=" 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1" name=" 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2" name=" 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3" name=" 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4" name=" 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5" name=" 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6" name=" 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7" name=" 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48" name=" 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49" name=" 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0" name=" 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1" name=" 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2" name=" 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3" name=" 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4" name=" 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5" name=" 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6" name=" 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7" name=" 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58" name=" 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59" name=" 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0" name=" 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1" name=" 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2" name=" 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3" name=" 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4" name=" 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5" name=" 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66" name=" 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7" name=" 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68" name=" 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69" name=" 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0" name=" 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1" name=" 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2" name=" 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3" name=" 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4" name=" 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5" name=" 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6" name=" 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7" name=" 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78" name=" 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79" name=" 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80" name=" 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1" name=" 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082" name=" 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3" name=" 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4" name=" 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5" name=" 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6" name=" 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7" name=" 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88" name=" 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89" name=" 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0" name=" 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1" name=" 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2" name=" 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3" name=" 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4" name=" 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5" name=" 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6" name=" 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7" name=" 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098" name=" 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099" name=" 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0" name=" 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1" name=" 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2" name=" 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3" name=" 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4" name=" 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5" name=" 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6" name=" 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7" name=" 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08" name=" 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09" name=" 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0" name=" 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1" name=" 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2" name=" 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3" name=" 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14" name=" 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15" name=" 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16" name=" 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17" name=" 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18" name=" 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19" name=" 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0" name=" 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1" name=" 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2" name=" 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3" name=" 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4" name=" 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5" name=" 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6" name=" 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7" name=" 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28" name=" 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29" name=" 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34788</xdr:rowOff>
    </xdr:to>
    <xdr:sp macro="" textlink="">
      <xdr:nvSpPr>
        <xdr:cNvPr id="2130" name=" 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847975" y="51406424"/>
          <a:ext cx="619125" cy="17818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2131" name=" 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2" name=" 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3" name=" 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4" name=" 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5" name=" 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6" name=" 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7" name=" 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38" name=" 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39" name=" 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0" name=" 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1" name=" 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2" name=" 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3" name=" 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4" name=" 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5" name=" 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6" name=" 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7" name=" 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48" name=" 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49" name=" 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0" name=" 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1" name=" 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2" name=" 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3" name=" 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4" name=" 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5" name=" 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6" name=" 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7" name=" 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58" name=" 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59" name=" 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0" name=" 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1" name=" 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2" name=" 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3" name=" 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4" name=" 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5" name=" 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6" name=" 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7" name=" 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68" name=" 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69" name=" 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0" name=" 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1" name=" 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2" name=" 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3" name=" 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4" name=" 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5" name=" 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6" name=" 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7" name=" 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78" name=" 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79" name=" 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0" name=" 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1" name=" 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2" name=" 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3" name=" 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4" name=" 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5" name=" 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6" name=" 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7" name=" 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88" name=" 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89" name=" 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0" name=" 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1" name=" 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2" name=" 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3" name=" 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194" name=" 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5" name=" 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6" name=" 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7" name=" 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8" name=" 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199" name=" 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0" name=" 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1" name=" 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2" name=" 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3" name=" 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4" name=" 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5" name=" 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6" name=" 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7" name=" 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8" name=" 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09" name=" 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0" name=" 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1" name=" 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2" name=" 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3" name=" 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4" name=" 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5" name=" 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6" name=" 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7" name=" 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18" name=" 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19" name=" 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0" name=" 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1" name=" 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2" name=" 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3" name=" 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4" name=" 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5" name=" 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26" name=" 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7" name=" 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8" name=" 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29" name=" 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0" name=" 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1" name=" 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2" name=" 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3" name=" 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4" name=" 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5" name=" 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36" name=" 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7" name=" 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38" name=" 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39" name=" 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0" name=" 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1" name=" 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2" name=" 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3" name=" 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4" name=" 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5" name=" 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6" name=" 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7" name=" 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48" name=" 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49" name=" 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50" name=" 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1" name=" 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2" name=" 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3" name=" 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4" name=" 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5" name=" 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6" name=" 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7" name=" 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8" name=" 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59" name=" 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0" name=" 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1" name=" 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2" name=" 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3" name=" 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4" name=" 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5" name=" 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6" name=" 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7" name=" 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68" name=" 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69" name=" 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0" name=" 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1" name=" 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2" name=" 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3" name=" 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4" name=" 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5" name=" 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6" name=" 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7" name=" 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78" name=" 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79" name=" 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0" name=" 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1" name=" 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2" name=" 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3" name=" 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4" name=" 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5" name=" 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6" name=" 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7" name=" 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88" name=" 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89" name=" 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290" name=" 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1" name=" 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2" name=" 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3" name=" 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4" name=" 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5" name=" 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6" name=" 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7" name=" 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8" name=" 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299" name=" 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0" name=" 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1" name=" 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2" name=" 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3" name=" 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4" name=" 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5" name=" 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6" name=" 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7" name=" 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08" name=" 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09" name=" 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0" name=" 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1" name=" 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2" name=" 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3" name=" 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4" name=" 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5" name=" 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6" name=" 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7" name=" 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18" name=" 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19" name=" 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0" name=" 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1" name=" 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2" name=" 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3" name=" 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4" name=" 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5" name=" 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6" name=" 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7" name=" 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28" name=" 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29" name=" 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30" name=" 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1" name=" 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2" name=" 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3" name=" 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4" name=" 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5" name=" 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6" name=" 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7" name=" 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8" name=" 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39" name=" 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0" name=" 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1" name=" 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2" name=" 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3" name=" 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4" name=" 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5" name=" 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6" name=" 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7" name=" 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48" name=" 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49" name=" 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0" name=" 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1" name=" 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2" name=" 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3" name=" 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4" name=" 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5" name=" 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6" name=" 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7" name=" 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58" name=" 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59" name=" 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0" name=" 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1" name=" 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2" name=" 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3" name=" 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4" name=" 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5" name=" 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6" name=" 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7" name=" 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68" name=" 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69" name=" 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370" name=" 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1" name=" 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2" name=" 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3" name=" 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4" name=" 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5" name=" 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6" name=" 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7" name=" 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8" name=" 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79" name=" 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0" name=" 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1" name=" 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2" name=" 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3" name=" 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4" name=" 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5" name=" 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6" name=" 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2387" name=" 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88" name=" 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89" name=" 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0" name=" 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1" name=" 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2" name=" 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3" name=" 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4" name=" 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5" name=" 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6" name=" 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7" name=" 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8" name=" 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399" name=" 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0" name=" 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1" name=" 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2" name=" 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3" name=" 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4" name=" 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5" name=" 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6" name=" 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7" name=" 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8" name=" 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09" name=" 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0" name=" 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1" name=" 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2" name=" 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3" name=" 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4" name=" 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5" name=" 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6" name=" 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7" name=" 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18" name=" 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19" name=" 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0" name=" 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1" name=" 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2" name=" 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3" name=" 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4" name=" 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5" name=" 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6" name=" 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7" name=" 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28" name=" 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29" name=" 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0" name=" 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1" name=" 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2" name=" 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3" name=" 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4" name=" 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5" name=" 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6" name=" 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7" name=" 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38" name=" 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39" name=" 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40" name=" 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1" name=" 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42" name=" 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3" name=" 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4" name=" 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5" name=" 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6" name=" 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7" name=" 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8" name=" 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49" name=" 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0" name=" 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1" name=" 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2" name=" 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3" name=" 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4" name=" 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5" name=" 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6" name=" 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7" name=" 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58" name=" 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59" name=" 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0" name=" 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1" name=" 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2" name=" 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3" name=" 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4" name=" 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5" name=" 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6" name=" 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7" name=" 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68" name=" 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69" name=" 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0" name=" 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1" name=" 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2" name=" 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3" name=" 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4" name=" 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5" name=" 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6" name=" 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7" name=" 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78" name=" 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79" name=" 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80" name=" 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1" name=" 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82" name=" 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3" name=" 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4" name=" 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5" name=" 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6" name=" 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7" name=" 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8" name=" 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89" name=" 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0" name=" 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1" name=" 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2" name=" 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3" name=" 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4" name=" 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5" name=" 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6" name=" 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7" name=" 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498" name=" 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499" name=" 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0" name=" 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1" name=" 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2" name=" 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3" name=" 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4" name=" 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5" name=" 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06" name=" 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7" name=" 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8" name=" 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09" name=" 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0" name=" 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1" name=" 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2" name=" 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3" name=" 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4" name=" 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5" name=" 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16" name=" 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7" name=" 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18" name=" 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19" name=" 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0" name=" 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1" name=" 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2" name=" 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3" name=" 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4" name=" 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5" name=" 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6" name=" 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7" name=" 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28" name=" 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29" name=" 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30" name=" 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1" name=" 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2" name=" 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3" name=" 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4" name=" 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5" name=" 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6" name=" 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7" name=" 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8" name=" 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39" name=" 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0" name=" 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1" name=" 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2" name=" 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3" name=" 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4" name=" 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5" name=" 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6" name=" 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7" name=" 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48" name=" 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49" name=" 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0" name=" 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1" name=" 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2" name=" 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3" name=" 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4" name=" 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5" name=" 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6" name=" 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7" name=" 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58" name=" 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59" name=" 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60" name=" 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1" name=" 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62" name=" 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3" name=" 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4" name=" 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5" name=" 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6" name=" 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7" name=" 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8" name=" 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69" name=" 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0" name=" 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1" name=" 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2" name=" 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3" name=" 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4" name=" 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5" name=" 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6" name=" 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7" name=" 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78" name=" 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79" name=" 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0" name=" 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1" name=" 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2" name=" 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3" name=" 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4" name=" 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5" name=" 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586" name=" 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7" name=" 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8" name=" 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89" name=" 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0" name=" 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1" name=" 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2" name=" 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3" name=" 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4" name=" 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5" name=" 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6" name=" 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7" name=" 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8" name=" 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599" name=" 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0" name=" 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1" name=" 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2" name=" 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3" name=" 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4" name=" 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2847975" y="51406424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5" name=" 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6" name=" 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7" name=" 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8" name=" 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09" name=" 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0" name=" 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1" name=" 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2" name=" 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3" name=" 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4" name=" 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5" name=" 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6" name=" 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7" name=" 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8" name=" 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19" name=" 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0" name=" 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1" name=" 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2" name=" 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3" name=" 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4" name=" 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5" name=" 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6" name=" 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7" name=" 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8" name=" 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29" name=" 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0" name=" 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1" name=" 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2" name=" 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3" name=" 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4" name=" 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5" name=" 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6" name=" 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7" name=" 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8" name=" 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39" name=" 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0" name=" 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1" name=" 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2" name=" 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3" name=" 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4" name=" 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5" name=" 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6" name=" 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7" name=" 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48" name=" 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49" name=" 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0" name=" 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1" name=" 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2" name=" 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3" name=" 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4" name=" 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5" name=" 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6" name=" 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7" name=" 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58" name=" 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59" name=" 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0" name=" 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1" name=" 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2" name=" 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3" name=" 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4" name=" 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5" name=" 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6" name=" 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7" name=" 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8" name=" 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69" name=" 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0" name=" 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1" name=" 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2" name=" 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3" name=" 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4" name=" 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5" name=" 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6" name=" 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7" name=" 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8" name=" 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79" name=" 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0" name=" 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1" name=" 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2" name=" 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3" name=" 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4" name=" 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5" name=" 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6" name=" 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7" name=" 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88" name=" 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89" name=" 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0" name=" 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1" name=" 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2" name=" 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3" name=" 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4" name=" 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5" name=" 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6" name=" 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7" name=" 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698" name=" 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699" name=" 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0" name=" 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1" name=" 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2" name=" 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3" name=" 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4" name=" 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5" name=" 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6" name=" 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7" name=" 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08" name=" 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09" name=" 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0" name=" 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1" name=" 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2" name=" 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3" name=" 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4" name=" 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5" name=" 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6" name=" 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7" name=" 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18" name=" 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19" name=" 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20" name=" 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1" name=" 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22" name=" 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3" name=" 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4" name=" 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5" name=" 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6" name=" 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7" name=" 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8" name=" 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29" name=" 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0" name=" 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1" name=" 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2" name=" 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3" name=" 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4" name=" 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5" name=" 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6" name=" 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7" name=" 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8" name=" 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39" name=" 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0" name=" 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1" name=" 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2" name=" 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3" name=" 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4" name=" 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5" name=" 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6" name=" 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7" name=" 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8" name=" 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49" name=" 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0" name=" 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1" name=" 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2" name=" 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3" name=" 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4" name=" 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5" name=" 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6" name=" 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7" name=" 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8" name=" 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59" name=" 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0" name=" 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1" name=" 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2" name=" 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3" name=" 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4" name=" 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5" name=" 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6" name=" 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7" name=" 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8" name=" 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69" name=" 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0" name=" 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1" name=" 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2" name=" 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3" name=" 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4" name=" 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5" name=" 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6" name=" 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7" name=" 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8" name=" 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79" name=" 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0" name=" 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1" name=" 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2" name=" 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3" name=" 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4" name=" 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5" name=" 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6" name=" 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7" name=" 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88" name=" 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89" name=" 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0" name=" 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1" name=" 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2" name=" 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3" name=" 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4" name=" 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5" name=" 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6" name=" 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7" name=" 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798" name=" 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799" name=" 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0" name=" 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1" name=" 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2" name=" 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3" name=" 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4" name=" 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5" name=" 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6" name=" 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7" name=" 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08" name=" 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09" name=" 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10" name=" 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1" name=" 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2" name=" 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3" name=" 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4" name=" 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5" name=" 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6" name=" 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7" name=" 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8" name=" 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19" name=" 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0" name=" 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1" name=" 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2" name=" 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3" name=" 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4" name=" 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5" name=" 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6" name=" 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7" name=" 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28" name=" 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29" name=" 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0" name=" 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1" name=" 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2" name=" 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3" name=" 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4" name=" 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5" name=" 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6" name=" 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7" name=" 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38" name=" 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39" name=" 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0" name=" 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1" name=" 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2" name=" 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3" name=" 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4" name=" 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5" name=" 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6" name=" 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7" name=" 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48" name=" 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49" name=" 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50" name=" 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1" name=" 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2" name=" 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3" name=" 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4" name=" 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5" name=" 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6" name=" 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7" name=" 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8" name=" 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59" name=" 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0" name=" 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1" name=" 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2" name=" 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3" name=" 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4" name=" 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5" name=" 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6" name=" 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7" name=" 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68" name=" 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69" name=" 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0" name=" 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1" name=" 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2" name=" 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3" name=" 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4" name=" 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5" name=" 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6" name=" 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7" name=" 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78" name=" 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79" name=" 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0" name=" 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1" name=" 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2" name=" 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3" name=" 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4" name=" 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5" name=" 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6" name=" 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7" name=" 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88" name=" 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89" name=" 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2890" name=" 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1" name=" 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2" name=" 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3" name=" 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4" name=" 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5" name=" 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6" name=" 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7" name=" 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8" name=" 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899" name=" 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0" name=" 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1" name=" 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2" name=" 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3" name=" 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4" name=" 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5" name=" 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6" name=" 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7" name=" 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8" name=" 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09" name=" 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0" name=" 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1" name=" 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2" name=" 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3" name=" 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4" name=" 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5" name=" 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6" name=" 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7" name=" 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8" name=" 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19" name=" 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0" name=" 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1" name=" 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2" name=" 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3" name=" 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4" name=" 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5" name=" 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6" name=" 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7" name=" 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8" name=" 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29" name=" 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0" name=" 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1" name=" 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2" name=" 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3" name=" 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4" name=" 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5" name=" 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6" name=" 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7" name=" 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8" name=" 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39" name=" 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0" name=" 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1" name=" 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2" name=" 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3" name=" 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4" name=" 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5" name=" 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6" name=" 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7" name=" 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8" name=" 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49" name=" 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0" name=" 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1" name=" 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2" name=" 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3" name=" 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4" name=" 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5" name=" 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6" name=" 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7" name=" 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8" name=" 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59" name=" 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0" name=" 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1" name=" 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2" name=" 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3" name=" 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4" name=" 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5" name=" 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6" name=" 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7" name=" 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8" name=" 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69" name=" 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0" name=" 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1" name=" 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2" name=" 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3" name=" 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4" name=" 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5" name=" 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6" name=" 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7" name=" 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8" name=" 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79" name=" 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0" name=" 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1" name=" 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2" name=" 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3" name=" 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4" name=" 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5" name=" 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6" name=" 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7" name=" 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8" name=" 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89" name=" 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0" name=" 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1" name=" 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2" name=" 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3" name=" 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4" name=" 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5" name=" 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6" name=" 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7" name=" 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8" name=" 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2999" name=" 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0" name=" 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1" name=" 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2" name=" 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3" name=" 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4" name=" 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5" name=" 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6" name=" 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7" name=" 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8" name=" 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09" name=" 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0" name=" 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1" name=" 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2" name=" 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3" name=" 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4" name=" 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5" name=" 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6" name=" 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7" name=" 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8" name=" 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19" name=" 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0" name=" 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1" name=" 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2" name=" 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3" name=" 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4" name=" 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5" name=" 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6" name=" 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7" name=" 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8" name=" 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29" name=" 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0" name=" 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1" name=" 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2" name=" 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3" name=" 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4" name=" 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5" name=" 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6" name=" 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7" name=" 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8" name=" 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39" name=" 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0" name=" 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1" name=" 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2" name=" 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3" name=" 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4" name=" 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5" name=" 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6" name=" 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7" name=" 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8" name=" 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49" name=" 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0" name=" 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1" name=" 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2" name=" 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3" name=" 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4" name=" 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5" name=" 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6" name=" 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7" name=" 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8" name=" 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59" name=" 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0" name=" 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1" name=" 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2" name=" 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3" name=" 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4" name=" 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5" name=" 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6" name=" 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7" name=" 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8" name=" 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69" name=" 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0" name=" 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1" name=" 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2" name=" 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3" name=" 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4" name=" 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5" name=" 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6" name=" 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7" name=" 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8" name=" 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79" name=" 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0" name=" 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1" name=" 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2" name=" 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3" name=" 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4" name=" 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5" name=" 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6" name=" 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7" name=" 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88" name=" 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89" name=" 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0" name=" 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1" name=" 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2" name=" 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3" name=" 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4" name=" 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5" name=" 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6" name=" 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7" name=" 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098" name=" 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099" name=" 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0" name=" 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1" name=" 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2" name=" 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3" name=" 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4" name=" 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5" name=" 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6" name=" 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7" name=" 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08" name=" 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09" name=" 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0" name=" 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1" name=" 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2" name=" 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3" name=" 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14" name=" 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5" name=" 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16" name=" 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7" name=" 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18" name=" 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19" name=" 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0" name=" 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1" name=" 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2" name=" 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3" name=" 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4" name=" 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5" name=" 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6" name=" 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7" name=" 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28" name=" 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29" name=" 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30" name=" 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1" name=" 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2" name=" 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3" name=" 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4" name=" 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5" name=" 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6" name=" 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7" name=" 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38" name=" 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39" name=" 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0" name=" 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1" name=" 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2" name=" 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3" name=" 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4" name=" 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5" name=" 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6" name=" 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7" name=" 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48" name=" 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49" name=" 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0" name=" 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1" name=" 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2" name=" 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3" name=" 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4" name=" 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5" name=" 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6" name=" 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7" name=" 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58" name=" 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59" name=" 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60" name=" 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61" name=" 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62" name=" 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63" name=" 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4" name=" 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5" name=" 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6" name=" 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7" name=" 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68" name=" 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69" name=" 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0" name=" 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1" name=" 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2" name=" 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3" name=" 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4" name=" 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5" name=" 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6" name=" 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7" name=" 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36686</xdr:rowOff>
    </xdr:to>
    <xdr:sp macro="" textlink="">
      <xdr:nvSpPr>
        <xdr:cNvPr id="3178" name=" 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2847975" y="51406424"/>
          <a:ext cx="619125" cy="18011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18343</xdr:rowOff>
    </xdr:to>
    <xdr:sp macro="" textlink="">
      <xdr:nvSpPr>
        <xdr:cNvPr id="3179" name=" 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2847975" y="51406424"/>
          <a:ext cx="619125" cy="1619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0" name=" 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1" name=" 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2" name=" 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3" name=" 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4" name=" 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5" name=" 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6" name=" 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7" name=" 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88" name=" 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89" name=" 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0" name=" 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1" name=" 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2" name=" 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3" name=" 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4" name=" 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5" name=" 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6" name=" 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7" name=" 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198" name=" 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199" name=" 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0" name=" 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1" name=" 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2" name=" 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3" name=" 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4" name=" 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5" name=" 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6" name=" 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7" name=" 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08" name=" 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09" name=" 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0" name=" 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1" name=" 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2" name=" 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3" name=" 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4" name=" 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5" name=" 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6" name=" 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7" name=" 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18" name=" 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19" name=" 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0" name=" 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1" name=" 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2" name=" 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3" name=" 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4" name=" 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5" name=" 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6" name=" 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7" name=" 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28" name=" 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29" name=" 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0" name=" 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1" name=" 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2" name=" 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3" name=" 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4" name=" 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5" name=" 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6" name=" 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7" name=" 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38" name=" 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39" name=" 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40" name=" 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1" name=" 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42" name=" 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3" name=" 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4" name=" 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5" name=" 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6" name=" 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7" name=" 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8" name=" 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49" name=" 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0" name=" 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1" name=" 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2" name=" 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3" name=" 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4" name=" 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5" name=" 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6" name=" 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7" name=" 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8" name=" 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59" name=" 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0" name=" 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1" name=" 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2" name=" 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3" name=" 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4" name=" 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5" name=" 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6" name=" 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7" name=" 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68" name=" 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69" name=" 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0" name=" 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1" name=" 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2" name=" 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3" name=" 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74" name=" 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5" name=" 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6" name=" 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7" name=" 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8" name=" 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79" name=" 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0" name=" 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1" name=" 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2" name=" 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3" name=" 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4" name=" 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5" name=" 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6" name=" 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7" name=" 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88" name=" 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89" name=" 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0" name=" 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1" name=" 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2" name=" 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3" name=" 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4" name=" 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5" name=" 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6" name=" 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7" name=" 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298" name=" 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299" name=" 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0" name=" 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1" name=" 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2" name=" 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3" name=" 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4" name=" 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5" name=" 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6" name=" 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7" name=" 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08" name=" 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09" name=" 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0" name=" 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1" name=" 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2" name=" 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3" name=" 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4" name=" 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5" name=" 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6" name=" 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7" name=" 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18" name=" 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19" name=" 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0" name=" 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1" name=" 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2" name=" 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3" name=" 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4" name=" 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5" name=" 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6" name=" 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7" name=" 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28" name=" 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29" name=" 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0" name=" 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1" name=" 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2" name=" 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3" name=" 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4" name=" 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5" name=" 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6" name=" 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7" name=" 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38" name=" 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39" name=" 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0" name=" 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1" name=" 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2" name=" 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3" name=" 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4" name=" 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5" name=" 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6" name=" 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7" name=" 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48" name=" 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49" name=" 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0" name=" 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1" name=" 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2" name=" 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3" name=" 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4" name=" 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5" name=" 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6" name=" 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7" name=" 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58" name=" 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59" name=" 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0" name=" 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1" name=" 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2" name=" 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3" name=" 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4" name=" 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5" name=" 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6" name=" 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7" name=" 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68" name=" 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69" name=" 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0" name=" 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1" name=" 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2" name=" 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3" name=" 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4" name=" 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5" name=" 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6" name=" 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7" name=" 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78" name=" 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79" name=" 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0" name=" 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1" name=" 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2" name=" 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3" name=" 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4" name=" 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5" name=" 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6" name=" 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7" name=" 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88" name=" 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89" name=" 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0" name=" 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1" name=" 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2" name=" 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3" name=" 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4" name=" 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5" name=" 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6" name=" 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7" name=" 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398" name=" 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399" name=" 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0" name=" 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1" name=" 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2" name=" 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3" name=" 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4" name=" 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5" name=" 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6" name=" 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7" name=" 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08" name=" 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09" name=" 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0" name=" 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1" name=" 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2" name=" 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3" name=" 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4" name=" 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5" name=" 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6" name=" 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7" name=" 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18" name=" 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19" name=" 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0" name=" 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1" name=" 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2" name=" 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3" name=" 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4" name=" 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5" name=" 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6" name=" 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27" name=" 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28" name=" 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29" name=" 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0" name=" 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1" name=" 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2" name=" 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3" name=" 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4" name=" 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56368</xdr:rowOff>
    </xdr:to>
    <xdr:sp macro="" textlink="">
      <xdr:nvSpPr>
        <xdr:cNvPr id="3435" name=" 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2847975" y="51406424"/>
          <a:ext cx="619125" cy="5715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6" name=" 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7" name=" 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8" name=" 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39" name=" 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0" name=" 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1" name=" 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2" name=" 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3" name=" 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4" name=" 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5" name=" 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6" name=" 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7" name=" 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8" name=" 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49" name=" 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0" name=" 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1" name=" 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2" name=" 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3" name=" 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4" name=" 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5" name=" 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6" name=" 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7" name=" 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8" name=" 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59" name=" 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0" name=" 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1" name=" 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2" name=" 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3" name=" 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4" name=" 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5" name=" 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6" name=" 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7" name=" 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68" name=" 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69" name=" 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0" name=" 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1" name=" 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2" name=" 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3" name=" 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4" name=" 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5" name=" 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6" name=" 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7" name=" 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78" name=" 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79" name=" 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0" name=" 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1" name=" 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2" name=" 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3" name=" 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4" name=" 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5" name=" 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6" name=" 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7" name=" 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88" name=" 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89" name=" 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490" name=" 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1" name=" 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2" name=" 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3" name=" 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4" name=" 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5" name=" 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6" name=" 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7" name=" 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8" name=" 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499" name=" 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0" name=" 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1" name=" 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2" name=" 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3" name=" 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4" name=" 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5" name=" 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6" name=" 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7" name=" 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08" name=" 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09" name=" 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0" name=" 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1" name=" 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2" name=" 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3" name=" 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4" name=" 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5" name=" 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6" name=" 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7" name=" 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18" name=" 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19" name=" 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0" name=" 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1" name=" 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2" name=" 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3" name=" 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4" name=" 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5" name=" 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6" name=" 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7" name=" 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28" name=" 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29" name=" 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30" name=" 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1" name=" 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2" name=" 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3" name=" 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4" name=" 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5" name=" 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6" name=" 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7" name=" 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8" name=" 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39" name=" 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0" name=" 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1" name=" 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2" name=" 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3" name=" 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4" name=" 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5" name=" 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6" name=" 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7" name=" 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48" name=" 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49" name=" 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0" name=" 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1" name=" 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2" name=" 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3" name=" 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54" name=" 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5" name=" 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6" name=" 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7" name=" 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8" name=" 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59" name=" 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0" name=" 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1" name=" 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2" name=" 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3" name=" 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4" name=" 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5" name=" 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6" name=" 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7" name=" 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68" name=" 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69" name=" 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0" name=" 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1" name=" 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2" name=" 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3" name=" 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4" name=" 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5" name=" 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6" name=" 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7" name=" 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78" name=" 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79" name=" 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0" name=" 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1" name=" 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2" name=" 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3" name=" 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4" name=" 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5" name=" 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6" name=" 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7" name=" 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8" name=" 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89" name=" 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0" name=" 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1" name=" 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2" name=" 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3" name=" 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4" name=" 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5" name=" 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96" name=" 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7" name=" 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598" name=" 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599" name=" 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0" name=" 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1" name=" 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2" name=" 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3" name=" 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4" name=" 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5" name=" 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6" name=" 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7" name=" 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08" name=" 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09" name=" 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10" name=" 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1" name=" 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2" name=" 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3" name=" 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4" name=" 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5" name=" 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6" name=" 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7" name=" 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8" name=" 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19" name=" 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0" name=" 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1" name=" 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2" name=" 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3" name=" 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4" name=" 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5" name=" 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6" name=" 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7" name=" 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28" name=" 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29" name=" 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0" name=" 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1" name=" 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2" name=" 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3" name=" 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34" name=" 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5" name=" 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6" name=" 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7" name=" 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8" name=" 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39" name=" 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0" name=" 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1" name=" 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2" name=" 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3" name=" 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4" name=" 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5" name=" 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6" name=" 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7" name=" 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8" name=" 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49" name=" 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0" name=" 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1" name=" 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2" name=" 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2847975" y="51406424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3" name=" 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4" name=" 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5" name=" 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6" name=" 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7" name=" 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8" name=" 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59" name=" 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0" name=" 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1" name=" 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2" name=" 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3" name=" 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4" name=" 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5" name=" 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6" name=" 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7" name=" 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8" name=" 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69" name=" 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0" name=" 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1" name=" 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2" name=" 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3" name=" 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4" name=" 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5" name=" 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6" name=" 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7" name=" 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8" name=" 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79" name=" 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0" name=" 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1" name=" 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2" name=" 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3" name=" 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4" name=" 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5" name=" 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6" name=" 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7" name=" 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8" name=" 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89" name=" 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0" name=" 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1" name=" 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2" name=" 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3" name=" 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4" name=" 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5" name=" 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6" name=" 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7" name=" 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698" name=" 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699" name=" 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0" name=" 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1" name=" 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2" name=" 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3" name=" 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4" name=" 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5" name=" 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06" name=" 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7" name=" 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8" name=" 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09" name=" 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0" name=" 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1" name=" 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2" name=" 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3" name=" 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4" name=" 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5" name=" 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6" name=" 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7" name=" 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8" name=" 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19" name=" 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0" name=" 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1" name=" 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2" name=" 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3" name=" 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4" name=" 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5" name=" 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6" name=" 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7" name=" 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8" name=" 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29" name=" 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0" name=" 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1" name=" 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2" name=" 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3" name=" 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4" name=" 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5" name=" 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6" name=" 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7" name=" 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38" name=" 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39" name=" 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0" name=" 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1" name=" 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2" name=" 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3" name=" 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4" name=" 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5" name=" 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46" name=" 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7" name=" 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8" name=" 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49" name=" 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0" name=" 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1" name=" 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2" name=" 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3" name=" 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4" name=" 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5" name=" 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56" name=" 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7" name=" 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58" name=" 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59" name=" 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0" name=" 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1" name=" 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2" name=" 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3" name=" 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4" name=" 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5" name=" 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6" name=" 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7" name=" 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68" name=" 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69" name=" 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770" name=" 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1" name=" 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2" name=" 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3" name=" 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4" name=" 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5" name=" 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6" name=" 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7" name=" 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8" name=" 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79" name=" 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0" name=" 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1" name=" 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2" name=" 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3" name=" 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4" name=" 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5" name=" 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6" name=" 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7" name=" 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8" name=" 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89" name=" 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0" name=" 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1" name=" 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2" name=" 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3" name=" 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4" name=" 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5" name=" 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6" name=" 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7" name=" 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8" name=" 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799" name=" 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0" name=" 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1" name=" 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2" name=" 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3" name=" 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4" name=" 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5" name=" 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6" name=" 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7" name=" 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8" name=" 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09" name=" 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0" name=" 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1" name=" 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2" name=" 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3" name=" 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4" name=" 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5" name=" 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6" name=" 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7" name=" 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8" name=" 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19" name=" 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0" name=" 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1" name=" 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2" name=" 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3" name=" 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4" name=" 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5" name=" 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6" name=" 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7" name=" 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28" name=" 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29" name=" 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0" name=" 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1" name=" 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2" name=" 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3" name=" 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4" name=" 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5" name=" 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6" name=" 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7" name=" 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38" name=" 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39" name=" 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0" name=" 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1" name=" 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2" name=" 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3" name=" 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4" name=" 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5" name=" 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6" name=" 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7" name=" 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48" name=" 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49" name=" 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0" name=" 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1" name=" 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2" name=" 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3" name=" 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4" name=" 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5" name=" 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6" name=" 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7" name=" 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58" name=" 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59" name=" 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0" name=" 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1" name=" 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2" name=" 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3" name=" 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4" name=" 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5" name=" 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6" name=" 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7" name=" 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68" name=" 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69" name=" 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0" name=" 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1" name=" 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2" name=" 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3" name=" 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4" name=" 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5" name=" 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6" name=" 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7" name=" 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78" name=" 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79" name=" 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0" name=" 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1" name=" 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2" name=" 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3" name=" 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4" name=" 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5" name=" 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6" name=" 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7" name=" 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88" name=" 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89" name=" 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0" name=" 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1" name=" 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2" name=" 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3" name=" 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4" name=" 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5" name=" 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6" name=" 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7" name=" 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898" name=" 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899" name=" 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0" name=" 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1" name=" 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2" name=" 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3" name=" 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4" name=" 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5" name=" 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6" name=" 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7" name=" 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08" name=" 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09" name=" 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0" name=" 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1" name=" 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2" name=" 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3" name=" 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4" name=" 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5" name=" 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6" name=" 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7" name=" 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18" name=" 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19" name=" 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0" name=" 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1" name=" 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2" name=" 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3" name=" 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4" name=" 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5" name=" 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6" name=" 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7" name=" 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28" name=" 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29" name=" 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0" name=" 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1" name=" 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2" name=" 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3" name=" 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4" name=" 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5" name=" 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6" name=" 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7" name=" 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291</xdr:row>
      <xdr:rowOff>8855</xdr:rowOff>
    </xdr:to>
    <xdr:sp macro="" textlink="">
      <xdr:nvSpPr>
        <xdr:cNvPr id="3938" name=" 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2847975" y="51406424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39" name=" 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0" name=" 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1" name=" 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2" name=" 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3" name=" 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4" name=" 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5" name=" 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6" name=" 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7" name=" 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8" name=" 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49" name=" 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0" name=" 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1" name=" 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2" name=" 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3" name=" 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4" name=" 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5" name=" 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6" name=" 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7" name=" 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8" name=" 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59" name=" 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0" name=" 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1" name=" 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2" name=" 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3" name=" 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4" name=" 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5" name=" 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6" name=" 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7" name=" 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8" name=" 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69" name=" 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0" name=" 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1" name=" 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2" name=" 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3" name=" 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4" name=" 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5" name=" 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6" name=" 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7" name=" 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8" name=" 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79" name=" 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0" name=" 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1" name=" 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2" name=" 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3" name=" 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4" name=" 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5" name=" 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6" name=" 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7" name=" 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8" name=" 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89" name=" 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0" name=" 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1" name=" 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2" name=" 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3" name=" 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4" name=" 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5" name=" 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6" name=" 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7" name=" 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8" name=" 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3999" name=" 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0" name=" 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1" name=" 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2" name=" 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3" name=" 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4" name=" 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5" name=" 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6" name=" 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7" name=" 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8" name=" 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09" name=" 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0" name=" 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1" name=" 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2" name=" 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3" name=" 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4" name=" 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5" name=" 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6" name=" 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7" name=" 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8" name=" 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19" name=" 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0" name=" 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1" name=" 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2" name=" 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3" name=" 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4" name=" 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5" name=" 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6" name=" 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7" name=" 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8" name=" 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29" name=" 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0" name=" 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1" name=" 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2" name=" 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3" name=" 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4" name=" 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5" name=" 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6" name=" 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7" name=" 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8" name=" 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39" name=" 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0" name=" 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1" name=" 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2" name=" 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3" name=" 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4" name=" 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5" name=" 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6" name=" 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7" name=" 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8" name=" 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49" name=" 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0" name=" 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1" name=" 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2" name=" 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3" name=" 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4" name=" 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5" name=" 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6" name=" 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7" name=" 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8" name=" 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59" name=" 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0" name=" 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1" name=" 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2" name=" 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3" name=" 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4" name=" 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5" name=" 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6" name=" 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7" name=" 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8" name=" 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69" name=" 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0" name=" 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1" name=" 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2" name=" 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3" name=" 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4" name=" 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5" name=" 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6" name=" 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7" name=" 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8" name=" 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79" name=" 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0" name=" 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1" name=" 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2" name=" 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3" name=" 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4" name=" 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5" name=" 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6" name=" 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7" name=" 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8" name=" 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89" name=" 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0" name=" 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1" name=" 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2" name=" 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3" name=" 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4" name=" 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5" name=" 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6" name=" 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7" name=" 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8" name=" 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099" name=" 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0" name=" 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1" name=" 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2" name=" 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3" name=" 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4" name=" 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5" name=" 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6" name=" 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7" name=" 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8" name=" 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09" name=" 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0" name=" 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1" name=" 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2" name=" 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3" name=" 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4" name=" 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5" name=" 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6" name=" 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7" name=" 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8" name=" 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19" name=" 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0" name=" 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1" name=" 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2" name=" 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3" name=" 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4" name=" 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5" name=" 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6" name=" 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7" name=" 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8" name=" 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29" name=" 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30" name=" 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289</xdr:row>
      <xdr:rowOff>0</xdr:rowOff>
    </xdr:from>
    <xdr:to>
      <xdr:col>1</xdr:col>
      <xdr:colOff>2166950</xdr:colOff>
      <xdr:row>290</xdr:row>
      <xdr:rowOff>113853</xdr:rowOff>
    </xdr:to>
    <xdr:sp macro="" textlink="">
      <xdr:nvSpPr>
        <xdr:cNvPr id="4131" name=" 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2847975" y="51406424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3" name=" 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4" name=" 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5" name=" 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6" name=" 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7" name=" 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8" name=" 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39" name=" 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0" name=" 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1" name=" 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2" name=" 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3" name=" 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4" name=" 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5" name=" 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6" name=" 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7" name=" 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8" name=" 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49" name=" 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0" name=" 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1" name=" 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2" name=" 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3" name=" 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4" name=" 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5" name=" 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6" name=" 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7" name=" 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8" name=" 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59" name=" 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0" name=" 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1" name=" 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2" name=" 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3" name=" 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4" name=" 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5" name=" 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6" name=" 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7" name=" 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8" name=" 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69" name=" 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0" name=" 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1" name=" 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2" name=" 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3" name=" 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338</xdr:row>
      <xdr:rowOff>0</xdr:rowOff>
    </xdr:from>
    <xdr:to>
      <xdr:col>1</xdr:col>
      <xdr:colOff>1304220</xdr:colOff>
      <xdr:row>343</xdr:row>
      <xdr:rowOff>75902</xdr:rowOff>
    </xdr:to>
    <xdr:sp macro="" textlink="">
      <xdr:nvSpPr>
        <xdr:cNvPr id="4174" name=" 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714500" y="61341000"/>
          <a:ext cx="0" cy="176505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5" name=" 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6" name=" 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7" name=" 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8" name=" 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79" name=" 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0" name=" 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1" name=" 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2" name=" 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3" name=" 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4" name=" 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5" name=" 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6" name=" 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7" name=" 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8" name=" 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89" name=" 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0" name=" 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1" name=" 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2" name=" 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3" name=" 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4" name=" 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5" name=" 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6" name=" 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7" name=" 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8" name=" 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199" name=" 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0" name=" 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1" name=" 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2" name=" 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3" name=" 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04" name=" 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5" name=" 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6" name=" 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7" name=" 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8" name=" 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09" name=" 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0" name=" 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1" name=" 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2" name=" 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3" name=" 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4" name=" 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5" name=" 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6" name=" 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7" name=" 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8" name=" 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19" name=" 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0" name=" 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1" name=" 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2" name=" 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3" name=" 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4" name=" 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5" name=" 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6" name=" 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7" name=" 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8" name=" 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29" name=" 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0" name=" 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1" name=" 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2" name=" 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3" name=" 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4" name=" 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5" name=" 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6" name=" 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7" name=" 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8" name=" 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39" name=" 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0" name=" 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1" name=" 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2" name=" 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3" name=" 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4" name=" 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5" name=" 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6" name=" 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7" name=" 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8" name=" 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49" name=" 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0" name=" 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1" name=" 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2" name=" 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3" name=" 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4" name=" 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5" name=" 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6" name=" 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7" name=" 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8" name=" 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59" name=" 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0" name=" 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1" name=" 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2" name=" 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3" name=" 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4" name=" 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5" name=" 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6" name=" 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7" name=" 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8" name=" 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69" name=" 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0" name=" 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1" name=" 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2" name=" 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3" name=" 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4" name=" 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5" name=" 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340</xdr:row>
      <xdr:rowOff>632891</xdr:rowOff>
    </xdr:to>
    <xdr:sp macro="" textlink="">
      <xdr:nvSpPr>
        <xdr:cNvPr id="4276" name=" 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714500" y="61855352"/>
          <a:ext cx="0" cy="6455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7" name=" 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8" name=" 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79" name=" 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0" name=" 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1" name=" 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2" name=" 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3" name=" 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4" name=" 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5" name=" 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6" name=" 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7" name=" 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8" name=" 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89" name=" 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0" name=" 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1" name=" 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2" name=" 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3" name=" 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4" name=" 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5" name=" 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6" name=" 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7" name=" 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8" name=" 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299" name=" 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0" name=" 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1" name=" 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2" name=" 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3" name=" 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4" name=" 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5" name=" 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6" name=" 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7" name=" 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8" name=" 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09" name=" 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0" name=" 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1" name=" 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2" name=" 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3" name=" 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4" name=" 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5" name=" 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6" name=" 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7" name=" 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8" name=" 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19" name=" 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0" name=" 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1" name=" 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2" name=" 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3" name=" 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4" name=" 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5" name=" 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6" name=" 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7" name=" 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8" name=" 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29" name=" 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0" name=" 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1" name=" 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2" name=" 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3" name=" 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4" name=" 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5" name=" 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6" name=" 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7" name=" 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8" name=" 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39" name=" 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0" name=" 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1" name=" 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2" name=" 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3" name=" 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4" name=" 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5" name=" 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6" name=" 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7" name=" 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1304220</xdr:colOff>
      <xdr:row>340</xdr:row>
      <xdr:rowOff>0</xdr:rowOff>
    </xdr:from>
    <xdr:to>
      <xdr:col>1</xdr:col>
      <xdr:colOff>1304220</xdr:colOff>
      <xdr:row>343</xdr:row>
      <xdr:rowOff>88552</xdr:rowOff>
    </xdr:to>
    <xdr:sp macro="" textlink="">
      <xdr:nvSpPr>
        <xdr:cNvPr id="4348" name=" 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714500" y="61855352"/>
          <a:ext cx="0" cy="12577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49" name=" 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0" name=" 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1" name=" 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2" name=" 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3" name=" 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4" name=" 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5" name=" 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6" name=" 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7" name=" 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8" name=" 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59" name=" 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0" name=" 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1" name=" 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2" name=" 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3" name=" 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4" name=" 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5" name=" 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6" name=" 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7" name=" 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8" name=" 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69" name=" 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0" name=" 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1" name=" 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2" name=" 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3" name=" 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4" name=" 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5" name=" 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6" name=" 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7" name=" 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8" name=" 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79" name=" 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0" name=" 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1" name=" 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2" name=" 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3" name=" 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4" name=" 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5" name=" 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6" name=" 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7" name=" 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8" name=" 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89" name=" 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0" name=" 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1" name=" 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2" name=" 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3" name=" 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4" name=" 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5" name=" 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6" name=" 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7" name=" 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8" name=" 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399" name=" 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0" name=" 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1" name=" 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2" name=" 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3" name=" 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4" name=" 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5" name=" 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6" name=" 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7" name=" 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8" name=" 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09" name=" 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0" name=" 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1" name=" 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2" name=" 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3" name=" 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4" name=" 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5" name=" 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6" name=" 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7" name=" 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8" name=" 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19" name=" 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0" name=" 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1" name=" 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2" name=" 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3" name=" 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4" name=" 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5" name=" 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6" name=" 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7" name=" 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28" name=" 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29" name=" 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0" name=" 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1" name=" 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2" name=" 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3" name=" 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4" name=" 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5" name=" 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6" name=" 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7" name=" 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38" name=" 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39" name=" 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0" name=" 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41" name=" 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2" name=" 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16073</xdr:rowOff>
    </xdr:to>
    <xdr:sp macro="" textlink="">
      <xdr:nvSpPr>
        <xdr:cNvPr id="4443" name=" 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2847975" y="62522100"/>
          <a:ext cx="619125" cy="1786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4" name=" 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5" name=" 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6" name=" 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7" name=" 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8" name=" 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49" name=" 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0" name=" 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1" name=" 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2" name=" 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3" name=" 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4" name=" 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5" name=" 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6" name=" 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7" name=" 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8" name=" 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59" name=" 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0" name=" 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1" name=" 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2" name=" 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3" name=" 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4" name=" 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5" name=" 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6" name=" 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7" name=" 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8" name=" 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69" name=" 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0" name=" 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1" name=" 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2" name=" 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3" name=" 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4" name=" 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5" name=" 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6" name=" 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7" name=" 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8" name=" 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79" name=" 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0" name=" 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1" name=" 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2" name=" 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3" name=" 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4" name=" 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5" name=" 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6" name=" 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7" name=" 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8" name=" 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89" name=" 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0" name=" 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1" name=" 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2" name=" 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3" name=" 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4" name=" 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5" name=" 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6" name=" 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7" name=" 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8" name=" 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499" name=" 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0" name=" 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1" name=" 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2" name=" 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3" name=" 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4" name=" 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5" name=" 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6" name=" 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7" name=" 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8" name=" 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09" name=" 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0" name=" 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1" name=" 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2" name=" 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3" name=" 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4" name=" 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5" name=" 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6" name=" 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7" name=" 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8" name=" 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19" name=" 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0" name=" 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1" name=" 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2" name=" 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3" name=" 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4" name=" 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5" name=" 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6" name=" 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7" name=" 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8" name=" 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29" name=" 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0" name=" 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1" name=" 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2" name=" 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3" name=" 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4" name=" 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5" name=" 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6" name=" 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7" name=" 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8" name=" 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39" name=" 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0" name=" 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1" name=" 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2" name=" 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3" name=" 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4" name=" 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5" name=" 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6" name=" 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7" name=" 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8" name=" 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49" name=" 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0" name=" 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1" name=" 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2" name=" 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3" name=" 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4" name=" 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5" name=" 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6" name=" 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7" name=" 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8" name=" 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59" name=" 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0" name=" 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1" name=" 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2" name=" 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3" name=" 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4" name=" 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5" name=" 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6" name=" 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7" name=" 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8" name=" 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69" name=" 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0" name=" 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1" name=" 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2" name=" 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3" name=" 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4" name=" 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5" name=" 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6" name=" 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7" name=" 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8" name=" 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79" name=" 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0" name=" 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1" name=" 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2" name=" 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3" name=" 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4" name=" 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5" name=" 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6" name=" 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7" name=" 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8" name=" 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89" name=" 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0" name=" 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1" name=" 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2" name=" 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3" name=" 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4" name=" 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5" name=" 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6" name=" 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7" name=" 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8" name=" 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599" name=" 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0" name=" 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1" name=" 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2" name=" 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3" name=" 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4" name=" 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5" name=" 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6" name=" 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7" name=" 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8" name=" 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09" name=" 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0" name=" 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1" name=" 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2" name=" 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3" name=" 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4" name=" 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5" name=" 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6" name=" 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7" name=" 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8" name=" 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19" name=" 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0" name=" 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1" name=" 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2" name=" 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3" name=" 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4" name=" 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5" name=" 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6" name=" 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7" name=" 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8" name=" 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29" name=" 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0" name=" 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1" name=" 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2" name=" 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3" name=" 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4" name=" 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5" name=" 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6" name=" 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7" name=" 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8" name=" 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39" name=" 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0" name=" 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1" name=" 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2" name=" 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3" name=" 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4" name=" 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5" name=" 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6" name=" 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7" name=" 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8" name=" 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49" name=" 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0" name=" 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1" name=" 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2" name=" 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3" name=" 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4" name=" 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5" name=" 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6" name=" 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7" name=" 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8" name=" 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59" name=" 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0" name=" 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1" name=" 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2" name=" 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3" name=" 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4" name=" 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5" name=" 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6" name=" 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7" name=" 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8" name=" 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69" name=" 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0" name=" 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1" name=" 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2" name=" 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3" name=" 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4" name=" 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5" name=" 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6" name=" 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7" name=" 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8" name=" 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79" name=" 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0" name=" 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1" name=" 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2" name=" 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3" name=" 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4" name=" 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5" name=" 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6" name=" 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7" name=" 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8" name=" 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89" name=" 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0" name=" 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1" name=" 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2" name=" 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3" name=" 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4" name=" 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5" name=" 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6" name=" 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7" name=" 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8" name=" 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699" name=" 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0" name=" 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1" name=" 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2" name=" 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3" name=" 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4" name=" 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5" name=" 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6" name=" 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7" name=" 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8" name=" 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09" name=" 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0" name=" 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1" name=" 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2" name=" 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3" name=" 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4" name=" 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5" name=" 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6" name=" 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7" name=" 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8" name=" 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19" name=" 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0" name=" 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1" name=" 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2" name=" 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3" name=" 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4" name=" 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5" name=" 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6" name=" 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7" name=" 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8" name=" 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29" name=" 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0" name=" 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1" name=" 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2" name=" 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3" name=" 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4" name=" 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5" name=" 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6" name=" 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7" name=" 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8" name=" 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39" name=" 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0" name=" 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1" name=" 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2" name=" 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3" name=" 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4" name=" 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5" name=" 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6" name=" 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7" name=" 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8" name=" 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49" name=" 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0" name=" 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1" name=" 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2" name=" 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3" name=" 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4" name=" 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5" name=" 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6" name=" 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7" name=" 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8" name=" 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59" name=" 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0" name=" 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1" name=" 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2" name=" 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3" name=" 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4" name=" 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5" name=" 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6" name=" 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7" name=" 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8" name=" 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69" name=" 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0" name=" 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1" name=" 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2" name=" 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3" name=" 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4" name=" 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5" name=" 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6" name=" 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7" name=" 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8" name=" 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79" name=" 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0" name=" 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1" name=" 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2" name=" 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3" name=" 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4" name=" 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5" name=" 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6" name=" 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7" name=" 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8" name=" 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89" name=" 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0" name=" 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1" name=" 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2" name=" 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3" name=" 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4" name=" 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5" name=" 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6" name=" 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7" name=" 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8" name=" 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799" name=" 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0" name=" 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1" name=" 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2" name=" 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3" name=" 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4" name=" 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5" name=" 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6" name=" 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7" name=" 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8" name=" 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09" name=" 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0" name=" 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1" name=" 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2" name=" 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3" name=" 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4" name=" 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5" name=" 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6" name=" 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7" name=" 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8" name=" 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19" name=" 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0" name=" 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1" name=" 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2" name=" 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3" name=" 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4" name=" 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5" name=" 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6" name=" 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7" name=" 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8" name=" 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29" name=" 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0" name=" 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1" name=" 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2" name=" 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3" name=" 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4" name=" 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5" name=" 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6" name=" 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7" name=" 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8" name=" 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39" name=" 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0" name=" 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1" name=" 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2" name=" 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3" name=" 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4" name=" 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5" name=" 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6" name=" 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7" name=" 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8" name=" 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49" name=" 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0" name=" 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1" name=" 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2" name=" 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3" name=" 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4" name=" 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5" name=" 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6" name=" 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7" name=" 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8" name=" 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59" name=" 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0" name=" 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1" name=" 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2" name=" 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3" name=" 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4" name=" 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5" name=" 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6" name=" 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7" name=" 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8" name=" 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69" name=" 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0" name=" 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1" name=" 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2" name=" 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3" name=" 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4" name=" 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5" name=" 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6" name=" 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7" name=" 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8" name=" 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79" name=" 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0" name=" 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1" name=" 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2" name=" 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3" name=" 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4" name=" 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5" name=" 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6" name=" 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7" name=" 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8" name=" 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89" name=" 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0" name=" 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1" name=" 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2" name=" 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3" name=" 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4" name=" 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5" name=" 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6" name=" 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7" name=" 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8" name=" 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899" name=" 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0" name=" 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1" name=" 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2" name=" 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3" name=" 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4" name=" 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5" name=" 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6" name=" 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7" name=" 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8" name=" 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09" name=" 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0" name=" 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1" name=" 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2" name=" 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3" name=" 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4" name=" 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5" name=" 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6" name=" 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7" name=" 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2847975" y="62522100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8" name=" 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19" name=" 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0" name=" 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1" name=" 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2" name=" 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3" name=" 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4" name=" 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5" name=" 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6" name=" 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7" name=" 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8" name=" 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29" name=" 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0" name=" 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1" name=" 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2" name=" 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3" name=" 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4" name=" 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5" name=" 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6" name=" 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7" name=" 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8" name=" 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39" name=" 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0" name=" 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1" name=" 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2" name=" 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3" name=" 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4" name=" 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5" name=" 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6" name=" 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7" name=" 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8" name=" 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49" name=" 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0" name=" 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1" name=" 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2" name=" 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3" name=" 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4" name=" 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5" name=" 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6" name=" 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7" name=" 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8" name=" 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59" name=" 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0" name=" 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1" name=" 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2" name=" 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3" name=" 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4" name=" 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5" name=" 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6" name=" 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7" name=" 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8" name=" 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69" name=" 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0" name=" 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1" name=" 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2" name=" 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3" name=" 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4" name=" 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5" name=" 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6" name=" 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7" name=" 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8" name=" 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79" name=" 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0" name=" 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1" name=" 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2" name=" 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3" name=" 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4" name=" 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5" name=" 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6" name=" 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7" name=" 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8" name=" 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89" name=" 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0" name=" 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1" name=" 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2" name=" 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3" name=" 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4" name=" 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5" name=" 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6" name=" 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7" name=" 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8" name=" 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4999" name=" 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0" name=" 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1" name=" 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2" name=" 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3" name=" 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4" name=" 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5" name=" 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6" name=" 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7" name=" 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8" name=" 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09" name=" 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0" name=" 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1" name=" 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2" name=" 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3" name=" 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4" name=" 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5" name=" 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6" name=" 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7" name=" 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8" name=" 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19" name=" 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0" name=" 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1" name=" 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2" name=" 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3" name=" 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4" name=" 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5" name=" 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6" name=" 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7" name=" 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8" name=" 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29" name=" 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0" name=" 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1" name=" 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2" name=" 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3" name=" 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4" name=" 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5" name=" 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6" name=" 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7" name=" 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8" name=" 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39" name=" 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0" name=" 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1" name=" 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2" name=" 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3" name=" 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4" name=" 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5" name=" 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6" name=" 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7" name=" 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8" name=" 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49" name=" 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0" name=" 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1" name=" 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2" name=" 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3" name=" 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4" name=" 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5" name=" 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6" name=" 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7" name=" 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8" name=" 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59" name=" 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0" name=" 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1" name=" 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2" name=" 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3" name=" 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4" name=" 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5" name=" 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6" name=" 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7" name=" 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8" name=" 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69" name=" 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0" name=" 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1" name=" 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2" name=" 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3" name=" 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4" name=" 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5" name=" 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6" name=" 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7" name=" 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8" name=" 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79" name=" 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0" name=" 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1" name=" 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2" name=" 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3" name=" 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4" name=" 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5" name=" 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6" name=" 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7" name=" 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8" name=" 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89" name=" 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0" name=" 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1" name=" 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2" name=" 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3" name=" 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4" name=" 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5" name=" 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6" name=" 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7" name=" 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8" name=" 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099" name=" 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0" name=" 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1" name=" 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2" name=" 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3" name=" 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4" name=" 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5" name=" 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6" name=" 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7" name=" 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8" name=" 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09" name=" 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0" name=" 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1" name=" 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2" name=" 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3" name=" 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4" name=" 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5" name=" 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6" name=" 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7" name=" 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8" name=" 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19" name=" 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0" name=" 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1" name=" 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2" name=" 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3" name=" 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4" name=" 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5" name=" 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6" name=" 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7" name=" 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8" name=" 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29" name=" 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0" name=" 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1" name=" 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2" name=" 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3" name=" 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4" name=" 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5" name=" 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6" name=" 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7" name=" 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8" name=" 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39" name=" 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0" name=" 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1" name=" 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2" name=" 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3" name=" 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4" name=" 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5" name=" 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6" name=" 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7" name=" 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8" name=" 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49" name=" 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0" name=" 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1" name=" 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2" name=" 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3" name=" 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4" name=" 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5" name=" 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6" name=" 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7" name=" 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8" name=" 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59" name=" 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0" name=" 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1" name=" 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2" name=" 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3" name=" 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4" name=" 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5" name=" 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6" name=" 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7" name=" 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8" name=" 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69" name=" 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0" name=" 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1" name=" 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2" name=" 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3" name=" 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4" name=" 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5" name=" 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6" name=" 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7" name=" 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8" name=" 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79" name=" 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0" name=" 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1" name=" 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2" name=" 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3" name=" 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4" name=" 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5" name=" 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6" name=" 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7" name=" 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8" name=" 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89" name=" 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0" name=" 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1" name=" 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2" name=" 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3" name=" 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4" name=" 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5" name=" 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6" name=" 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7" name=" 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8" name=" 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199" name=" 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0" name=" 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1" name=" 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2" name=" 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3" name=" 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4" name=" 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5" name=" 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6" name=" 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7" name=" 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8" name=" 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09" name=" 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0" name=" 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1" name=" 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2" name=" 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3" name=" 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4" name=" 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5" name=" 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6" name=" 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7" name=" 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8" name=" 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19" name=" 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0" name=" 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1" name=" 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2" name=" 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3" name=" 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4" name=" 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5" name=" 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6" name=" 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7" name=" 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8" name=" 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29" name=" 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0" name=" 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1" name=" 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2" name=" 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3" name=" 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4" name=" 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5" name=" 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6" name=" 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7" name=" 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8" name=" 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39" name=" 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0" name=" 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1" name=" 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2" name=" 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3" name=" 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4" name=" 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5" name=" 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6" name=" 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7" name=" 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8" name=" 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49" name=" 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0" name=" 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1" name=" 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2" name=" 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3" name=" 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4" name=" 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5" name=" 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6" name=" 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7" name=" 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8" name=" 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59" name=" 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0" name=" 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1" name=" 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2" name=" 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3" name=" 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4" name=" 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5" name=" 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6" name=" 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7" name=" 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8" name=" 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69" name=" 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0" name=" 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1" name=" 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2" name=" 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3" name=" 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4" name=" 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5" name=" 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6" name=" 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7" name=" 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8" name=" 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79" name=" 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0" name=" 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1" name=" 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2" name=" 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3" name=" 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4" name=" 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5" name=" 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6" name=" 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7" name=" 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8" name=" 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89" name=" 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0" name=" 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1" name=" 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2" name=" 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3" name=" 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4" name=" 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5" name=" 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6" name=" 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7" name=" 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8" name=" 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299" name=" 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0" name=" 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1" name=" 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2" name=" 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3" name=" 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4" name=" 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5" name=" 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6" name=" 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7" name=" 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8" name=" 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09" name=" 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0" name=" 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1" name=" 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2" name=" 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3" name=" 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4" name=" 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5" name=" 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6" name=" 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7" name=" 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8" name=" 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19" name=" 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0" name=" 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1" name=" 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2" name=" 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3" name=" 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4" name=" 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5" name=" 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6" name=" 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7" name=" 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8" name=" 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29" name=" 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0" name=" 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1" name=" 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2" name=" 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3" name=" 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4" name=" 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5" name=" 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6" name=" 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7" name=" 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8" name=" 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39" name=" 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0" name=" 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1" name=" 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2" name=" 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3" name=" 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4" name=" 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5" name=" 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6" name=" 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7" name=" 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8" name=" 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49" name=" 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0" name=" 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1" name=" 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2" name=" 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3" name=" 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4" name=" 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5" name=" 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6" name=" 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7" name=" 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8" name=" 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59" name=" 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0" name=" 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1" name=" 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2" name=" 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3" name=" 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4" name=" 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5" name=" 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6" name=" 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7" name=" 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8" name=" 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69" name=" 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0" name=" 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1" name=" 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2" name=" 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3" name=" 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4" name=" 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5" name=" 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6" name=" 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7" name=" 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8" name=" 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79" name=" 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0" name=" 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1" name=" 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2" name=" 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3" name=" 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4" name=" 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5" name=" 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6" name=" 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7" name=" 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8" name=" 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89" name=" 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0" name=" 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1" name=" 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2" name=" 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3" name=" 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4" name=" 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5" name=" 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6" name=" 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7" name=" 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8" name=" 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399" name=" 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0" name=" 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1" name=" 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2" name=" 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3" name=" 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4" name=" 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5" name=" 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6" name=" 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7" name=" 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8" name=" 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09" name=" 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0" name=" 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1" name=" 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2" name=" 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3" name=" 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4" name=" 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5" name=" 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6" name=" 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7" name=" 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8" name=" 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19" name=" 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0" name=" 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1" name=" 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2" name=" 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3" name=" 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4" name=" 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5" name=" 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6" name=" 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7" name=" 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8" name=" 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29" name=" 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0" name=" 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1" name=" 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2" name=" 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3" name=" 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4" name=" 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5" name=" 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6" name=" 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7" name=" 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8" name=" 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39" name=" 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0" name=" 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1" name=" 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2" name=" 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3" name=" 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4" name=" 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5" name=" 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6" name=" 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7" name=" 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8" name=" 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49" name=" 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0" name=" 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1" name=" 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2" name=" 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3" name=" 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4" name=" 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5" name=" 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6" name=" 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7" name=" 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8" name=" 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59" name=" 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0" name=" 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1" name=" 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2" name=" 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3" name=" 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4" name=" 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5" name=" 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6" name=" 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7" name=" 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8" name=" 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69" name=" 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0" name=" 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1" name=" 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2" name=" 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3" name=" 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4" name=" 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5" name=" 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6" name=" 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77" name=" 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78" name=" 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79" name=" 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0" name=" 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18082</xdr:rowOff>
    </xdr:to>
    <xdr:sp macro="" textlink="">
      <xdr:nvSpPr>
        <xdr:cNvPr id="5481" name=" 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2847975" y="62522100"/>
          <a:ext cx="619125" cy="18056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2" name=" 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3" name=" 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4" name=" 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5" name=" 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6" name=" 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2847975" y="62522100"/>
          <a:ext cx="619125" cy="1623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7" name=" 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8" name=" 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89" name=" 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0" name=" 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1" name=" 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2" name=" 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3" name=" 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4" name=" 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5" name=" 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6" name=" 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7" name=" 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8" name=" 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499" name=" 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0" name=" 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1" name=" 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2" name=" 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3" name=" 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4" name=" 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5" name=" 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6" name=" 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7" name=" 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8" name=" 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09" name=" 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0" name=" 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1" name=" 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2" name=" 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3" name=" 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4" name=" 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5" name=" 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6" name=" 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7" name=" 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8" name=" 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19" name=" 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0" name=" 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1" name=" 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2" name=" 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3" name=" 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4" name=" 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5" name=" 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6" name=" 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7" name=" 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8" name=" 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29" name=" 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0" name=" 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1" name=" 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2" name=" 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3" name=" 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4" name=" 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5" name=" 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6" name=" 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7" name=" 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8" name=" 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39" name=" 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0" name=" 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1" name=" 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2" name=" 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3" name=" 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4" name=" 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5" name=" 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6" name=" 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7" name=" 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8" name=" 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49" name=" 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0" name=" 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1" name=" 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2" name=" 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3" name=" 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4" name=" 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5" name=" 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6" name=" 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7" name=" 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8" name=" 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59" name=" 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0" name=" 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1" name=" 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2" name=" 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3" name=" 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4" name=" 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5" name=" 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6" name=" 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7" name=" 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8" name=" 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69" name=" 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0" name=" 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1" name=" 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2" name=" 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3" name=" 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4" name=" 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5" name=" 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6" name=" 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7" name=" 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8" name=" 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79" name=" 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0" name=" 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1" name=" 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2" name=" 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3" name=" 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4" name=" 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5" name=" 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6" name=" 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7" name=" 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8" name=" 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89" name=" 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0" name=" 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1" name=" 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2" name=" 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3" name=" 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4" name=" 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5" name=" 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6" name=" 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7" name=" 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8" name=" 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599" name=" 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0" name=" 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1" name=" 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2" name=" 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3" name=" 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4" name=" 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5" name=" 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6" name=" 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7" name=" 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8" name=" 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09" name=" 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0" name=" 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1" name=" 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2" name=" 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3" name=" 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4" name=" 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5" name=" 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6" name=" 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7" name=" 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8" name=" 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19" name=" 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0" name=" 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1" name=" 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2" name=" 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3" name=" 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4" name=" 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5" name=" 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6" name=" 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7" name=" 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8" name=" 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29" name=" 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0" name=" 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1" name=" 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2" name=" 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3" name=" 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4" name=" 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5" name=" 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6" name=" 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7" name=" 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8" name=" 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39" name=" 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0" name=" 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1" name=" 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2" name=" 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3" name=" 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4" name=" 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5" name=" 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6" name=" 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7" name=" 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8" name=" 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49" name=" 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0" name=" 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1" name=" 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2" name=" 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3" name=" 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4" name=" 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5" name=" 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6" name=" 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7" name=" 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8" name=" 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59" name=" 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0" name=" 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1" name=" 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2" name=" 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3" name=" 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4" name=" 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5" name=" 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6" name=" 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7" name=" 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8" name=" 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69" name=" 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0" name=" 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1" name=" 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2" name=" 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3" name=" 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4" name=" 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5" name=" 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6" name=" 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7" name=" 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8" name=" 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79" name=" 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0" name=" 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1" name=" 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2" name=" 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3" name=" 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4" name=" 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5" name=" 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6" name=" 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7" name=" 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8" name=" 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89" name=" 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0" name=" 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1" name=" 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2" name=" 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3" name=" 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4" name=" 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5" name=" 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6" name=" 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7" name=" 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8" name=" 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699" name=" 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0" name=" 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1" name=" 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2" name=" 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3" name=" 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4" name=" 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5" name=" 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6" name=" 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7" name=" 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8" name=" 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09" name=" 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0" name=" 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1" name=" 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2" name=" 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3" name=" 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4" name=" 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5" name=" 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6" name=" 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7" name=" 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8" name=" 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19" name=" 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0" name=" 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1" name=" 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2" name=" 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3" name=" 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4" name=" 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5" name=" 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6" name=" 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7" name=" 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8" name=" 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29" name=" 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0" name=" 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1" name=" 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2" name=" 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3" name=" 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4" name=" 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5" name=" 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6" name=" 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7" name=" 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8" name=" 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39" name=" 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0" name=" 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1" name=" 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2" name=" 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2847975" y="62522100"/>
          <a:ext cx="619125" cy="5714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3" name=" 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4" name=" 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5" name=" 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6" name=" 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7" name=" 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8" name=" 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49" name=" 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0" name=" 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1" name=" 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2" name=" 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3" name=" 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4" name=" 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5" name=" 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6" name=" 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7" name=" 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8" name=" 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59" name=" 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0" name=" 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1" name=" 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2" name=" 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3" name=" 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4" name=" 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5" name=" 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6" name=" 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7" name=" 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8" name=" 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69" name=" 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0" name=" 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1" name=" 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2" name=" 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3" name=" 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4" name=" 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5" name=" 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6" name=" 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7" name=" 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8" name=" 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79" name=" 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0" name=" 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1" name=" 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2" name=" 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3" name=" 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4" name=" 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5" name=" 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6" name=" 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7" name=" 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8" name=" 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89" name=" 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0" name=" 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1" name=" 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2" name=" 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3" name=" 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4" name=" 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5" name=" 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6" name=" 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7" name=" 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8" name=" 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799" name=" 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0" name=" 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1" name=" 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2" name=" 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3" name=" 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4" name=" 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5" name=" 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6" name=" 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7" name=" 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8" name=" 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09" name=" 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0" name=" 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1" name=" 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2" name=" 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3" name=" 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4" name=" 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5" name=" 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6" name=" 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7" name=" 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8" name=" 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19" name=" 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0" name=" 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1" name=" 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2" name=" 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3" name=" 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4" name=" 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5" name=" 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6" name=" 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7" name=" 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8" name=" 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29" name=" 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0" name=" 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1" name=" 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2" name=" 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3" name=" 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4" name=" 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5" name=" 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6" name=" 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7" name=" 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8" name=" 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39" name=" 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0" name=" 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1" name=" 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2" name=" 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3" name=" 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4" name=" 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5" name=" 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6" name=" 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7" name=" 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8" name=" 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49" name=" 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0" name=" 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1" name=" 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2" name=" 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3" name=" 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4" name=" 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5" name=" 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6" name=" 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7" name=" 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8" name=" 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59" name=" 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0" name=" 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1" name=" 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2" name=" 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3" name=" 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4" name=" 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5" name=" 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6" name=" 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7" name=" 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8" name=" 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69" name=" 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0" name=" 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1" name=" 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2" name=" 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3" name=" 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4" name=" 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5" name=" 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6" name=" 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7" name=" 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8" name=" 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79" name=" 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0" name=" 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1" name=" 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2" name=" 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3" name=" 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4" name=" 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5" name=" 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6" name=" 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7" name=" 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8" name=" 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89" name=" 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0" name=" 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1" name=" 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2" name=" 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3" name=" 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4" name=" 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5" name=" 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6" name=" 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7" name=" 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8" name=" 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899" name=" 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0" name=" 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1" name=" 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2" name=" 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3" name=" 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4" name=" 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5" name=" 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6" name=" 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7" name=" 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8" name=" 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09" name=" 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0" name=" 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1" name=" 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2" name=" 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3" name=" 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4" name=" 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5" name=" 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6" name=" 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7" name=" 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8" name=" 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19" name=" 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0" name=" 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1" name=" 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2" name=" 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3" name=" 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4" name=" 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5" name=" 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6" name=" 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7" name=" 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8" name=" 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29" name=" 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0" name=" 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1" name=" 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2" name=" 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3" name=" 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4" name=" 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5" name=" 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6" name=" 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7" name=" 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8" name=" 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39" name=" 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0" name=" 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1" name=" 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2" name=" 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3" name=" 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4" name=" 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5" name=" 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6" name=" 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7" name=" 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8" name=" 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49" name=" 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0" name=" 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1" name=" 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2" name=" 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3" name=" 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4" name=" 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5" name=" 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6" name=" 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7" name=" 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8" name=" 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59" name=" 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2847975" y="62522100"/>
          <a:ext cx="622300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100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 </a:t>
          </a:r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0" name=" 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1" name=" 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2" name=" 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3" name=" 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4" name=" 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5" name=" 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6" name=" 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7" name=" 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8" name=" 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69" name=" 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0" name=" 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1" name=" 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2" name=" 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3" name=" 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4" name=" 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5" name=" 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6" name=" 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7" name=" 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8" name=" 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79" name=" 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0" name=" 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1" name=" 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2" name=" 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3" name=" 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4" name=" 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5" name=" 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6" name=" 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7" name=" 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8" name=" 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89" name=" 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0" name=" 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1" name=" 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2" name=" 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3" name=" 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4" name=" 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5" name=" 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6" name=" 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7" name=" 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8" name=" 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5999" name=" 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0" name=" 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1" name=" 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2" name=" 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3" name=" 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4" name=" 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5" name=" 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6" name=" 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7" name=" 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8" name=" 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09" name=" 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0" name=" 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1" name=" 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2" name=" 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3" name=" 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4" name=" 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5" name=" 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6" name=" 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7" name=" 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8" name=" 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19" name=" 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0" name=" 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1" name=" 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2" name=" 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3" name=" 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4" name=" 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5" name=" 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6" name=" 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7" name=" 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8" name=" 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29" name=" 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0" name=" 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1" name=" 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2" name=" 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3" name=" 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4" name=" 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5" name=" 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6" name=" 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7" name=" 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8" name=" 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39" name=" 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0" name=" 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1" name=" 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2" name=" 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3" name=" 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4" name=" 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5" name=" 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6" name=" 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7" name=" 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8" name=" 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49" name=" 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0" name=" 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1" name=" 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2" name=" 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3" name=" 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4" name=" 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5" name=" 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6" name=" 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7" name=" 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8" name=" 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59" name=" 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0" name=" 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1" name=" 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2" name=" 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3" name=" 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4" name=" 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5" name=" 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6" name=" 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7" name=" 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8" name=" 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69" name=" 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0" name=" 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1" name=" 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2" name=" 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3" name=" 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4" name=" 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5" name=" 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6" name=" 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7" name=" 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8" name=" 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79" name=" 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0" name=" 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1" name=" 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2" name=" 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3" name=" 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4" name=" 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5" name=" 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6" name=" 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7" name=" 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8" name=" 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89" name=" 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0" name=" 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1" name=" 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2" name=" 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3" name=" 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4" name=" 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5" name=" 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6" name=" 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7" name=" 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8" name=" 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099" name=" 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0" name=" 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1" name=" 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2" name=" 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3" name=" 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4" name=" 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5" name=" 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6" name=" 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7" name=" 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8" name=" 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09" name=" 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0" name=" 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1" name=" 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2" name=" 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3" name=" 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4" name=" 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5" name=" 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6" name=" 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7" name=" 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8" name=" 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19" name=" 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0" name=" 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1" name=" 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2" name=" 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3" name=" 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4" name=" 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5" name=" 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6" name=" 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7" name=" 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8" name=" 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29" name=" 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0" name=" 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1" name=" 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2" name=" 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3" name=" 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4" name=" 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5" name=" 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6" name=" 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7" name=" 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8" name=" 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39" name=" 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0" name=" 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1" name=" 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2" name=" 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3" name=" 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4" name=" 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5" name=" 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6" name=" 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7" name=" 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8" name=" 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49" name=" 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0" name=" 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1" name=" 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2" name=" 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3" name=" 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4" name=" 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5" name=" 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6" name=" 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7" name=" 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8" name=" 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59" name=" 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0" name=" 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1" name=" 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2" name=" 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3" name=" 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4" name=" 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5" name=" 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6" name=" 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7" name=" 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8" name=" 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69" name=" 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0" name=" 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1" name=" 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2" name=" 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3" name=" 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4" name=" 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5" name=" 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6" name=" 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7" name=" 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8" name=" 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79" name=" 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0" name=" 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1" name=" 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2" name=" 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3" name=" 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4" name=" 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5" name=" 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6" name=" 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7" name=" 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8" name=" 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89" name=" 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0" name=" 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1" name=" 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2" name=" 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3" name=" 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4" name=" 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5" name=" 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6" name=" 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7" name=" 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8" name=" 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199" name=" 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0" name=" 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1" name=" 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2" name=" 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3" name=" 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4" name=" 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5" name=" 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6" name=" 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7" name=" 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8" name=" 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09" name=" 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0" name=" 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1" name=" 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2" name=" 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3" name=" 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4" name=" 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5" name=" 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6" name=" 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7" name=" 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8" name=" 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19" name=" 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0" name=" 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1" name=" 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2" name=" 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3" name=" 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4" name=" 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5" name=" 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6" name=" 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7" name=" 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8" name=" 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29" name=" 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0" name=" 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1" name=" 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2" name=" 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3" name=" 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4" name=" 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5" name=" 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2847975" y="62522100"/>
          <a:ext cx="619125" cy="152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6" name=" 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7" name=" 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8" name=" 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39" name=" 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0" name=" 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1" name=" 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2" name=" 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3" name=" 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4" name=" 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5" name=" 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6" name=" 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7" name=" 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8" name=" 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49" name=" 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0" name=" 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1" name=" 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2" name=" 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3" name=" 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4" name=" 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5" name=" 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6" name=" 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7" name=" 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8" name=" 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59" name=" 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0" name=" 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1" name=" 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2" name=" 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3" name=" 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4" name=" 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5" name=" 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6" name=" 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7" name=" 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8" name=" 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69" name=" 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0" name=" 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1" name=" 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2" name=" 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3" name=" 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4" name=" 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5" name=" 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6" name=" 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7" name=" 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8" name=" 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79" name=" 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0" name=" 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1" name=" 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2" name=" 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3" name=" 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4" name=" 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5" name=" 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6" name=" 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7" name=" 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8" name=" 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89" name=" 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0" name=" 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1" name=" 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2" name=" 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3" name=" 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4" name=" 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5" name=" 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6" name=" 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7" name=" 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8" name=" 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299" name=" 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0" name=" 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1" name=" 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2" name=" 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3" name=" 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4" name=" 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5" name=" 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6" name=" 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7" name=" 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8" name=" 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09" name=" 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0" name=" 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1" name=" 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2" name=" 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3" name=" 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4" name=" 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5" name=" 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6" name=" 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7" name=" 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8" name=" 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19" name=" 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0" name=" 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1" name=" 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2" name=" 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3" name=" 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4" name=" 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5" name=" 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6" name=" 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7" name=" 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8" name=" 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29" name=" 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0" name=" 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1" name=" 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2" name=" 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3" name=" 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4" name=" 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5" name=" 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6" name=" 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7" name=" 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8" name=" 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39" name=" 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0" name=" 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1" name=" 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2" name=" 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3" name=" 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4" name=" 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5" name=" 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6" name=" 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7" name=" 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8" name=" 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49" name=" 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0" name=" 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1" name=" 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2" name=" 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3" name=" 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4" name=" 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5" name=" 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6" name=" 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7" name=" 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8" name=" 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59" name=" 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0" name=" 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1" name=" 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2" name=" 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3" name=" 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4" name=" 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5" name=" 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6" name=" 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7" name=" 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8" name=" 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69" name=" 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0" name=" 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1" name=" 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2" name=" 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3" name=" 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4" name=" 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5" name=" 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6" name=" 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7" name=" 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8" name=" 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79" name=" 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80" name=" 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2438325</xdr:colOff>
      <xdr:row>341</xdr:row>
      <xdr:rowOff>0</xdr:rowOff>
    </xdr:from>
    <xdr:to>
      <xdr:col>1</xdr:col>
      <xdr:colOff>2166950</xdr:colOff>
      <xdr:row>342</xdr:row>
      <xdr:rowOff>0</xdr:rowOff>
    </xdr:to>
    <xdr:sp macro="" textlink="">
      <xdr:nvSpPr>
        <xdr:cNvPr id="6381" name=" 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2847975" y="62522100"/>
          <a:ext cx="619125" cy="114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520(E)\backup\DATOS\Zona4-B\Monte%2520Plata\Ac.%2520Las%2520Guazumas%2520Parte%2520A-ING.%2520INOCENCIO%2520GUZMAN%25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://Documents%20and%20Settings/CLAUDIA/Mis%20documentos/TRABAJO%20CLAUDIA/analisis%20seopc/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520TERMINACION%2520SOFTBALL%2520COJPD\CUBICACION\TRABAJOS\Transfer\Costos\Proyectos\Galerias\pres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://PROYECTO/IMBERT_PEAD_21abr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://MIS%20DOCUMENTOS/PROYECTO%20TERMINACION%20SOFTBALL%20COJPD/PRESUPUESTO%20MODIFICADO/PRESUPUESTO_FEDOSA_14NOV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520de%2520red%2520de%2520costos%2520(ervita)\MIS%2520DOCUMENTOS\PROYECTO%2520TERMINACION%2520SOFTBALL%2520COJPD\PRESUPUESTO%2520MODIFICADO\PRESUPUESTO_FEDOSA_14NOV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520and%2520Settings\CLAUDIA\Mis%2520documentos\TRABAJO%2520CLAUDIA\analisis%2520seopc\Copia%2520de%2520Analisis%2520PARA%2520PRESUPUESTO%2520OBRAS%2520PUBLICA%2520df%2520enero%25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520DATOS%2520PARA%2520ANALISIS\BASE%25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://ARCHIVOS/ESCRITORIO/COPIA%20DE%20MEMORIA%20DE%20GUARIONEX/PROYECTO/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://analisis/LOMA%20DE%20CABRERA/PROYECTO/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520TERMINACION%2520SOFTBALL%25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://Documents%20and%20Settings/CLAUDIA/Mis%20documentos/TRABAJO%20CLAUDIA/Garibaldy%20Bautista%20(actualizaciones)/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taveras\Desktop\PROYECTO%2520PUCMM\BASE%2520DATOS%2520PARA%2520ANALISIS\BASE%2520DA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520and%2520Settings\FRED\Mis%2520documentos\ARCHIVOS%2520PERSONALES\FRED\FRANCISCO\PRESUPUESTO%2520MELLIZAS_2_NIVELES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</row>
        <row r="82">
          <cell r="A82" t="str">
            <v>BF01.</v>
          </cell>
          <cell r="B82" t="str">
            <v>Baños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</row>
        <row r="418">
          <cell r="A418" t="str">
            <v>TP01.</v>
          </cell>
          <cell r="B418" t="str">
            <v>Tuberías y Piezas PVC Drenaje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</row>
        <row r="611">
          <cell r="A611" t="str">
            <v>PZ01.</v>
          </cell>
          <cell r="B611" t="str">
            <v>Piso y Zócalos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</v>
          </cell>
        </row>
        <row r="717">
          <cell r="A717" t="str">
            <v>MO01-30.</v>
          </cell>
          <cell r="B717" t="str">
            <v>Albañileria</v>
          </cell>
        </row>
        <row r="718">
          <cell r="A718" t="str">
            <v>MO01.</v>
          </cell>
          <cell r="B718" t="str">
            <v>Colocacion de Bloques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</row>
        <row r="839">
          <cell r="A839" t="str">
            <v>MO41.</v>
          </cell>
          <cell r="B839" t="str">
            <v>Montura Bidet,Inodoros y Orinales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>Mortero (1:2)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>
        <row r="9">
          <cell r="D9">
            <v>1500</v>
          </cell>
        </row>
        <row r="133">
          <cell r="D133">
            <v>1350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I29">
            <v>277.11900900900901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>
        <row r="9">
          <cell r="C9">
            <v>1</v>
          </cell>
        </row>
      </sheetData>
      <sheetData sheetId="5"/>
      <sheetData sheetId="6"/>
      <sheetData sheetId="7"/>
      <sheetData sheetId="8"/>
      <sheetData sheetId="9"/>
      <sheetData sheetId="10">
        <row r="9">
          <cell r="C9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I29">
            <v>277.11900900900901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2"/>
      <sheetData sheetId="3">
        <row r="212">
          <cell r="H212">
            <v>2563.4295469815961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99"/>
  </sheetPr>
  <dimension ref="A1:AW370"/>
  <sheetViews>
    <sheetView showGridLines="0" showZeros="0" tabSelected="1" view="pageBreakPreview" zoomScaleNormal="115" zoomScaleSheetLayoutView="100" workbookViewId="0">
      <selection activeCell="A5" sqref="A5:F5"/>
    </sheetView>
  </sheetViews>
  <sheetFormatPr baseColWidth="10" defaultColWidth="11" defaultRowHeight="12.75" x14ac:dyDescent="0.2"/>
  <cols>
    <col min="1" max="1" width="6.140625" style="1" customWidth="1"/>
    <col min="2" max="2" width="54.85546875" style="1" customWidth="1"/>
    <col min="3" max="3" width="9.5703125" style="2" customWidth="1"/>
    <col min="4" max="4" width="7.28515625" style="3" customWidth="1"/>
    <col min="5" max="5" width="12.5703125" style="4" customWidth="1"/>
    <col min="6" max="6" width="15.85546875" style="2" customWidth="1"/>
    <col min="7" max="249" width="11.42578125" style="1"/>
    <col min="250" max="250" width="8.28515625" style="1" customWidth="1"/>
    <col min="251" max="251" width="51.28515625" style="1" customWidth="1"/>
    <col min="252" max="252" width="9.5703125" style="1" customWidth="1"/>
    <col min="253" max="253" width="5.42578125" style="1" customWidth="1"/>
    <col min="254" max="254" width="11.5703125" style="1" customWidth="1"/>
    <col min="255" max="255" width="15.85546875" style="1" customWidth="1"/>
    <col min="256" max="256" width="15.140625" style="1" customWidth="1"/>
    <col min="257" max="257" width="14.42578125" style="1" customWidth="1"/>
    <col min="258" max="258" width="16.5703125" style="1" customWidth="1"/>
    <col min="259" max="259" width="16" style="1" customWidth="1"/>
    <col min="260" max="505" width="11.42578125" style="1"/>
    <col min="506" max="506" width="8.28515625" style="1" customWidth="1"/>
    <col min="507" max="507" width="51.28515625" style="1" customWidth="1"/>
    <col min="508" max="508" width="9.5703125" style="1" customWidth="1"/>
    <col min="509" max="509" width="5.42578125" style="1" customWidth="1"/>
    <col min="510" max="510" width="11.5703125" style="1" customWidth="1"/>
    <col min="511" max="511" width="15.85546875" style="1" customWidth="1"/>
    <col min="512" max="512" width="15.140625" style="1" customWidth="1"/>
    <col min="513" max="513" width="14.42578125" style="1" customWidth="1"/>
    <col min="514" max="514" width="16.5703125" style="1" customWidth="1"/>
    <col min="515" max="515" width="16" style="1" customWidth="1"/>
    <col min="516" max="761" width="11.42578125" style="1"/>
    <col min="762" max="762" width="8.28515625" style="1" customWidth="1"/>
    <col min="763" max="763" width="51.28515625" style="1" customWidth="1"/>
    <col min="764" max="764" width="9.5703125" style="1" customWidth="1"/>
    <col min="765" max="765" width="5.42578125" style="1" customWidth="1"/>
    <col min="766" max="766" width="11.5703125" style="1" customWidth="1"/>
    <col min="767" max="767" width="15.85546875" style="1" customWidth="1"/>
    <col min="768" max="768" width="15.140625" style="1" customWidth="1"/>
    <col min="769" max="769" width="14.42578125" style="1" customWidth="1"/>
    <col min="770" max="770" width="16.5703125" style="1" customWidth="1"/>
    <col min="771" max="771" width="16" style="1" customWidth="1"/>
    <col min="772" max="1017" width="11.42578125" style="1"/>
    <col min="1018" max="1018" width="8.28515625" style="1" customWidth="1"/>
    <col min="1019" max="1019" width="51.28515625" style="1" customWidth="1"/>
    <col min="1020" max="1020" width="9.5703125" style="1" customWidth="1"/>
    <col min="1021" max="1021" width="5.42578125" style="1" customWidth="1"/>
    <col min="1022" max="1022" width="11.5703125" style="1" customWidth="1"/>
    <col min="1023" max="1023" width="15.85546875" style="1" customWidth="1"/>
    <col min="1024" max="1024" width="15.140625" style="1" customWidth="1"/>
    <col min="1025" max="1025" width="14.42578125" style="1" customWidth="1"/>
    <col min="1026" max="1026" width="16.5703125" style="1" customWidth="1"/>
    <col min="1027" max="1027" width="16" style="1" customWidth="1"/>
    <col min="1028" max="1273" width="11.42578125" style="1"/>
    <col min="1274" max="1274" width="8.28515625" style="1" customWidth="1"/>
    <col min="1275" max="1275" width="51.28515625" style="1" customWidth="1"/>
    <col min="1276" max="1276" width="9.5703125" style="1" customWidth="1"/>
    <col min="1277" max="1277" width="5.42578125" style="1" customWidth="1"/>
    <col min="1278" max="1278" width="11.5703125" style="1" customWidth="1"/>
    <col min="1279" max="1279" width="15.85546875" style="1" customWidth="1"/>
    <col min="1280" max="1280" width="15.140625" style="1" customWidth="1"/>
    <col min="1281" max="1281" width="14.42578125" style="1" customWidth="1"/>
    <col min="1282" max="1282" width="16.5703125" style="1" customWidth="1"/>
    <col min="1283" max="1283" width="16" style="1" customWidth="1"/>
    <col min="1284" max="1529" width="11.42578125" style="1"/>
    <col min="1530" max="1530" width="8.28515625" style="1" customWidth="1"/>
    <col min="1531" max="1531" width="51.28515625" style="1" customWidth="1"/>
    <col min="1532" max="1532" width="9.5703125" style="1" customWidth="1"/>
    <col min="1533" max="1533" width="5.42578125" style="1" customWidth="1"/>
    <col min="1534" max="1534" width="11.5703125" style="1" customWidth="1"/>
    <col min="1535" max="1535" width="15.85546875" style="1" customWidth="1"/>
    <col min="1536" max="1536" width="15.140625" style="1" customWidth="1"/>
    <col min="1537" max="1537" width="14.42578125" style="1" customWidth="1"/>
    <col min="1538" max="1538" width="16.5703125" style="1" customWidth="1"/>
    <col min="1539" max="1539" width="16" style="1" customWidth="1"/>
    <col min="1540" max="1785" width="11.42578125" style="1"/>
    <col min="1786" max="1786" width="8.28515625" style="1" customWidth="1"/>
    <col min="1787" max="1787" width="51.28515625" style="1" customWidth="1"/>
    <col min="1788" max="1788" width="9.5703125" style="1" customWidth="1"/>
    <col min="1789" max="1789" width="5.42578125" style="1" customWidth="1"/>
    <col min="1790" max="1790" width="11.5703125" style="1" customWidth="1"/>
    <col min="1791" max="1791" width="15.85546875" style="1" customWidth="1"/>
    <col min="1792" max="1792" width="15.140625" style="1" customWidth="1"/>
    <col min="1793" max="1793" width="14.42578125" style="1" customWidth="1"/>
    <col min="1794" max="1794" width="16.5703125" style="1" customWidth="1"/>
    <col min="1795" max="1795" width="16" style="1" customWidth="1"/>
    <col min="1796" max="2041" width="11.42578125" style="1"/>
    <col min="2042" max="2042" width="8.28515625" style="1" customWidth="1"/>
    <col min="2043" max="2043" width="51.28515625" style="1" customWidth="1"/>
    <col min="2044" max="2044" width="9.5703125" style="1" customWidth="1"/>
    <col min="2045" max="2045" width="5.42578125" style="1" customWidth="1"/>
    <col min="2046" max="2046" width="11.5703125" style="1" customWidth="1"/>
    <col min="2047" max="2047" width="15.85546875" style="1" customWidth="1"/>
    <col min="2048" max="2048" width="15.140625" style="1" customWidth="1"/>
    <col min="2049" max="2049" width="14.42578125" style="1" customWidth="1"/>
    <col min="2050" max="2050" width="16.5703125" style="1" customWidth="1"/>
    <col min="2051" max="2051" width="16" style="1" customWidth="1"/>
    <col min="2052" max="2297" width="11.42578125" style="1"/>
    <col min="2298" max="2298" width="8.28515625" style="1" customWidth="1"/>
    <col min="2299" max="2299" width="51.28515625" style="1" customWidth="1"/>
    <col min="2300" max="2300" width="9.5703125" style="1" customWidth="1"/>
    <col min="2301" max="2301" width="5.42578125" style="1" customWidth="1"/>
    <col min="2302" max="2302" width="11.5703125" style="1" customWidth="1"/>
    <col min="2303" max="2303" width="15.85546875" style="1" customWidth="1"/>
    <col min="2304" max="2304" width="15.140625" style="1" customWidth="1"/>
    <col min="2305" max="2305" width="14.42578125" style="1" customWidth="1"/>
    <col min="2306" max="2306" width="16.5703125" style="1" customWidth="1"/>
    <col min="2307" max="2307" width="16" style="1" customWidth="1"/>
    <col min="2308" max="2553" width="11.42578125" style="1"/>
    <col min="2554" max="2554" width="8.28515625" style="1" customWidth="1"/>
    <col min="2555" max="2555" width="51.28515625" style="1" customWidth="1"/>
    <col min="2556" max="2556" width="9.5703125" style="1" customWidth="1"/>
    <col min="2557" max="2557" width="5.42578125" style="1" customWidth="1"/>
    <col min="2558" max="2558" width="11.5703125" style="1" customWidth="1"/>
    <col min="2559" max="2559" width="15.85546875" style="1" customWidth="1"/>
    <col min="2560" max="2560" width="15.140625" style="1" customWidth="1"/>
    <col min="2561" max="2561" width="14.42578125" style="1" customWidth="1"/>
    <col min="2562" max="2562" width="16.5703125" style="1" customWidth="1"/>
    <col min="2563" max="2563" width="16" style="1" customWidth="1"/>
    <col min="2564" max="2809" width="11.42578125" style="1"/>
    <col min="2810" max="2810" width="8.28515625" style="1" customWidth="1"/>
    <col min="2811" max="2811" width="51.28515625" style="1" customWidth="1"/>
    <col min="2812" max="2812" width="9.5703125" style="1" customWidth="1"/>
    <col min="2813" max="2813" width="5.42578125" style="1" customWidth="1"/>
    <col min="2814" max="2814" width="11.5703125" style="1" customWidth="1"/>
    <col min="2815" max="2815" width="15.85546875" style="1" customWidth="1"/>
    <col min="2816" max="2816" width="15.140625" style="1" customWidth="1"/>
    <col min="2817" max="2817" width="14.42578125" style="1" customWidth="1"/>
    <col min="2818" max="2818" width="16.5703125" style="1" customWidth="1"/>
    <col min="2819" max="2819" width="16" style="1" customWidth="1"/>
    <col min="2820" max="3065" width="11.42578125" style="1"/>
    <col min="3066" max="3066" width="8.28515625" style="1" customWidth="1"/>
    <col min="3067" max="3067" width="51.28515625" style="1" customWidth="1"/>
    <col min="3068" max="3068" width="9.5703125" style="1" customWidth="1"/>
    <col min="3069" max="3069" width="5.42578125" style="1" customWidth="1"/>
    <col min="3070" max="3070" width="11.5703125" style="1" customWidth="1"/>
    <col min="3071" max="3071" width="15.85546875" style="1" customWidth="1"/>
    <col min="3072" max="3072" width="15.140625" style="1" customWidth="1"/>
    <col min="3073" max="3073" width="14.42578125" style="1" customWidth="1"/>
    <col min="3074" max="3074" width="16.5703125" style="1" customWidth="1"/>
    <col min="3075" max="3075" width="16" style="1" customWidth="1"/>
    <col min="3076" max="3321" width="11.42578125" style="1"/>
    <col min="3322" max="3322" width="8.28515625" style="1" customWidth="1"/>
    <col min="3323" max="3323" width="51.28515625" style="1" customWidth="1"/>
    <col min="3324" max="3324" width="9.5703125" style="1" customWidth="1"/>
    <col min="3325" max="3325" width="5.42578125" style="1" customWidth="1"/>
    <col min="3326" max="3326" width="11.5703125" style="1" customWidth="1"/>
    <col min="3327" max="3327" width="15.85546875" style="1" customWidth="1"/>
    <col min="3328" max="3328" width="15.140625" style="1" customWidth="1"/>
    <col min="3329" max="3329" width="14.42578125" style="1" customWidth="1"/>
    <col min="3330" max="3330" width="16.5703125" style="1" customWidth="1"/>
    <col min="3331" max="3331" width="16" style="1" customWidth="1"/>
    <col min="3332" max="3577" width="11.42578125" style="1"/>
    <col min="3578" max="3578" width="8.28515625" style="1" customWidth="1"/>
    <col min="3579" max="3579" width="51.28515625" style="1" customWidth="1"/>
    <col min="3580" max="3580" width="9.5703125" style="1" customWidth="1"/>
    <col min="3581" max="3581" width="5.42578125" style="1" customWidth="1"/>
    <col min="3582" max="3582" width="11.5703125" style="1" customWidth="1"/>
    <col min="3583" max="3583" width="15.85546875" style="1" customWidth="1"/>
    <col min="3584" max="3584" width="15.140625" style="1" customWidth="1"/>
    <col min="3585" max="3585" width="14.42578125" style="1" customWidth="1"/>
    <col min="3586" max="3586" width="16.5703125" style="1" customWidth="1"/>
    <col min="3587" max="3587" width="16" style="1" customWidth="1"/>
    <col min="3588" max="3833" width="11.42578125" style="1"/>
    <col min="3834" max="3834" width="8.28515625" style="1" customWidth="1"/>
    <col min="3835" max="3835" width="51.28515625" style="1" customWidth="1"/>
    <col min="3836" max="3836" width="9.5703125" style="1" customWidth="1"/>
    <col min="3837" max="3837" width="5.42578125" style="1" customWidth="1"/>
    <col min="3838" max="3838" width="11.5703125" style="1" customWidth="1"/>
    <col min="3839" max="3839" width="15.85546875" style="1" customWidth="1"/>
    <col min="3840" max="3840" width="15.140625" style="1" customWidth="1"/>
    <col min="3841" max="3841" width="14.42578125" style="1" customWidth="1"/>
    <col min="3842" max="3842" width="16.5703125" style="1" customWidth="1"/>
    <col min="3843" max="3843" width="16" style="1" customWidth="1"/>
    <col min="3844" max="4089" width="11.42578125" style="1"/>
    <col min="4090" max="4090" width="8.28515625" style="1" customWidth="1"/>
    <col min="4091" max="4091" width="51.28515625" style="1" customWidth="1"/>
    <col min="4092" max="4092" width="9.5703125" style="1" customWidth="1"/>
    <col min="4093" max="4093" width="5.42578125" style="1" customWidth="1"/>
    <col min="4094" max="4094" width="11.5703125" style="1" customWidth="1"/>
    <col min="4095" max="4095" width="15.85546875" style="1" customWidth="1"/>
    <col min="4096" max="4096" width="15.140625" style="1" customWidth="1"/>
    <col min="4097" max="4097" width="14.42578125" style="1" customWidth="1"/>
    <col min="4098" max="4098" width="16.5703125" style="1" customWidth="1"/>
    <col min="4099" max="4099" width="16" style="1" customWidth="1"/>
    <col min="4100" max="4345" width="11.42578125" style="1"/>
    <col min="4346" max="4346" width="8.28515625" style="1" customWidth="1"/>
    <col min="4347" max="4347" width="51.28515625" style="1" customWidth="1"/>
    <col min="4348" max="4348" width="9.5703125" style="1" customWidth="1"/>
    <col min="4349" max="4349" width="5.42578125" style="1" customWidth="1"/>
    <col min="4350" max="4350" width="11.5703125" style="1" customWidth="1"/>
    <col min="4351" max="4351" width="15.85546875" style="1" customWidth="1"/>
    <col min="4352" max="4352" width="15.140625" style="1" customWidth="1"/>
    <col min="4353" max="4353" width="14.42578125" style="1" customWidth="1"/>
    <col min="4354" max="4354" width="16.5703125" style="1" customWidth="1"/>
    <col min="4355" max="4355" width="16" style="1" customWidth="1"/>
    <col min="4356" max="4601" width="11.42578125" style="1"/>
    <col min="4602" max="4602" width="8.28515625" style="1" customWidth="1"/>
    <col min="4603" max="4603" width="51.28515625" style="1" customWidth="1"/>
    <col min="4604" max="4604" width="9.5703125" style="1" customWidth="1"/>
    <col min="4605" max="4605" width="5.42578125" style="1" customWidth="1"/>
    <col min="4606" max="4606" width="11.5703125" style="1" customWidth="1"/>
    <col min="4607" max="4607" width="15.85546875" style="1" customWidth="1"/>
    <col min="4608" max="4608" width="15.140625" style="1" customWidth="1"/>
    <col min="4609" max="4609" width="14.42578125" style="1" customWidth="1"/>
    <col min="4610" max="4610" width="16.5703125" style="1" customWidth="1"/>
    <col min="4611" max="4611" width="16" style="1" customWidth="1"/>
    <col min="4612" max="4857" width="11.42578125" style="1"/>
    <col min="4858" max="4858" width="8.28515625" style="1" customWidth="1"/>
    <col min="4859" max="4859" width="51.28515625" style="1" customWidth="1"/>
    <col min="4860" max="4860" width="9.5703125" style="1" customWidth="1"/>
    <col min="4861" max="4861" width="5.42578125" style="1" customWidth="1"/>
    <col min="4862" max="4862" width="11.5703125" style="1" customWidth="1"/>
    <col min="4863" max="4863" width="15.85546875" style="1" customWidth="1"/>
    <col min="4864" max="4864" width="15.140625" style="1" customWidth="1"/>
    <col min="4865" max="4865" width="14.42578125" style="1" customWidth="1"/>
    <col min="4866" max="4866" width="16.5703125" style="1" customWidth="1"/>
    <col min="4867" max="4867" width="16" style="1" customWidth="1"/>
    <col min="4868" max="5113" width="11.42578125" style="1"/>
    <col min="5114" max="5114" width="8.28515625" style="1" customWidth="1"/>
    <col min="5115" max="5115" width="51.28515625" style="1" customWidth="1"/>
    <col min="5116" max="5116" width="9.5703125" style="1" customWidth="1"/>
    <col min="5117" max="5117" width="5.42578125" style="1" customWidth="1"/>
    <col min="5118" max="5118" width="11.5703125" style="1" customWidth="1"/>
    <col min="5119" max="5119" width="15.85546875" style="1" customWidth="1"/>
    <col min="5120" max="5120" width="15.140625" style="1" customWidth="1"/>
    <col min="5121" max="5121" width="14.42578125" style="1" customWidth="1"/>
    <col min="5122" max="5122" width="16.5703125" style="1" customWidth="1"/>
    <col min="5123" max="5123" width="16" style="1" customWidth="1"/>
    <col min="5124" max="5369" width="11.42578125" style="1"/>
    <col min="5370" max="5370" width="8.28515625" style="1" customWidth="1"/>
    <col min="5371" max="5371" width="51.28515625" style="1" customWidth="1"/>
    <col min="5372" max="5372" width="9.5703125" style="1" customWidth="1"/>
    <col min="5373" max="5373" width="5.42578125" style="1" customWidth="1"/>
    <col min="5374" max="5374" width="11.5703125" style="1" customWidth="1"/>
    <col min="5375" max="5375" width="15.85546875" style="1" customWidth="1"/>
    <col min="5376" max="5376" width="15.140625" style="1" customWidth="1"/>
    <col min="5377" max="5377" width="14.42578125" style="1" customWidth="1"/>
    <col min="5378" max="5378" width="16.5703125" style="1" customWidth="1"/>
    <col min="5379" max="5379" width="16" style="1" customWidth="1"/>
    <col min="5380" max="5625" width="11.42578125" style="1"/>
    <col min="5626" max="5626" width="8.28515625" style="1" customWidth="1"/>
    <col min="5627" max="5627" width="51.28515625" style="1" customWidth="1"/>
    <col min="5628" max="5628" width="9.5703125" style="1" customWidth="1"/>
    <col min="5629" max="5629" width="5.42578125" style="1" customWidth="1"/>
    <col min="5630" max="5630" width="11.5703125" style="1" customWidth="1"/>
    <col min="5631" max="5631" width="15.85546875" style="1" customWidth="1"/>
    <col min="5632" max="5632" width="15.140625" style="1" customWidth="1"/>
    <col min="5633" max="5633" width="14.42578125" style="1" customWidth="1"/>
    <col min="5634" max="5634" width="16.5703125" style="1" customWidth="1"/>
    <col min="5635" max="5635" width="16" style="1" customWidth="1"/>
    <col min="5636" max="5881" width="11.42578125" style="1"/>
    <col min="5882" max="5882" width="8.28515625" style="1" customWidth="1"/>
    <col min="5883" max="5883" width="51.28515625" style="1" customWidth="1"/>
    <col min="5884" max="5884" width="9.5703125" style="1" customWidth="1"/>
    <col min="5885" max="5885" width="5.42578125" style="1" customWidth="1"/>
    <col min="5886" max="5886" width="11.5703125" style="1" customWidth="1"/>
    <col min="5887" max="5887" width="15.85546875" style="1" customWidth="1"/>
    <col min="5888" max="5888" width="15.140625" style="1" customWidth="1"/>
    <col min="5889" max="5889" width="14.42578125" style="1" customWidth="1"/>
    <col min="5890" max="5890" width="16.5703125" style="1" customWidth="1"/>
    <col min="5891" max="5891" width="16" style="1" customWidth="1"/>
    <col min="5892" max="6137" width="11.42578125" style="1"/>
    <col min="6138" max="6138" width="8.28515625" style="1" customWidth="1"/>
    <col min="6139" max="6139" width="51.28515625" style="1" customWidth="1"/>
    <col min="6140" max="6140" width="9.5703125" style="1" customWidth="1"/>
    <col min="6141" max="6141" width="5.42578125" style="1" customWidth="1"/>
    <col min="6142" max="6142" width="11.5703125" style="1" customWidth="1"/>
    <col min="6143" max="6143" width="15.85546875" style="1" customWidth="1"/>
    <col min="6144" max="6144" width="15.140625" style="1" customWidth="1"/>
    <col min="6145" max="6145" width="14.42578125" style="1" customWidth="1"/>
    <col min="6146" max="6146" width="16.5703125" style="1" customWidth="1"/>
    <col min="6147" max="6147" width="16" style="1" customWidth="1"/>
    <col min="6148" max="6393" width="11.42578125" style="1"/>
    <col min="6394" max="6394" width="8.28515625" style="1" customWidth="1"/>
    <col min="6395" max="6395" width="51.28515625" style="1" customWidth="1"/>
    <col min="6396" max="6396" width="9.5703125" style="1" customWidth="1"/>
    <col min="6397" max="6397" width="5.42578125" style="1" customWidth="1"/>
    <col min="6398" max="6398" width="11.5703125" style="1" customWidth="1"/>
    <col min="6399" max="6399" width="15.85546875" style="1" customWidth="1"/>
    <col min="6400" max="6400" width="15.140625" style="1" customWidth="1"/>
    <col min="6401" max="6401" width="14.42578125" style="1" customWidth="1"/>
    <col min="6402" max="6402" width="16.5703125" style="1" customWidth="1"/>
    <col min="6403" max="6403" width="16" style="1" customWidth="1"/>
    <col min="6404" max="6649" width="11.42578125" style="1"/>
    <col min="6650" max="6650" width="8.28515625" style="1" customWidth="1"/>
    <col min="6651" max="6651" width="51.28515625" style="1" customWidth="1"/>
    <col min="6652" max="6652" width="9.5703125" style="1" customWidth="1"/>
    <col min="6653" max="6653" width="5.42578125" style="1" customWidth="1"/>
    <col min="6654" max="6654" width="11.5703125" style="1" customWidth="1"/>
    <col min="6655" max="6655" width="15.85546875" style="1" customWidth="1"/>
    <col min="6656" max="6656" width="15.140625" style="1" customWidth="1"/>
    <col min="6657" max="6657" width="14.42578125" style="1" customWidth="1"/>
    <col min="6658" max="6658" width="16.5703125" style="1" customWidth="1"/>
    <col min="6659" max="6659" width="16" style="1" customWidth="1"/>
    <col min="6660" max="6905" width="11.42578125" style="1"/>
    <col min="6906" max="6906" width="8.28515625" style="1" customWidth="1"/>
    <col min="6907" max="6907" width="51.28515625" style="1" customWidth="1"/>
    <col min="6908" max="6908" width="9.5703125" style="1" customWidth="1"/>
    <col min="6909" max="6909" width="5.42578125" style="1" customWidth="1"/>
    <col min="6910" max="6910" width="11.5703125" style="1" customWidth="1"/>
    <col min="6911" max="6911" width="15.85546875" style="1" customWidth="1"/>
    <col min="6912" max="6912" width="15.140625" style="1" customWidth="1"/>
    <col min="6913" max="6913" width="14.42578125" style="1" customWidth="1"/>
    <col min="6914" max="6914" width="16.5703125" style="1" customWidth="1"/>
    <col min="6915" max="6915" width="16" style="1" customWidth="1"/>
    <col min="6916" max="7161" width="11.42578125" style="1"/>
    <col min="7162" max="7162" width="8.28515625" style="1" customWidth="1"/>
    <col min="7163" max="7163" width="51.28515625" style="1" customWidth="1"/>
    <col min="7164" max="7164" width="9.5703125" style="1" customWidth="1"/>
    <col min="7165" max="7165" width="5.42578125" style="1" customWidth="1"/>
    <col min="7166" max="7166" width="11.5703125" style="1" customWidth="1"/>
    <col min="7167" max="7167" width="15.85546875" style="1" customWidth="1"/>
    <col min="7168" max="7168" width="15.140625" style="1" customWidth="1"/>
    <col min="7169" max="7169" width="14.42578125" style="1" customWidth="1"/>
    <col min="7170" max="7170" width="16.5703125" style="1" customWidth="1"/>
    <col min="7171" max="7171" width="16" style="1" customWidth="1"/>
    <col min="7172" max="7417" width="11.42578125" style="1"/>
    <col min="7418" max="7418" width="8.28515625" style="1" customWidth="1"/>
    <col min="7419" max="7419" width="51.28515625" style="1" customWidth="1"/>
    <col min="7420" max="7420" width="9.5703125" style="1" customWidth="1"/>
    <col min="7421" max="7421" width="5.42578125" style="1" customWidth="1"/>
    <col min="7422" max="7422" width="11.5703125" style="1" customWidth="1"/>
    <col min="7423" max="7423" width="15.85546875" style="1" customWidth="1"/>
    <col min="7424" max="7424" width="15.140625" style="1" customWidth="1"/>
    <col min="7425" max="7425" width="14.42578125" style="1" customWidth="1"/>
    <col min="7426" max="7426" width="16.5703125" style="1" customWidth="1"/>
    <col min="7427" max="7427" width="16" style="1" customWidth="1"/>
    <col min="7428" max="7673" width="11.42578125" style="1"/>
    <col min="7674" max="7674" width="8.28515625" style="1" customWidth="1"/>
    <col min="7675" max="7675" width="51.28515625" style="1" customWidth="1"/>
    <col min="7676" max="7676" width="9.5703125" style="1" customWidth="1"/>
    <col min="7677" max="7677" width="5.42578125" style="1" customWidth="1"/>
    <col min="7678" max="7678" width="11.5703125" style="1" customWidth="1"/>
    <col min="7679" max="7679" width="15.85546875" style="1" customWidth="1"/>
    <col min="7680" max="7680" width="15.140625" style="1" customWidth="1"/>
    <col min="7681" max="7681" width="14.42578125" style="1" customWidth="1"/>
    <col min="7682" max="7682" width="16.5703125" style="1" customWidth="1"/>
    <col min="7683" max="7683" width="16" style="1" customWidth="1"/>
    <col min="7684" max="7929" width="11.42578125" style="1"/>
    <col min="7930" max="7930" width="8.28515625" style="1" customWidth="1"/>
    <col min="7931" max="7931" width="51.28515625" style="1" customWidth="1"/>
    <col min="7932" max="7932" width="9.5703125" style="1" customWidth="1"/>
    <col min="7933" max="7933" width="5.42578125" style="1" customWidth="1"/>
    <col min="7934" max="7934" width="11.5703125" style="1" customWidth="1"/>
    <col min="7935" max="7935" width="15.85546875" style="1" customWidth="1"/>
    <col min="7936" max="7936" width="15.140625" style="1" customWidth="1"/>
    <col min="7937" max="7937" width="14.42578125" style="1" customWidth="1"/>
    <col min="7938" max="7938" width="16.5703125" style="1" customWidth="1"/>
    <col min="7939" max="7939" width="16" style="1" customWidth="1"/>
    <col min="7940" max="8185" width="11.42578125" style="1"/>
    <col min="8186" max="8186" width="8.28515625" style="1" customWidth="1"/>
    <col min="8187" max="8187" width="51.28515625" style="1" customWidth="1"/>
    <col min="8188" max="8188" width="9.5703125" style="1" customWidth="1"/>
    <col min="8189" max="8189" width="5.42578125" style="1" customWidth="1"/>
    <col min="8190" max="8190" width="11.5703125" style="1" customWidth="1"/>
    <col min="8191" max="8191" width="15.85546875" style="1" customWidth="1"/>
    <col min="8192" max="8192" width="15.140625" style="1" customWidth="1"/>
    <col min="8193" max="8193" width="14.42578125" style="1" customWidth="1"/>
    <col min="8194" max="8194" width="16.5703125" style="1" customWidth="1"/>
    <col min="8195" max="8195" width="16" style="1" customWidth="1"/>
    <col min="8196" max="8441" width="11.42578125" style="1"/>
    <col min="8442" max="8442" width="8.28515625" style="1" customWidth="1"/>
    <col min="8443" max="8443" width="51.28515625" style="1" customWidth="1"/>
    <col min="8444" max="8444" width="9.5703125" style="1" customWidth="1"/>
    <col min="8445" max="8445" width="5.42578125" style="1" customWidth="1"/>
    <col min="8446" max="8446" width="11.5703125" style="1" customWidth="1"/>
    <col min="8447" max="8447" width="15.85546875" style="1" customWidth="1"/>
    <col min="8448" max="8448" width="15.140625" style="1" customWidth="1"/>
    <col min="8449" max="8449" width="14.42578125" style="1" customWidth="1"/>
    <col min="8450" max="8450" width="16.5703125" style="1" customWidth="1"/>
    <col min="8451" max="8451" width="16" style="1" customWidth="1"/>
    <col min="8452" max="8697" width="11.42578125" style="1"/>
    <col min="8698" max="8698" width="8.28515625" style="1" customWidth="1"/>
    <col min="8699" max="8699" width="51.28515625" style="1" customWidth="1"/>
    <col min="8700" max="8700" width="9.5703125" style="1" customWidth="1"/>
    <col min="8701" max="8701" width="5.42578125" style="1" customWidth="1"/>
    <col min="8702" max="8702" width="11.5703125" style="1" customWidth="1"/>
    <col min="8703" max="8703" width="15.85546875" style="1" customWidth="1"/>
    <col min="8704" max="8704" width="15.140625" style="1" customWidth="1"/>
    <col min="8705" max="8705" width="14.42578125" style="1" customWidth="1"/>
    <col min="8706" max="8706" width="16.5703125" style="1" customWidth="1"/>
    <col min="8707" max="8707" width="16" style="1" customWidth="1"/>
    <col min="8708" max="8953" width="11.42578125" style="1"/>
    <col min="8954" max="8954" width="8.28515625" style="1" customWidth="1"/>
    <col min="8955" max="8955" width="51.28515625" style="1" customWidth="1"/>
    <col min="8956" max="8956" width="9.5703125" style="1" customWidth="1"/>
    <col min="8957" max="8957" width="5.42578125" style="1" customWidth="1"/>
    <col min="8958" max="8958" width="11.5703125" style="1" customWidth="1"/>
    <col min="8959" max="8959" width="15.85546875" style="1" customWidth="1"/>
    <col min="8960" max="8960" width="15.140625" style="1" customWidth="1"/>
    <col min="8961" max="8961" width="14.42578125" style="1" customWidth="1"/>
    <col min="8962" max="8962" width="16.5703125" style="1" customWidth="1"/>
    <col min="8963" max="8963" width="16" style="1" customWidth="1"/>
    <col min="8964" max="9209" width="11.42578125" style="1"/>
    <col min="9210" max="9210" width="8.28515625" style="1" customWidth="1"/>
    <col min="9211" max="9211" width="51.28515625" style="1" customWidth="1"/>
    <col min="9212" max="9212" width="9.5703125" style="1" customWidth="1"/>
    <col min="9213" max="9213" width="5.42578125" style="1" customWidth="1"/>
    <col min="9214" max="9214" width="11.5703125" style="1" customWidth="1"/>
    <col min="9215" max="9215" width="15.85546875" style="1" customWidth="1"/>
    <col min="9216" max="9216" width="15.140625" style="1" customWidth="1"/>
    <col min="9217" max="9217" width="14.42578125" style="1" customWidth="1"/>
    <col min="9218" max="9218" width="16.5703125" style="1" customWidth="1"/>
    <col min="9219" max="9219" width="16" style="1" customWidth="1"/>
    <col min="9220" max="9465" width="11.42578125" style="1"/>
    <col min="9466" max="9466" width="8.28515625" style="1" customWidth="1"/>
    <col min="9467" max="9467" width="51.28515625" style="1" customWidth="1"/>
    <col min="9468" max="9468" width="9.5703125" style="1" customWidth="1"/>
    <col min="9469" max="9469" width="5.42578125" style="1" customWidth="1"/>
    <col min="9470" max="9470" width="11.5703125" style="1" customWidth="1"/>
    <col min="9471" max="9471" width="15.85546875" style="1" customWidth="1"/>
    <col min="9472" max="9472" width="15.140625" style="1" customWidth="1"/>
    <col min="9473" max="9473" width="14.42578125" style="1" customWidth="1"/>
    <col min="9474" max="9474" width="16.5703125" style="1" customWidth="1"/>
    <col min="9475" max="9475" width="16" style="1" customWidth="1"/>
    <col min="9476" max="9721" width="11.42578125" style="1"/>
    <col min="9722" max="9722" width="8.28515625" style="1" customWidth="1"/>
    <col min="9723" max="9723" width="51.28515625" style="1" customWidth="1"/>
    <col min="9724" max="9724" width="9.5703125" style="1" customWidth="1"/>
    <col min="9725" max="9725" width="5.42578125" style="1" customWidth="1"/>
    <col min="9726" max="9726" width="11.5703125" style="1" customWidth="1"/>
    <col min="9727" max="9727" width="15.85546875" style="1" customWidth="1"/>
    <col min="9728" max="9728" width="15.140625" style="1" customWidth="1"/>
    <col min="9729" max="9729" width="14.42578125" style="1" customWidth="1"/>
    <col min="9730" max="9730" width="16.5703125" style="1" customWidth="1"/>
    <col min="9731" max="9731" width="16" style="1" customWidth="1"/>
    <col min="9732" max="9977" width="11.42578125" style="1"/>
    <col min="9978" max="9978" width="8.28515625" style="1" customWidth="1"/>
    <col min="9979" max="9979" width="51.28515625" style="1" customWidth="1"/>
    <col min="9980" max="9980" width="9.5703125" style="1" customWidth="1"/>
    <col min="9981" max="9981" width="5.42578125" style="1" customWidth="1"/>
    <col min="9982" max="9982" width="11.5703125" style="1" customWidth="1"/>
    <col min="9983" max="9983" width="15.85546875" style="1" customWidth="1"/>
    <col min="9984" max="9984" width="15.140625" style="1" customWidth="1"/>
    <col min="9985" max="9985" width="14.42578125" style="1" customWidth="1"/>
    <col min="9986" max="9986" width="16.5703125" style="1" customWidth="1"/>
    <col min="9987" max="9987" width="16" style="1" customWidth="1"/>
    <col min="9988" max="10233" width="11.42578125" style="1"/>
    <col min="10234" max="10234" width="8.28515625" style="1" customWidth="1"/>
    <col min="10235" max="10235" width="51.28515625" style="1" customWidth="1"/>
    <col min="10236" max="10236" width="9.5703125" style="1" customWidth="1"/>
    <col min="10237" max="10237" width="5.42578125" style="1" customWidth="1"/>
    <col min="10238" max="10238" width="11.5703125" style="1" customWidth="1"/>
    <col min="10239" max="10239" width="15.85546875" style="1" customWidth="1"/>
    <col min="10240" max="10240" width="15.140625" style="1" customWidth="1"/>
    <col min="10241" max="10241" width="14.42578125" style="1" customWidth="1"/>
    <col min="10242" max="10242" width="16.5703125" style="1" customWidth="1"/>
    <col min="10243" max="10243" width="16" style="1" customWidth="1"/>
    <col min="10244" max="10489" width="11.42578125" style="1"/>
    <col min="10490" max="10490" width="8.28515625" style="1" customWidth="1"/>
    <col min="10491" max="10491" width="51.28515625" style="1" customWidth="1"/>
    <col min="10492" max="10492" width="9.5703125" style="1" customWidth="1"/>
    <col min="10493" max="10493" width="5.42578125" style="1" customWidth="1"/>
    <col min="10494" max="10494" width="11.5703125" style="1" customWidth="1"/>
    <col min="10495" max="10495" width="15.85546875" style="1" customWidth="1"/>
    <col min="10496" max="10496" width="15.140625" style="1" customWidth="1"/>
    <col min="10497" max="10497" width="14.42578125" style="1" customWidth="1"/>
    <col min="10498" max="10498" width="16.5703125" style="1" customWidth="1"/>
    <col min="10499" max="10499" width="16" style="1" customWidth="1"/>
    <col min="10500" max="10745" width="11.42578125" style="1"/>
    <col min="10746" max="10746" width="8.28515625" style="1" customWidth="1"/>
    <col min="10747" max="10747" width="51.28515625" style="1" customWidth="1"/>
    <col min="10748" max="10748" width="9.5703125" style="1" customWidth="1"/>
    <col min="10749" max="10749" width="5.42578125" style="1" customWidth="1"/>
    <col min="10750" max="10750" width="11.5703125" style="1" customWidth="1"/>
    <col min="10751" max="10751" width="15.85546875" style="1" customWidth="1"/>
    <col min="10752" max="10752" width="15.140625" style="1" customWidth="1"/>
    <col min="10753" max="10753" width="14.42578125" style="1" customWidth="1"/>
    <col min="10754" max="10754" width="16.5703125" style="1" customWidth="1"/>
    <col min="10755" max="10755" width="16" style="1" customWidth="1"/>
    <col min="10756" max="11001" width="11.42578125" style="1"/>
    <col min="11002" max="11002" width="8.28515625" style="1" customWidth="1"/>
    <col min="11003" max="11003" width="51.28515625" style="1" customWidth="1"/>
    <col min="11004" max="11004" width="9.5703125" style="1" customWidth="1"/>
    <col min="11005" max="11005" width="5.42578125" style="1" customWidth="1"/>
    <col min="11006" max="11006" width="11.5703125" style="1" customWidth="1"/>
    <col min="11007" max="11007" width="15.85546875" style="1" customWidth="1"/>
    <col min="11008" max="11008" width="15.140625" style="1" customWidth="1"/>
    <col min="11009" max="11009" width="14.42578125" style="1" customWidth="1"/>
    <col min="11010" max="11010" width="16.5703125" style="1" customWidth="1"/>
    <col min="11011" max="11011" width="16" style="1" customWidth="1"/>
    <col min="11012" max="11257" width="11.42578125" style="1"/>
    <col min="11258" max="11258" width="8.28515625" style="1" customWidth="1"/>
    <col min="11259" max="11259" width="51.28515625" style="1" customWidth="1"/>
    <col min="11260" max="11260" width="9.5703125" style="1" customWidth="1"/>
    <col min="11261" max="11261" width="5.42578125" style="1" customWidth="1"/>
    <col min="11262" max="11262" width="11.5703125" style="1" customWidth="1"/>
    <col min="11263" max="11263" width="15.85546875" style="1" customWidth="1"/>
    <col min="11264" max="11264" width="15.140625" style="1" customWidth="1"/>
    <col min="11265" max="11265" width="14.42578125" style="1" customWidth="1"/>
    <col min="11266" max="11266" width="16.5703125" style="1" customWidth="1"/>
    <col min="11267" max="11267" width="16" style="1" customWidth="1"/>
    <col min="11268" max="11513" width="11.42578125" style="1"/>
    <col min="11514" max="11514" width="8.28515625" style="1" customWidth="1"/>
    <col min="11515" max="11515" width="51.28515625" style="1" customWidth="1"/>
    <col min="11516" max="11516" width="9.5703125" style="1" customWidth="1"/>
    <col min="11517" max="11517" width="5.42578125" style="1" customWidth="1"/>
    <col min="11518" max="11518" width="11.5703125" style="1" customWidth="1"/>
    <col min="11519" max="11519" width="15.85546875" style="1" customWidth="1"/>
    <col min="11520" max="11520" width="15.140625" style="1" customWidth="1"/>
    <col min="11521" max="11521" width="14.42578125" style="1" customWidth="1"/>
    <col min="11522" max="11522" width="16.5703125" style="1" customWidth="1"/>
    <col min="11523" max="11523" width="16" style="1" customWidth="1"/>
    <col min="11524" max="11769" width="11.42578125" style="1"/>
    <col min="11770" max="11770" width="8.28515625" style="1" customWidth="1"/>
    <col min="11771" max="11771" width="51.28515625" style="1" customWidth="1"/>
    <col min="11772" max="11772" width="9.5703125" style="1" customWidth="1"/>
    <col min="11773" max="11773" width="5.42578125" style="1" customWidth="1"/>
    <col min="11774" max="11774" width="11.5703125" style="1" customWidth="1"/>
    <col min="11775" max="11775" width="15.85546875" style="1" customWidth="1"/>
    <col min="11776" max="11776" width="15.140625" style="1" customWidth="1"/>
    <col min="11777" max="11777" width="14.42578125" style="1" customWidth="1"/>
    <col min="11778" max="11778" width="16.5703125" style="1" customWidth="1"/>
    <col min="11779" max="11779" width="16" style="1" customWidth="1"/>
    <col min="11780" max="12025" width="11.42578125" style="1"/>
    <col min="12026" max="12026" width="8.28515625" style="1" customWidth="1"/>
    <col min="12027" max="12027" width="51.28515625" style="1" customWidth="1"/>
    <col min="12028" max="12028" width="9.5703125" style="1" customWidth="1"/>
    <col min="12029" max="12029" width="5.42578125" style="1" customWidth="1"/>
    <col min="12030" max="12030" width="11.5703125" style="1" customWidth="1"/>
    <col min="12031" max="12031" width="15.85546875" style="1" customWidth="1"/>
    <col min="12032" max="12032" width="15.140625" style="1" customWidth="1"/>
    <col min="12033" max="12033" width="14.42578125" style="1" customWidth="1"/>
    <col min="12034" max="12034" width="16.5703125" style="1" customWidth="1"/>
    <col min="12035" max="12035" width="16" style="1" customWidth="1"/>
    <col min="12036" max="12281" width="11.42578125" style="1"/>
    <col min="12282" max="12282" width="8.28515625" style="1" customWidth="1"/>
    <col min="12283" max="12283" width="51.28515625" style="1" customWidth="1"/>
    <col min="12284" max="12284" width="9.5703125" style="1" customWidth="1"/>
    <col min="12285" max="12285" width="5.42578125" style="1" customWidth="1"/>
    <col min="12286" max="12286" width="11.5703125" style="1" customWidth="1"/>
    <col min="12287" max="12287" width="15.85546875" style="1" customWidth="1"/>
    <col min="12288" max="12288" width="15.140625" style="1" customWidth="1"/>
    <col min="12289" max="12289" width="14.42578125" style="1" customWidth="1"/>
    <col min="12290" max="12290" width="16.5703125" style="1" customWidth="1"/>
    <col min="12291" max="12291" width="16" style="1" customWidth="1"/>
    <col min="12292" max="12537" width="11.42578125" style="1"/>
    <col min="12538" max="12538" width="8.28515625" style="1" customWidth="1"/>
    <col min="12539" max="12539" width="51.28515625" style="1" customWidth="1"/>
    <col min="12540" max="12540" width="9.5703125" style="1" customWidth="1"/>
    <col min="12541" max="12541" width="5.42578125" style="1" customWidth="1"/>
    <col min="12542" max="12542" width="11.5703125" style="1" customWidth="1"/>
    <col min="12543" max="12543" width="15.85546875" style="1" customWidth="1"/>
    <col min="12544" max="12544" width="15.140625" style="1" customWidth="1"/>
    <col min="12545" max="12545" width="14.42578125" style="1" customWidth="1"/>
    <col min="12546" max="12546" width="16.5703125" style="1" customWidth="1"/>
    <col min="12547" max="12547" width="16" style="1" customWidth="1"/>
    <col min="12548" max="12793" width="11.42578125" style="1"/>
    <col min="12794" max="12794" width="8.28515625" style="1" customWidth="1"/>
    <col min="12795" max="12795" width="51.28515625" style="1" customWidth="1"/>
    <col min="12796" max="12796" width="9.5703125" style="1" customWidth="1"/>
    <col min="12797" max="12797" width="5.42578125" style="1" customWidth="1"/>
    <col min="12798" max="12798" width="11.5703125" style="1" customWidth="1"/>
    <col min="12799" max="12799" width="15.85546875" style="1" customWidth="1"/>
    <col min="12800" max="12800" width="15.140625" style="1" customWidth="1"/>
    <col min="12801" max="12801" width="14.42578125" style="1" customWidth="1"/>
    <col min="12802" max="12802" width="16.5703125" style="1" customWidth="1"/>
    <col min="12803" max="12803" width="16" style="1" customWidth="1"/>
    <col min="12804" max="13049" width="11.42578125" style="1"/>
    <col min="13050" max="13050" width="8.28515625" style="1" customWidth="1"/>
    <col min="13051" max="13051" width="51.28515625" style="1" customWidth="1"/>
    <col min="13052" max="13052" width="9.5703125" style="1" customWidth="1"/>
    <col min="13053" max="13053" width="5.42578125" style="1" customWidth="1"/>
    <col min="13054" max="13054" width="11.5703125" style="1" customWidth="1"/>
    <col min="13055" max="13055" width="15.85546875" style="1" customWidth="1"/>
    <col min="13056" max="13056" width="15.140625" style="1" customWidth="1"/>
    <col min="13057" max="13057" width="14.42578125" style="1" customWidth="1"/>
    <col min="13058" max="13058" width="16.5703125" style="1" customWidth="1"/>
    <col min="13059" max="13059" width="16" style="1" customWidth="1"/>
    <col min="13060" max="13305" width="11.42578125" style="1"/>
    <col min="13306" max="13306" width="8.28515625" style="1" customWidth="1"/>
    <col min="13307" max="13307" width="51.28515625" style="1" customWidth="1"/>
    <col min="13308" max="13308" width="9.5703125" style="1" customWidth="1"/>
    <col min="13309" max="13309" width="5.42578125" style="1" customWidth="1"/>
    <col min="13310" max="13310" width="11.5703125" style="1" customWidth="1"/>
    <col min="13311" max="13311" width="15.85546875" style="1" customWidth="1"/>
    <col min="13312" max="13312" width="15.140625" style="1" customWidth="1"/>
    <col min="13313" max="13313" width="14.42578125" style="1" customWidth="1"/>
    <col min="13314" max="13314" width="16.5703125" style="1" customWidth="1"/>
    <col min="13315" max="13315" width="16" style="1" customWidth="1"/>
    <col min="13316" max="13561" width="11.42578125" style="1"/>
    <col min="13562" max="13562" width="8.28515625" style="1" customWidth="1"/>
    <col min="13563" max="13563" width="51.28515625" style="1" customWidth="1"/>
    <col min="13564" max="13564" width="9.5703125" style="1" customWidth="1"/>
    <col min="13565" max="13565" width="5.42578125" style="1" customWidth="1"/>
    <col min="13566" max="13566" width="11.5703125" style="1" customWidth="1"/>
    <col min="13567" max="13567" width="15.85546875" style="1" customWidth="1"/>
    <col min="13568" max="13568" width="15.140625" style="1" customWidth="1"/>
    <col min="13569" max="13569" width="14.42578125" style="1" customWidth="1"/>
    <col min="13570" max="13570" width="16.5703125" style="1" customWidth="1"/>
    <col min="13571" max="13571" width="16" style="1" customWidth="1"/>
    <col min="13572" max="13817" width="11.42578125" style="1"/>
    <col min="13818" max="13818" width="8.28515625" style="1" customWidth="1"/>
    <col min="13819" max="13819" width="51.28515625" style="1" customWidth="1"/>
    <col min="13820" max="13820" width="9.5703125" style="1" customWidth="1"/>
    <col min="13821" max="13821" width="5.42578125" style="1" customWidth="1"/>
    <col min="13822" max="13822" width="11.5703125" style="1" customWidth="1"/>
    <col min="13823" max="13823" width="15.85546875" style="1" customWidth="1"/>
    <col min="13824" max="13824" width="15.140625" style="1" customWidth="1"/>
    <col min="13825" max="13825" width="14.42578125" style="1" customWidth="1"/>
    <col min="13826" max="13826" width="16.5703125" style="1" customWidth="1"/>
    <col min="13827" max="13827" width="16" style="1" customWidth="1"/>
    <col min="13828" max="14073" width="11.42578125" style="1"/>
    <col min="14074" max="14074" width="8.28515625" style="1" customWidth="1"/>
    <col min="14075" max="14075" width="51.28515625" style="1" customWidth="1"/>
    <col min="14076" max="14076" width="9.5703125" style="1" customWidth="1"/>
    <col min="14077" max="14077" width="5.42578125" style="1" customWidth="1"/>
    <col min="14078" max="14078" width="11.5703125" style="1" customWidth="1"/>
    <col min="14079" max="14079" width="15.85546875" style="1" customWidth="1"/>
    <col min="14080" max="14080" width="15.140625" style="1" customWidth="1"/>
    <col min="14081" max="14081" width="14.42578125" style="1" customWidth="1"/>
    <col min="14082" max="14082" width="16.5703125" style="1" customWidth="1"/>
    <col min="14083" max="14083" width="16" style="1" customWidth="1"/>
    <col min="14084" max="14329" width="11.42578125" style="1"/>
    <col min="14330" max="14330" width="8.28515625" style="1" customWidth="1"/>
    <col min="14331" max="14331" width="51.28515625" style="1" customWidth="1"/>
    <col min="14332" max="14332" width="9.5703125" style="1" customWidth="1"/>
    <col min="14333" max="14333" width="5.42578125" style="1" customWidth="1"/>
    <col min="14334" max="14334" width="11.5703125" style="1" customWidth="1"/>
    <col min="14335" max="14335" width="15.85546875" style="1" customWidth="1"/>
    <col min="14336" max="14336" width="15.140625" style="1" customWidth="1"/>
    <col min="14337" max="14337" width="14.42578125" style="1" customWidth="1"/>
    <col min="14338" max="14338" width="16.5703125" style="1" customWidth="1"/>
    <col min="14339" max="14339" width="16" style="1" customWidth="1"/>
    <col min="14340" max="14585" width="11.42578125" style="1"/>
    <col min="14586" max="14586" width="8.28515625" style="1" customWidth="1"/>
    <col min="14587" max="14587" width="51.28515625" style="1" customWidth="1"/>
    <col min="14588" max="14588" width="9.5703125" style="1" customWidth="1"/>
    <col min="14589" max="14589" width="5.42578125" style="1" customWidth="1"/>
    <col min="14590" max="14590" width="11.5703125" style="1" customWidth="1"/>
    <col min="14591" max="14591" width="15.85546875" style="1" customWidth="1"/>
    <col min="14592" max="14592" width="15.140625" style="1" customWidth="1"/>
    <col min="14593" max="14593" width="14.42578125" style="1" customWidth="1"/>
    <col min="14594" max="14594" width="16.5703125" style="1" customWidth="1"/>
    <col min="14595" max="14595" width="16" style="1" customWidth="1"/>
    <col min="14596" max="14841" width="11.42578125" style="1"/>
    <col min="14842" max="14842" width="8.28515625" style="1" customWidth="1"/>
    <col min="14843" max="14843" width="51.28515625" style="1" customWidth="1"/>
    <col min="14844" max="14844" width="9.5703125" style="1" customWidth="1"/>
    <col min="14845" max="14845" width="5.42578125" style="1" customWidth="1"/>
    <col min="14846" max="14846" width="11.5703125" style="1" customWidth="1"/>
    <col min="14847" max="14847" width="15.85546875" style="1" customWidth="1"/>
    <col min="14848" max="14848" width="15.140625" style="1" customWidth="1"/>
    <col min="14849" max="14849" width="14.42578125" style="1" customWidth="1"/>
    <col min="14850" max="14850" width="16.5703125" style="1" customWidth="1"/>
    <col min="14851" max="14851" width="16" style="1" customWidth="1"/>
    <col min="14852" max="15097" width="11.42578125" style="1"/>
    <col min="15098" max="15098" width="8.28515625" style="1" customWidth="1"/>
    <col min="15099" max="15099" width="51.28515625" style="1" customWidth="1"/>
    <col min="15100" max="15100" width="9.5703125" style="1" customWidth="1"/>
    <col min="15101" max="15101" width="5.42578125" style="1" customWidth="1"/>
    <col min="15102" max="15102" width="11.5703125" style="1" customWidth="1"/>
    <col min="15103" max="15103" width="15.85546875" style="1" customWidth="1"/>
    <col min="15104" max="15104" width="15.140625" style="1" customWidth="1"/>
    <col min="15105" max="15105" width="14.42578125" style="1" customWidth="1"/>
    <col min="15106" max="15106" width="16.5703125" style="1" customWidth="1"/>
    <col min="15107" max="15107" width="16" style="1" customWidth="1"/>
    <col min="15108" max="15353" width="11.42578125" style="1"/>
    <col min="15354" max="15354" width="8.28515625" style="1" customWidth="1"/>
    <col min="15355" max="15355" width="51.28515625" style="1" customWidth="1"/>
    <col min="15356" max="15356" width="9.5703125" style="1" customWidth="1"/>
    <col min="15357" max="15357" width="5.42578125" style="1" customWidth="1"/>
    <col min="15358" max="15358" width="11.5703125" style="1" customWidth="1"/>
    <col min="15359" max="15359" width="15.85546875" style="1" customWidth="1"/>
    <col min="15360" max="15360" width="15.140625" style="1" customWidth="1"/>
    <col min="15361" max="15361" width="14.42578125" style="1" customWidth="1"/>
    <col min="15362" max="15362" width="16.5703125" style="1" customWidth="1"/>
    <col min="15363" max="15363" width="16" style="1" customWidth="1"/>
    <col min="15364" max="15609" width="11.42578125" style="1"/>
    <col min="15610" max="15610" width="8.28515625" style="1" customWidth="1"/>
    <col min="15611" max="15611" width="51.28515625" style="1" customWidth="1"/>
    <col min="15612" max="15612" width="9.5703125" style="1" customWidth="1"/>
    <col min="15613" max="15613" width="5.42578125" style="1" customWidth="1"/>
    <col min="15614" max="15614" width="11.5703125" style="1" customWidth="1"/>
    <col min="15615" max="15615" width="15.85546875" style="1" customWidth="1"/>
    <col min="15616" max="15616" width="15.140625" style="1" customWidth="1"/>
    <col min="15617" max="15617" width="14.42578125" style="1" customWidth="1"/>
    <col min="15618" max="15618" width="16.5703125" style="1" customWidth="1"/>
    <col min="15619" max="15619" width="16" style="1" customWidth="1"/>
    <col min="15620" max="15865" width="11.42578125" style="1"/>
    <col min="15866" max="15866" width="8.28515625" style="1" customWidth="1"/>
    <col min="15867" max="15867" width="51.28515625" style="1" customWidth="1"/>
    <col min="15868" max="15868" width="9.5703125" style="1" customWidth="1"/>
    <col min="15869" max="15869" width="5.42578125" style="1" customWidth="1"/>
    <col min="15870" max="15870" width="11.5703125" style="1" customWidth="1"/>
    <col min="15871" max="15871" width="15.85546875" style="1" customWidth="1"/>
    <col min="15872" max="15872" width="15.140625" style="1" customWidth="1"/>
    <col min="15873" max="15873" width="14.42578125" style="1" customWidth="1"/>
    <col min="15874" max="15874" width="16.5703125" style="1" customWidth="1"/>
    <col min="15875" max="15875" width="16" style="1" customWidth="1"/>
    <col min="15876" max="16121" width="11.42578125" style="1"/>
    <col min="16122" max="16122" width="8.28515625" style="1" customWidth="1"/>
    <col min="16123" max="16123" width="51.28515625" style="1" customWidth="1"/>
    <col min="16124" max="16124" width="9.5703125" style="1" customWidth="1"/>
    <col min="16125" max="16125" width="5.42578125" style="1" customWidth="1"/>
    <col min="16126" max="16126" width="11.5703125" style="1" customWidth="1"/>
    <col min="16127" max="16127" width="15.85546875" style="1" customWidth="1"/>
    <col min="16128" max="16128" width="15.140625" style="1" customWidth="1"/>
    <col min="16129" max="16129" width="14.42578125" style="1" customWidth="1"/>
    <col min="16130" max="16130" width="16.5703125" style="1" customWidth="1"/>
    <col min="16131" max="16131" width="16" style="1" customWidth="1"/>
    <col min="16132" max="16377" width="11.42578125" style="1"/>
    <col min="16378" max="16384" width="11.42578125" style="1" customWidth="1"/>
  </cols>
  <sheetData>
    <row r="1" spans="1:15" s="223" customFormat="1" x14ac:dyDescent="0.2">
      <c r="A1" s="328"/>
      <c r="B1" s="328"/>
      <c r="C1" s="328"/>
      <c r="D1" s="328"/>
      <c r="E1" s="328"/>
      <c r="F1" s="328"/>
    </row>
    <row r="2" spans="1:15" s="223" customFormat="1" x14ac:dyDescent="0.2">
      <c r="A2" s="328"/>
      <c r="B2" s="328"/>
      <c r="C2" s="328"/>
      <c r="D2" s="328"/>
      <c r="E2" s="328"/>
      <c r="F2" s="328"/>
    </row>
    <row r="3" spans="1:15" s="223" customFormat="1" x14ac:dyDescent="0.2">
      <c r="A3" s="328"/>
      <c r="B3" s="328"/>
      <c r="C3" s="328"/>
      <c r="D3" s="328"/>
      <c r="E3" s="328"/>
      <c r="F3" s="328"/>
    </row>
    <row r="4" spans="1:15" s="223" customFormat="1" x14ac:dyDescent="0.2">
      <c r="A4" s="328"/>
      <c r="B4" s="328"/>
      <c r="C4" s="328"/>
      <c r="D4" s="328"/>
      <c r="E4" s="328"/>
      <c r="F4" s="328"/>
    </row>
    <row r="5" spans="1:15" s="223" customFormat="1" ht="25.5" customHeight="1" x14ac:dyDescent="0.2">
      <c r="A5" s="331" t="s">
        <v>332</v>
      </c>
      <c r="B5" s="331"/>
      <c r="C5" s="331"/>
      <c r="D5" s="331"/>
      <c r="E5" s="331"/>
      <c r="F5" s="331"/>
    </row>
    <row r="6" spans="1:15" s="223" customFormat="1" ht="12.75" customHeight="1" x14ac:dyDescent="0.2">
      <c r="A6" s="329" t="s">
        <v>9</v>
      </c>
      <c r="B6" s="330"/>
      <c r="C6" s="224"/>
      <c r="D6" s="5"/>
      <c r="E6" s="6" t="s">
        <v>10</v>
      </c>
      <c r="F6" s="7"/>
    </row>
    <row r="7" spans="1:15" s="8" customFormat="1" ht="5.0999999999999996" customHeight="1" x14ac:dyDescent="0.2">
      <c r="A7" s="331"/>
      <c r="B7" s="331"/>
      <c r="C7" s="331"/>
      <c r="D7" s="331"/>
      <c r="E7" s="331"/>
      <c r="F7" s="331"/>
    </row>
    <row r="8" spans="1:15" s="226" customFormat="1" ht="12.75" customHeight="1" x14ac:dyDescent="0.2">
      <c r="A8" s="9" t="s">
        <v>11</v>
      </c>
      <c r="B8" s="10" t="s">
        <v>12</v>
      </c>
      <c r="C8" s="11" t="s">
        <v>5</v>
      </c>
      <c r="D8" s="12" t="s">
        <v>13</v>
      </c>
      <c r="E8" s="13" t="s">
        <v>3</v>
      </c>
      <c r="F8" s="11" t="s">
        <v>14</v>
      </c>
      <c r="G8" s="225"/>
      <c r="H8" s="225"/>
      <c r="I8" s="225"/>
      <c r="J8" s="225"/>
      <c r="K8" s="225"/>
      <c r="L8" s="225"/>
      <c r="M8" s="225"/>
      <c r="N8" s="225"/>
      <c r="O8" s="225"/>
    </row>
    <row r="9" spans="1:15" s="14" customFormat="1" ht="9.75" customHeight="1" x14ac:dyDescent="0.2">
      <c r="A9" s="15"/>
      <c r="B9" s="15"/>
      <c r="C9" s="16"/>
      <c r="D9" s="17"/>
      <c r="E9" s="18"/>
      <c r="F9" s="19"/>
    </row>
    <row r="10" spans="1:15" s="14" customFormat="1" ht="25.5" x14ac:dyDescent="0.2">
      <c r="A10" s="20" t="s">
        <v>2</v>
      </c>
      <c r="B10" s="21" t="s">
        <v>231</v>
      </c>
      <c r="C10" s="22"/>
      <c r="D10" s="23"/>
      <c r="E10" s="24"/>
      <c r="F10" s="25"/>
    </row>
    <row r="11" spans="1:15" s="14" customFormat="1" ht="5.0999999999999996" customHeight="1" x14ac:dyDescent="0.2">
      <c r="A11" s="20"/>
      <c r="B11" s="21"/>
      <c r="C11" s="22"/>
      <c r="D11" s="23"/>
      <c r="E11" s="26"/>
      <c r="F11" s="25"/>
    </row>
    <row r="12" spans="1:15" s="14" customFormat="1" x14ac:dyDescent="0.2">
      <c r="A12" s="20" t="s">
        <v>47</v>
      </c>
      <c r="B12" s="27" t="s">
        <v>25</v>
      </c>
      <c r="C12" s="16"/>
      <c r="D12" s="17"/>
      <c r="E12" s="28"/>
      <c r="F12" s="19"/>
    </row>
    <row r="13" spans="1:15" s="14" customFormat="1" x14ac:dyDescent="0.2">
      <c r="A13" s="22"/>
      <c r="B13" s="29"/>
      <c r="C13" s="30"/>
      <c r="D13" s="23"/>
      <c r="E13" s="31"/>
      <c r="F13" s="25"/>
    </row>
    <row r="14" spans="1:15" s="14" customFormat="1" x14ac:dyDescent="0.2">
      <c r="A14" s="32">
        <v>1</v>
      </c>
      <c r="B14" s="64" t="s">
        <v>105</v>
      </c>
      <c r="C14" s="34">
        <v>3636.5</v>
      </c>
      <c r="D14" s="35" t="s">
        <v>56</v>
      </c>
      <c r="E14" s="283"/>
      <c r="F14" s="36">
        <f>ROUND(C14*E14,2)</f>
        <v>0</v>
      </c>
    </row>
    <row r="15" spans="1:15" s="14" customFormat="1" x14ac:dyDescent="0.2">
      <c r="A15" s="32">
        <v>2</v>
      </c>
      <c r="B15" s="64" t="s">
        <v>106</v>
      </c>
      <c r="C15" s="34">
        <v>1</v>
      </c>
      <c r="D15" s="35" t="s">
        <v>113</v>
      </c>
      <c r="E15" s="283"/>
      <c r="F15" s="36">
        <f>ROUND(C15*E15,2)</f>
        <v>0</v>
      </c>
    </row>
    <row r="16" spans="1:15" s="14" customFormat="1" x14ac:dyDescent="0.2">
      <c r="A16" s="32">
        <v>3</v>
      </c>
      <c r="B16" s="64" t="s">
        <v>107</v>
      </c>
      <c r="C16" s="34">
        <v>1</v>
      </c>
      <c r="D16" s="35" t="s">
        <v>113</v>
      </c>
      <c r="E16" s="283"/>
      <c r="F16" s="36">
        <f>ROUND(C16*E16,2)</f>
        <v>0</v>
      </c>
    </row>
    <row r="17" spans="1:6" s="14" customFormat="1" ht="25.5" x14ac:dyDescent="0.2">
      <c r="A17" s="32">
        <v>4</v>
      </c>
      <c r="B17" s="64" t="s">
        <v>108</v>
      </c>
      <c r="C17" s="37">
        <v>1</v>
      </c>
      <c r="D17" s="35" t="s">
        <v>113</v>
      </c>
      <c r="E17" s="284"/>
      <c r="F17" s="38">
        <f>ROUND(C17*E17,2)</f>
        <v>0</v>
      </c>
    </row>
    <row r="18" spans="1:6" s="14" customFormat="1" ht="25.5" x14ac:dyDescent="0.2">
      <c r="A18" s="32">
        <v>5</v>
      </c>
      <c r="B18" s="64" t="s">
        <v>109</v>
      </c>
      <c r="C18" s="37">
        <v>35</v>
      </c>
      <c r="D18" s="35" t="s">
        <v>114</v>
      </c>
      <c r="E18" s="284"/>
      <c r="F18" s="38">
        <f>ROUND(C18*E18,2)</f>
        <v>0</v>
      </c>
    </row>
    <row r="19" spans="1:6" s="14" customFormat="1" x14ac:dyDescent="0.2">
      <c r="A19" s="32"/>
      <c r="B19" s="64"/>
      <c r="C19" s="34"/>
      <c r="D19" s="39"/>
      <c r="E19" s="285"/>
      <c r="F19" s="25"/>
    </row>
    <row r="20" spans="1:6" s="14" customFormat="1" ht="25.5" x14ac:dyDescent="0.2">
      <c r="A20" s="32">
        <v>6</v>
      </c>
      <c r="B20" s="64" t="s">
        <v>110</v>
      </c>
      <c r="C20" s="34">
        <v>18</v>
      </c>
      <c r="D20" s="35" t="s">
        <v>102</v>
      </c>
      <c r="E20" s="283"/>
      <c r="F20" s="36">
        <f>ROUND(C20*E20,2)</f>
        <v>0</v>
      </c>
    </row>
    <row r="21" spans="1:6" s="14" customFormat="1" x14ac:dyDescent="0.2">
      <c r="A21" s="32"/>
      <c r="B21" s="64"/>
      <c r="C21" s="34"/>
      <c r="D21" s="35"/>
      <c r="E21" s="283"/>
      <c r="F21" s="36"/>
    </row>
    <row r="22" spans="1:6" s="14" customFormat="1" ht="12.75" customHeight="1" x14ac:dyDescent="0.2">
      <c r="A22" s="32">
        <v>7</v>
      </c>
      <c r="B22" s="64" t="s">
        <v>111</v>
      </c>
      <c r="C22" s="34">
        <v>6</v>
      </c>
      <c r="D22" s="35" t="s">
        <v>115</v>
      </c>
      <c r="E22" s="283"/>
      <c r="F22" s="36">
        <f>ROUND(C22*E22,2)</f>
        <v>0</v>
      </c>
    </row>
    <row r="23" spans="1:6" s="14" customFormat="1" ht="12.75" customHeight="1" x14ac:dyDescent="0.2">
      <c r="A23" s="32"/>
      <c r="B23" s="64"/>
      <c r="C23" s="34"/>
      <c r="D23" s="35"/>
      <c r="E23" s="283"/>
      <c r="F23" s="36"/>
    </row>
    <row r="24" spans="1:6" s="14" customFormat="1" ht="12.75" customHeight="1" x14ac:dyDescent="0.2">
      <c r="A24" s="40" t="s">
        <v>49</v>
      </c>
      <c r="B24" s="64" t="s">
        <v>112</v>
      </c>
      <c r="C24" s="30">
        <v>24</v>
      </c>
      <c r="D24" s="41" t="s">
        <v>102</v>
      </c>
      <c r="E24" s="286"/>
      <c r="F24" s="36">
        <f>ROUND(C24*E24,2)</f>
        <v>0</v>
      </c>
    </row>
    <row r="25" spans="1:6" s="14" customFormat="1" x14ac:dyDescent="0.2">
      <c r="A25" s="15"/>
      <c r="B25" s="42"/>
      <c r="C25" s="16"/>
      <c r="D25" s="17"/>
      <c r="E25" s="287"/>
      <c r="F25" s="19"/>
    </row>
    <row r="26" spans="1:6" s="14" customFormat="1" x14ac:dyDescent="0.2">
      <c r="A26" s="20"/>
      <c r="B26" s="43"/>
      <c r="C26" s="22"/>
      <c r="D26" s="23"/>
      <c r="E26" s="288"/>
      <c r="F26" s="25"/>
    </row>
    <row r="27" spans="1:6" s="44" customFormat="1" x14ac:dyDescent="0.2">
      <c r="A27" s="45" t="s">
        <v>48</v>
      </c>
      <c r="B27" s="46" t="s">
        <v>58</v>
      </c>
      <c r="C27" s="47"/>
      <c r="D27" s="20"/>
      <c r="E27" s="289"/>
      <c r="F27" s="48"/>
    </row>
    <row r="28" spans="1:6" s="44" customFormat="1" x14ac:dyDescent="0.2">
      <c r="A28" s="49"/>
      <c r="B28" s="43"/>
      <c r="C28" s="50"/>
      <c r="D28" s="51"/>
      <c r="E28" s="289"/>
      <c r="F28" s="52"/>
    </row>
    <row r="29" spans="1:6" s="44" customFormat="1" x14ac:dyDescent="0.2">
      <c r="A29" s="53">
        <v>1</v>
      </c>
      <c r="B29" s="43" t="s">
        <v>15</v>
      </c>
      <c r="C29" s="54"/>
      <c r="D29" s="55"/>
      <c r="E29" s="289"/>
      <c r="F29" s="56"/>
    </row>
    <row r="30" spans="1:6" s="44" customFormat="1" x14ac:dyDescent="0.2">
      <c r="A30" s="32">
        <v>1.1000000000000001</v>
      </c>
      <c r="B30" s="33" t="s">
        <v>116</v>
      </c>
      <c r="C30" s="34">
        <v>1</v>
      </c>
      <c r="D30" s="39" t="s">
        <v>113</v>
      </c>
      <c r="E30" s="283"/>
      <c r="F30" s="25">
        <f>ROUND(C30*E30,2)</f>
        <v>0</v>
      </c>
    </row>
    <row r="31" spans="1:6" s="44" customFormat="1" x14ac:dyDescent="0.2">
      <c r="A31" s="57"/>
      <c r="B31" s="43"/>
      <c r="C31" s="54"/>
      <c r="D31" s="55"/>
      <c r="E31" s="289"/>
      <c r="F31" s="56"/>
    </row>
    <row r="32" spans="1:6" s="14" customFormat="1" ht="25.5" x14ac:dyDescent="0.2">
      <c r="A32" s="53">
        <v>2</v>
      </c>
      <c r="B32" s="43" t="s">
        <v>33</v>
      </c>
      <c r="C32" s="34"/>
      <c r="D32" s="39"/>
      <c r="E32" s="285"/>
      <c r="F32" s="25"/>
    </row>
    <row r="33" spans="1:6" s="44" customFormat="1" ht="38.25" customHeight="1" x14ac:dyDescent="0.2">
      <c r="A33" s="32">
        <v>2.1</v>
      </c>
      <c r="B33" s="64" t="s">
        <v>117</v>
      </c>
      <c r="C33" s="37">
        <v>99.44</v>
      </c>
      <c r="D33" s="39" t="s">
        <v>57</v>
      </c>
      <c r="E33" s="283"/>
      <c r="F33" s="58">
        <f>ROUND(C33*E33,2)</f>
        <v>0</v>
      </c>
    </row>
    <row r="34" spans="1:6" s="44" customFormat="1" ht="25.5" customHeight="1" x14ac:dyDescent="0.2">
      <c r="A34" s="32">
        <v>2.2000000000000002</v>
      </c>
      <c r="B34" s="64" t="s">
        <v>118</v>
      </c>
      <c r="C34" s="37">
        <v>79.55</v>
      </c>
      <c r="D34" s="39" t="s">
        <v>57</v>
      </c>
      <c r="E34" s="283"/>
      <c r="F34" s="58">
        <f>ROUND(C34*E34,2)</f>
        <v>0</v>
      </c>
    </row>
    <row r="35" spans="1:6" s="44" customFormat="1" ht="12.95" customHeight="1" x14ac:dyDescent="0.2">
      <c r="A35" s="53"/>
      <c r="B35" s="43"/>
      <c r="C35" s="54"/>
      <c r="D35" s="55"/>
      <c r="E35" s="289"/>
      <c r="F35" s="25"/>
    </row>
    <row r="36" spans="1:6" s="44" customFormat="1" x14ac:dyDescent="0.2">
      <c r="A36" s="53">
        <v>3</v>
      </c>
      <c r="B36" s="43" t="s">
        <v>79</v>
      </c>
      <c r="C36" s="54"/>
      <c r="D36" s="55"/>
      <c r="E36" s="289"/>
      <c r="F36" s="25"/>
    </row>
    <row r="37" spans="1:6" s="44" customFormat="1" x14ac:dyDescent="0.2">
      <c r="A37" s="32">
        <v>3.1</v>
      </c>
      <c r="B37" s="64" t="s">
        <v>119</v>
      </c>
      <c r="C37" s="34">
        <v>0.63</v>
      </c>
      <c r="D37" s="39" t="s">
        <v>57</v>
      </c>
      <c r="E37" s="285"/>
      <c r="F37" s="25">
        <f>ROUND(C37*E37,2)</f>
        <v>0</v>
      </c>
    </row>
    <row r="38" spans="1:6" s="14" customFormat="1" x14ac:dyDescent="0.2">
      <c r="A38" s="32">
        <v>3.2</v>
      </c>
      <c r="B38" s="64" t="s">
        <v>120</v>
      </c>
      <c r="C38" s="34">
        <v>2.86</v>
      </c>
      <c r="D38" s="39" t="s">
        <v>57</v>
      </c>
      <c r="E38" s="285"/>
      <c r="F38" s="25">
        <f>ROUND(C38*E38,2)</f>
        <v>0</v>
      </c>
    </row>
    <row r="39" spans="1:6" s="14" customFormat="1" x14ac:dyDescent="0.2">
      <c r="A39" s="32">
        <v>3.3</v>
      </c>
      <c r="B39" s="64" t="s">
        <v>121</v>
      </c>
      <c r="C39" s="34">
        <v>0.39</v>
      </c>
      <c r="D39" s="39" t="s">
        <v>57</v>
      </c>
      <c r="E39" s="285"/>
      <c r="F39" s="25">
        <f>ROUND(C39*E39,2)</f>
        <v>0</v>
      </c>
    </row>
    <row r="40" spans="1:6" s="14" customFormat="1" x14ac:dyDescent="0.2">
      <c r="A40" s="32">
        <v>3.4</v>
      </c>
      <c r="B40" s="64" t="s">
        <v>122</v>
      </c>
      <c r="C40" s="34">
        <v>9.7799999999999994</v>
      </c>
      <c r="D40" s="39" t="s">
        <v>57</v>
      </c>
      <c r="E40" s="285"/>
      <c r="F40" s="25">
        <f>ROUND(C40*E40,2)</f>
        <v>0</v>
      </c>
    </row>
    <row r="41" spans="1:6" s="14" customFormat="1" x14ac:dyDescent="0.2">
      <c r="A41" s="32">
        <v>3.5</v>
      </c>
      <c r="B41" s="64" t="s">
        <v>123</v>
      </c>
      <c r="C41" s="34">
        <v>0.17</v>
      </c>
      <c r="D41" s="39" t="s">
        <v>57</v>
      </c>
      <c r="E41" s="285"/>
      <c r="F41" s="25">
        <f>ROUND(C41*E41,2)</f>
        <v>0</v>
      </c>
    </row>
    <row r="42" spans="1:6" s="14" customFormat="1" ht="8.25" customHeight="1" x14ac:dyDescent="0.2">
      <c r="A42" s="32"/>
      <c r="B42" s="64"/>
      <c r="C42" s="34"/>
      <c r="D42" s="39"/>
      <c r="E42" s="285"/>
      <c r="F42" s="25"/>
    </row>
    <row r="43" spans="1:6" s="44" customFormat="1" x14ac:dyDescent="0.2">
      <c r="A43" s="59">
        <v>4</v>
      </c>
      <c r="B43" s="64" t="s">
        <v>124</v>
      </c>
      <c r="C43" s="61">
        <v>0.22</v>
      </c>
      <c r="D43" s="62" t="s">
        <v>57</v>
      </c>
      <c r="E43" s="290"/>
      <c r="F43" s="25">
        <f>ROUND(C43*E43,2)</f>
        <v>0</v>
      </c>
    </row>
    <row r="44" spans="1:6" s="44" customFormat="1" x14ac:dyDescent="0.2">
      <c r="A44" s="59"/>
      <c r="B44" s="60"/>
      <c r="C44" s="61"/>
      <c r="D44" s="62"/>
      <c r="E44" s="291"/>
      <c r="F44" s="25"/>
    </row>
    <row r="45" spans="1:6" s="14" customFormat="1" x14ac:dyDescent="0.2">
      <c r="A45" s="53">
        <v>5</v>
      </c>
      <c r="B45" s="43" t="s">
        <v>59</v>
      </c>
      <c r="C45" s="54"/>
      <c r="D45" s="55"/>
      <c r="E45" s="289"/>
      <c r="F45" s="25"/>
    </row>
    <row r="46" spans="1:6" s="14" customFormat="1" x14ac:dyDescent="0.2">
      <c r="A46" s="32">
        <v>5.0999999999999996</v>
      </c>
      <c r="B46" s="64" t="s">
        <v>125</v>
      </c>
      <c r="C46" s="34">
        <v>14.48</v>
      </c>
      <c r="D46" s="39" t="s">
        <v>56</v>
      </c>
      <c r="E46" s="285"/>
      <c r="F46" s="25">
        <f t="shared" ref="F46:F67" si="0">ROUND(C46*E46,2)</f>
        <v>0</v>
      </c>
    </row>
    <row r="47" spans="1:6" s="14" customFormat="1" x14ac:dyDescent="0.2">
      <c r="A47" s="32">
        <v>5.2</v>
      </c>
      <c r="B47" s="64" t="s">
        <v>126</v>
      </c>
      <c r="C47" s="34">
        <v>47.84</v>
      </c>
      <c r="D47" s="39" t="s">
        <v>56</v>
      </c>
      <c r="E47" s="285"/>
      <c r="F47" s="25">
        <f t="shared" si="0"/>
        <v>0</v>
      </c>
    </row>
    <row r="48" spans="1:6" s="14" customFormat="1" x14ac:dyDescent="0.2">
      <c r="A48" s="32">
        <v>5.3</v>
      </c>
      <c r="B48" s="64" t="s">
        <v>127</v>
      </c>
      <c r="C48" s="34">
        <v>43.43</v>
      </c>
      <c r="D48" s="39" t="s">
        <v>56</v>
      </c>
      <c r="E48" s="285"/>
      <c r="F48" s="25">
        <f t="shared" si="0"/>
        <v>0</v>
      </c>
    </row>
    <row r="49" spans="1:6" s="14" customFormat="1" x14ac:dyDescent="0.2">
      <c r="A49" s="32">
        <v>5.4</v>
      </c>
      <c r="B49" s="64" t="s">
        <v>128</v>
      </c>
      <c r="C49" s="34">
        <v>64.489999999999995</v>
      </c>
      <c r="D49" s="39" t="s">
        <v>56</v>
      </c>
      <c r="E49" s="285"/>
      <c r="F49" s="25">
        <f t="shared" si="0"/>
        <v>0</v>
      </c>
    </row>
    <row r="50" spans="1:6" s="14" customFormat="1" ht="8.25" customHeight="1" x14ac:dyDescent="0.2">
      <c r="A50" s="32"/>
      <c r="B50" s="64"/>
      <c r="C50" s="34"/>
      <c r="D50" s="39"/>
      <c r="E50" s="285"/>
      <c r="F50" s="25"/>
    </row>
    <row r="51" spans="1:6" s="14" customFormat="1" ht="25.5" x14ac:dyDescent="0.2">
      <c r="A51" s="32">
        <v>6</v>
      </c>
      <c r="B51" s="64" t="s">
        <v>129</v>
      </c>
      <c r="C51" s="61">
        <v>29.9</v>
      </c>
      <c r="D51" s="39" t="s">
        <v>6</v>
      </c>
      <c r="E51" s="285"/>
      <c r="F51" s="25">
        <f t="shared" si="0"/>
        <v>0</v>
      </c>
    </row>
    <row r="52" spans="1:6" s="14" customFormat="1" ht="9.75" customHeight="1" x14ac:dyDescent="0.2">
      <c r="A52" s="32"/>
      <c r="B52" s="33"/>
      <c r="C52" s="61"/>
      <c r="D52" s="39"/>
      <c r="E52" s="285"/>
      <c r="F52" s="25"/>
    </row>
    <row r="53" spans="1:6" s="44" customFormat="1" x14ac:dyDescent="0.2">
      <c r="A53" s="53">
        <v>7</v>
      </c>
      <c r="B53" s="43" t="s">
        <v>78</v>
      </c>
      <c r="C53" s="34"/>
      <c r="D53" s="39"/>
      <c r="E53" s="285"/>
      <c r="F53" s="25"/>
    </row>
    <row r="54" spans="1:6" s="63" customFormat="1" ht="25.5" customHeight="1" x14ac:dyDescent="0.2">
      <c r="A54" s="32">
        <v>7.1</v>
      </c>
      <c r="B54" s="64" t="s">
        <v>130</v>
      </c>
      <c r="C54" s="34">
        <v>2</v>
      </c>
      <c r="D54" s="39" t="s">
        <v>113</v>
      </c>
      <c r="E54" s="285"/>
      <c r="F54" s="25">
        <f t="shared" si="0"/>
        <v>0</v>
      </c>
    </row>
    <row r="55" spans="1:6" s="63" customFormat="1" ht="25.5" customHeight="1" x14ac:dyDescent="0.2">
      <c r="A55" s="32">
        <v>7.2</v>
      </c>
      <c r="B55" s="64" t="s">
        <v>131</v>
      </c>
      <c r="C55" s="34">
        <v>2</v>
      </c>
      <c r="D55" s="39" t="s">
        <v>113</v>
      </c>
      <c r="E55" s="285"/>
      <c r="F55" s="25">
        <f t="shared" si="0"/>
        <v>0</v>
      </c>
    </row>
    <row r="56" spans="1:6" s="63" customFormat="1" ht="25.5" customHeight="1" x14ac:dyDescent="0.2">
      <c r="A56" s="248">
        <v>7.3</v>
      </c>
      <c r="B56" s="249" t="s">
        <v>132</v>
      </c>
      <c r="C56" s="250">
        <v>2</v>
      </c>
      <c r="D56" s="251" t="s">
        <v>113</v>
      </c>
      <c r="E56" s="292"/>
      <c r="F56" s="252">
        <f t="shared" si="0"/>
        <v>0</v>
      </c>
    </row>
    <row r="57" spans="1:6" s="14" customFormat="1" ht="12.75" customHeight="1" x14ac:dyDescent="0.2">
      <c r="A57" s="32">
        <v>7.4</v>
      </c>
      <c r="B57" s="64" t="s">
        <v>133</v>
      </c>
      <c r="C57" s="61">
        <v>9.9</v>
      </c>
      <c r="D57" s="35" t="s">
        <v>6</v>
      </c>
      <c r="E57" s="283"/>
      <c r="F57" s="36">
        <f t="shared" si="0"/>
        <v>0</v>
      </c>
    </row>
    <row r="58" spans="1:6" s="14" customFormat="1" ht="12.75" customHeight="1" x14ac:dyDescent="0.2">
      <c r="A58" s="32">
        <v>7.5</v>
      </c>
      <c r="B58" s="64" t="s">
        <v>134</v>
      </c>
      <c r="C58" s="61">
        <v>9.9</v>
      </c>
      <c r="D58" s="35" t="s">
        <v>6</v>
      </c>
      <c r="E58" s="283"/>
      <c r="F58" s="36">
        <f t="shared" si="0"/>
        <v>0</v>
      </c>
    </row>
    <row r="59" spans="1:6" s="14" customFormat="1" ht="12.75" customHeight="1" x14ac:dyDescent="0.2">
      <c r="A59" s="32">
        <v>7.6</v>
      </c>
      <c r="B59" s="64" t="s">
        <v>135</v>
      </c>
      <c r="C59" s="61">
        <v>17.11</v>
      </c>
      <c r="D59" s="35" t="s">
        <v>6</v>
      </c>
      <c r="E59" s="283"/>
      <c r="F59" s="36">
        <f t="shared" si="0"/>
        <v>0</v>
      </c>
    </row>
    <row r="60" spans="1:6" s="14" customFormat="1" ht="12.75" customHeight="1" x14ac:dyDescent="0.2">
      <c r="A60" s="32">
        <v>7.7</v>
      </c>
      <c r="B60" s="64" t="s">
        <v>136</v>
      </c>
      <c r="C60" s="61">
        <v>1</v>
      </c>
      <c r="D60" s="39" t="s">
        <v>113</v>
      </c>
      <c r="E60" s="283"/>
      <c r="F60" s="36">
        <f t="shared" si="0"/>
        <v>0</v>
      </c>
    </row>
    <row r="61" spans="1:6" s="14" customFormat="1" ht="12.75" customHeight="1" x14ac:dyDescent="0.2">
      <c r="A61" s="32">
        <v>7.8</v>
      </c>
      <c r="B61" s="64" t="s">
        <v>137</v>
      </c>
      <c r="C61" s="61">
        <v>1</v>
      </c>
      <c r="D61" s="39" t="s">
        <v>113</v>
      </c>
      <c r="E61" s="283"/>
      <c r="F61" s="36">
        <f t="shared" si="0"/>
        <v>0</v>
      </c>
    </row>
    <row r="62" spans="1:6" s="14" customFormat="1" ht="12.75" customHeight="1" x14ac:dyDescent="0.2">
      <c r="A62" s="32">
        <v>7.9</v>
      </c>
      <c r="B62" s="64" t="s">
        <v>138</v>
      </c>
      <c r="C62" s="61">
        <v>2</v>
      </c>
      <c r="D62" s="39" t="s">
        <v>113</v>
      </c>
      <c r="E62" s="283"/>
      <c r="F62" s="36">
        <f t="shared" si="0"/>
        <v>0</v>
      </c>
    </row>
    <row r="63" spans="1:6" s="14" customFormat="1" ht="12.75" customHeight="1" x14ac:dyDescent="0.2">
      <c r="A63" s="32">
        <v>7.1</v>
      </c>
      <c r="B63" s="64" t="s">
        <v>139</v>
      </c>
      <c r="C63" s="61">
        <v>1</v>
      </c>
      <c r="D63" s="39" t="s">
        <v>113</v>
      </c>
      <c r="E63" s="283"/>
      <c r="F63" s="36">
        <f t="shared" si="0"/>
        <v>0</v>
      </c>
    </row>
    <row r="64" spans="1:6" s="14" customFormat="1" ht="12.75" customHeight="1" x14ac:dyDescent="0.2">
      <c r="A64" s="32">
        <v>7.11</v>
      </c>
      <c r="B64" s="64" t="s">
        <v>140</v>
      </c>
      <c r="C64" s="61">
        <v>1</v>
      </c>
      <c r="D64" s="39" t="s">
        <v>113</v>
      </c>
      <c r="E64" s="283"/>
      <c r="F64" s="36">
        <f t="shared" si="0"/>
        <v>0</v>
      </c>
    </row>
    <row r="65" spans="1:6" s="14" customFormat="1" ht="38.25" customHeight="1" x14ac:dyDescent="0.2">
      <c r="A65" s="32">
        <v>7.12</v>
      </c>
      <c r="B65" s="64" t="s">
        <v>141</v>
      </c>
      <c r="C65" s="61">
        <v>2</v>
      </c>
      <c r="D65" s="39" t="s">
        <v>113</v>
      </c>
      <c r="E65" s="293"/>
      <c r="F65" s="36">
        <f t="shared" si="0"/>
        <v>0</v>
      </c>
    </row>
    <row r="66" spans="1:6" s="14" customFormat="1" ht="12.75" customHeight="1" x14ac:dyDescent="0.2">
      <c r="A66" s="32">
        <v>7.13</v>
      </c>
      <c r="B66" s="64" t="s">
        <v>142</v>
      </c>
      <c r="C66" s="61">
        <v>2</v>
      </c>
      <c r="D66" s="39" t="s">
        <v>113</v>
      </c>
      <c r="E66" s="293"/>
      <c r="F66" s="36">
        <f t="shared" si="0"/>
        <v>0</v>
      </c>
    </row>
    <row r="67" spans="1:6" s="14" customFormat="1" x14ac:dyDescent="0.2">
      <c r="A67" s="32">
        <v>7.14</v>
      </c>
      <c r="B67" s="233" t="s">
        <v>143</v>
      </c>
      <c r="C67" s="65">
        <v>1</v>
      </c>
      <c r="D67" s="67" t="s">
        <v>16</v>
      </c>
      <c r="E67" s="293"/>
      <c r="F67" s="68">
        <f t="shared" si="0"/>
        <v>0</v>
      </c>
    </row>
    <row r="68" spans="1:6" s="14" customFormat="1" ht="12.75" customHeight="1" x14ac:dyDescent="0.2">
      <c r="A68" s="69"/>
      <c r="B68" s="64"/>
      <c r="C68" s="61"/>
      <c r="D68" s="62"/>
      <c r="E68" s="293"/>
      <c r="F68" s="36"/>
    </row>
    <row r="69" spans="1:6" s="14" customFormat="1" ht="40.5" customHeight="1" x14ac:dyDescent="0.2">
      <c r="A69" s="70">
        <v>8</v>
      </c>
      <c r="B69" s="64" t="s">
        <v>144</v>
      </c>
      <c r="C69" s="61">
        <v>1</v>
      </c>
      <c r="D69" s="71" t="s">
        <v>27</v>
      </c>
      <c r="E69" s="293"/>
      <c r="F69" s="72">
        <f>ROUND((C69*E69),2)</f>
        <v>0</v>
      </c>
    </row>
    <row r="70" spans="1:6" s="14" customFormat="1" ht="12.75" customHeight="1" x14ac:dyDescent="0.2">
      <c r="A70" s="40"/>
      <c r="B70" s="29"/>
      <c r="C70" s="30"/>
      <c r="D70" s="23"/>
      <c r="E70" s="285"/>
      <c r="F70" s="25"/>
    </row>
    <row r="71" spans="1:6" s="14" customFormat="1" x14ac:dyDescent="0.2">
      <c r="A71" s="20" t="s">
        <v>50</v>
      </c>
      <c r="B71" s="21" t="s">
        <v>60</v>
      </c>
      <c r="C71" s="22"/>
      <c r="D71" s="23"/>
      <c r="E71" s="288"/>
      <c r="F71" s="25"/>
    </row>
    <row r="72" spans="1:6" s="14" customFormat="1" x14ac:dyDescent="0.2">
      <c r="A72" s="73" t="s">
        <v>51</v>
      </c>
      <c r="B72" s="21" t="s">
        <v>26</v>
      </c>
      <c r="C72" s="30"/>
      <c r="D72" s="23"/>
      <c r="E72" s="288"/>
      <c r="F72" s="25"/>
    </row>
    <row r="73" spans="1:6" s="14" customFormat="1" ht="28.5" customHeight="1" x14ac:dyDescent="0.2">
      <c r="A73" s="74" t="s">
        <v>52</v>
      </c>
      <c r="B73" s="64" t="s">
        <v>145</v>
      </c>
      <c r="C73" s="75">
        <v>10</v>
      </c>
      <c r="D73" s="39" t="s">
        <v>232</v>
      </c>
      <c r="E73" s="294"/>
      <c r="F73" s="25">
        <f>ROUND(C73*E73,2)</f>
        <v>0</v>
      </c>
    </row>
    <row r="74" spans="1:6" s="14" customFormat="1" x14ac:dyDescent="0.2">
      <c r="A74" s="74" t="s">
        <v>32</v>
      </c>
      <c r="B74" s="234" t="s">
        <v>146</v>
      </c>
      <c r="C74" s="75">
        <v>10</v>
      </c>
      <c r="D74" s="39" t="s">
        <v>232</v>
      </c>
      <c r="E74" s="294"/>
      <c r="F74" s="25">
        <f>ROUND(C74*E74,2)</f>
        <v>0</v>
      </c>
    </row>
    <row r="75" spans="1:6" s="14" customFormat="1" ht="12.75" customHeight="1" x14ac:dyDescent="0.2">
      <c r="A75" s="74" t="s">
        <v>53</v>
      </c>
      <c r="B75" s="64" t="s">
        <v>147</v>
      </c>
      <c r="C75" s="34">
        <v>5</v>
      </c>
      <c r="D75" s="39" t="s">
        <v>232</v>
      </c>
      <c r="E75" s="294"/>
      <c r="F75" s="25">
        <f>ROUND(C75*E75,2)</f>
        <v>0</v>
      </c>
    </row>
    <row r="76" spans="1:6" s="14" customFormat="1" x14ac:dyDescent="0.2">
      <c r="A76" s="76"/>
      <c r="B76" s="29"/>
      <c r="C76" s="30"/>
      <c r="D76" s="23"/>
      <c r="E76" s="288"/>
      <c r="F76" s="25"/>
    </row>
    <row r="77" spans="1:6" s="14" customFormat="1" ht="12.75" customHeight="1" x14ac:dyDescent="0.2">
      <c r="A77" s="77">
        <v>2</v>
      </c>
      <c r="B77" s="21" t="s">
        <v>61</v>
      </c>
      <c r="C77" s="78"/>
      <c r="D77" s="79"/>
      <c r="E77" s="288"/>
      <c r="F77" s="25"/>
    </row>
    <row r="78" spans="1:6" s="80" customFormat="1" ht="12.75" customHeight="1" x14ac:dyDescent="0.2">
      <c r="A78" s="33">
        <v>2.1</v>
      </c>
      <c r="B78" s="64" t="s">
        <v>148</v>
      </c>
      <c r="C78" s="78">
        <v>245.1</v>
      </c>
      <c r="D78" s="79" t="s">
        <v>56</v>
      </c>
      <c r="E78" s="286"/>
      <c r="F78" s="25">
        <f>ROUND((C78*E78),2)</f>
        <v>0</v>
      </c>
    </row>
    <row r="79" spans="1:6" s="80" customFormat="1" ht="12.75" customHeight="1" x14ac:dyDescent="0.2">
      <c r="A79" s="33">
        <v>2.2000000000000002</v>
      </c>
      <c r="B79" s="64" t="s">
        <v>149</v>
      </c>
      <c r="C79" s="81">
        <v>140.86000000000001</v>
      </c>
      <c r="D79" s="82" t="s">
        <v>56</v>
      </c>
      <c r="E79" s="286"/>
      <c r="F79" s="25">
        <f>ROUND((C79*E79),2)</f>
        <v>0</v>
      </c>
    </row>
    <row r="80" spans="1:6" s="80" customFormat="1" ht="14.25" customHeight="1" x14ac:dyDescent="0.2">
      <c r="A80" s="33">
        <v>2.2999999999999998</v>
      </c>
      <c r="B80" s="64" t="s">
        <v>150</v>
      </c>
      <c r="C80" s="83">
        <v>502</v>
      </c>
      <c r="D80" s="206" t="s">
        <v>56</v>
      </c>
      <c r="E80" s="286"/>
      <c r="F80" s="36">
        <f>ROUND((C80*E80),2)</f>
        <v>0</v>
      </c>
    </row>
    <row r="81" spans="1:6" s="80" customFormat="1" ht="25.5" customHeight="1" x14ac:dyDescent="0.2">
      <c r="A81" s="33">
        <v>2.4</v>
      </c>
      <c r="B81" s="64" t="s">
        <v>151</v>
      </c>
      <c r="C81" s="83">
        <v>75.599999999999994</v>
      </c>
      <c r="D81" s="206" t="s">
        <v>6</v>
      </c>
      <c r="E81" s="286"/>
      <c r="F81" s="36">
        <f>ROUND((C81*E81),2)</f>
        <v>0</v>
      </c>
    </row>
    <row r="82" spans="1:6" s="80" customFormat="1" ht="36.75" customHeight="1" x14ac:dyDescent="0.2">
      <c r="A82" s="33">
        <v>2.5</v>
      </c>
      <c r="B82" s="64" t="s">
        <v>152</v>
      </c>
      <c r="C82" s="83">
        <v>1</v>
      </c>
      <c r="D82" s="206" t="s">
        <v>4</v>
      </c>
      <c r="E82" s="286"/>
      <c r="F82" s="36">
        <f>ROUND((C82*E82),2)</f>
        <v>0</v>
      </c>
    </row>
    <row r="83" spans="1:6" s="80" customFormat="1" ht="11.25" customHeight="1" x14ac:dyDescent="0.2">
      <c r="A83" s="33"/>
      <c r="B83" s="29"/>
      <c r="C83" s="83"/>
      <c r="D83" s="206"/>
      <c r="E83" s="286"/>
      <c r="F83" s="36"/>
    </row>
    <row r="84" spans="1:6" s="14" customFormat="1" x14ac:dyDescent="0.2">
      <c r="A84" s="21">
        <v>3</v>
      </c>
      <c r="B84" s="21" t="s">
        <v>62</v>
      </c>
      <c r="C84" s="30"/>
      <c r="D84" s="23"/>
      <c r="E84" s="288"/>
      <c r="F84" s="25"/>
    </row>
    <row r="85" spans="1:6" s="80" customFormat="1" x14ac:dyDescent="0.2">
      <c r="A85" s="33">
        <v>3.1</v>
      </c>
      <c r="B85" s="64" t="s">
        <v>153</v>
      </c>
      <c r="C85" s="83">
        <v>1192.43</v>
      </c>
      <c r="D85" s="84" t="s">
        <v>56</v>
      </c>
      <c r="E85" s="286"/>
      <c r="F85" s="36">
        <f t="shared" ref="F85:F91" si="1">ROUND((C85*E85),2)</f>
        <v>0</v>
      </c>
    </row>
    <row r="86" spans="1:6" s="80" customFormat="1" ht="12.75" customHeight="1" x14ac:dyDescent="0.2">
      <c r="A86" s="33">
        <v>3.2</v>
      </c>
      <c r="B86" s="64" t="s">
        <v>154</v>
      </c>
      <c r="C86" s="83">
        <v>645.41999999999996</v>
      </c>
      <c r="D86" s="84" t="s">
        <v>57</v>
      </c>
      <c r="E86" s="286"/>
      <c r="F86" s="36">
        <f t="shared" si="1"/>
        <v>0</v>
      </c>
    </row>
    <row r="87" spans="1:6" s="80" customFormat="1" ht="12" customHeight="1" x14ac:dyDescent="0.2">
      <c r="A87" s="33">
        <v>3.3</v>
      </c>
      <c r="B87" s="64" t="s">
        <v>155</v>
      </c>
      <c r="C87" s="83">
        <v>857.97</v>
      </c>
      <c r="D87" s="84" t="s">
        <v>57</v>
      </c>
      <c r="E87" s="286"/>
      <c r="F87" s="36">
        <f t="shared" si="1"/>
        <v>0</v>
      </c>
    </row>
    <row r="88" spans="1:6" s="80" customFormat="1" x14ac:dyDescent="0.2">
      <c r="A88" s="33">
        <v>3.4</v>
      </c>
      <c r="B88" s="64" t="s">
        <v>156</v>
      </c>
      <c r="C88" s="83">
        <v>1119.8499999999999</v>
      </c>
      <c r="D88" s="84" t="s">
        <v>56</v>
      </c>
      <c r="E88" s="286"/>
      <c r="F88" s="25">
        <f t="shared" si="1"/>
        <v>0</v>
      </c>
    </row>
    <row r="89" spans="1:6" s="80" customFormat="1" x14ac:dyDescent="0.2">
      <c r="A89" s="33">
        <v>3.5</v>
      </c>
      <c r="B89" s="64" t="s">
        <v>157</v>
      </c>
      <c r="C89" s="83">
        <v>78.39</v>
      </c>
      <c r="D89" s="84" t="s">
        <v>57</v>
      </c>
      <c r="E89" s="286"/>
      <c r="F89" s="25">
        <f t="shared" si="1"/>
        <v>0</v>
      </c>
    </row>
    <row r="90" spans="1:6" s="80" customFormat="1" x14ac:dyDescent="0.2">
      <c r="A90" s="33">
        <v>3.6</v>
      </c>
      <c r="B90" s="64" t="s">
        <v>158</v>
      </c>
      <c r="C90" s="83">
        <v>190.6</v>
      </c>
      <c r="D90" s="84" t="s">
        <v>56</v>
      </c>
      <c r="E90" s="286"/>
      <c r="F90" s="25">
        <f t="shared" si="1"/>
        <v>0</v>
      </c>
    </row>
    <row r="91" spans="1:6" s="80" customFormat="1" x14ac:dyDescent="0.2">
      <c r="A91" s="33">
        <v>3.7</v>
      </c>
      <c r="B91" s="64" t="s">
        <v>148</v>
      </c>
      <c r="C91" s="83">
        <v>115.3</v>
      </c>
      <c r="D91" s="84" t="s">
        <v>56</v>
      </c>
      <c r="E91" s="286"/>
      <c r="F91" s="25">
        <f t="shared" si="1"/>
        <v>0</v>
      </c>
    </row>
    <row r="92" spans="1:6" s="80" customFormat="1" ht="12.75" customHeight="1" x14ac:dyDescent="0.2">
      <c r="A92" s="33"/>
      <c r="B92" s="29"/>
      <c r="C92" s="29"/>
      <c r="D92" s="84"/>
      <c r="E92" s="288"/>
      <c r="F92" s="25"/>
    </row>
    <row r="93" spans="1:6" s="80" customFormat="1" ht="12.75" customHeight="1" x14ac:dyDescent="0.2">
      <c r="A93" s="33">
        <v>4</v>
      </c>
      <c r="B93" s="21" t="s">
        <v>63</v>
      </c>
      <c r="C93" s="29"/>
      <c r="D93" s="84"/>
      <c r="E93" s="288"/>
      <c r="F93" s="25"/>
    </row>
    <row r="94" spans="1:6" s="80" customFormat="1" ht="12.75" customHeight="1" x14ac:dyDescent="0.2">
      <c r="A94" s="33">
        <v>4.0999999999999996</v>
      </c>
      <c r="B94" s="64" t="s">
        <v>159</v>
      </c>
      <c r="C94" s="83">
        <v>8.6300000000000008</v>
      </c>
      <c r="D94" s="84" t="s">
        <v>57</v>
      </c>
      <c r="E94" s="286"/>
      <c r="F94" s="36">
        <f>ROUND((C94*E94),2)</f>
        <v>0</v>
      </c>
    </row>
    <row r="95" spans="1:6" s="80" customFormat="1" ht="12.75" customHeight="1" x14ac:dyDescent="0.2">
      <c r="A95" s="33">
        <v>4.2</v>
      </c>
      <c r="B95" s="64" t="s">
        <v>160</v>
      </c>
      <c r="C95" s="83">
        <v>8.6300000000000008</v>
      </c>
      <c r="D95" s="84" t="s">
        <v>57</v>
      </c>
      <c r="E95" s="286"/>
      <c r="F95" s="36">
        <f t="shared" ref="F95:F96" si="2">ROUND((C95*E95),2)</f>
        <v>0</v>
      </c>
    </row>
    <row r="96" spans="1:6" s="80" customFormat="1" ht="25.5" customHeight="1" x14ac:dyDescent="0.2">
      <c r="A96" s="33">
        <v>4.3</v>
      </c>
      <c r="B96" s="64" t="s">
        <v>161</v>
      </c>
      <c r="C96" s="29">
        <v>0.59</v>
      </c>
      <c r="D96" s="84" t="s">
        <v>57</v>
      </c>
      <c r="E96" s="295"/>
      <c r="F96" s="36">
        <f t="shared" si="2"/>
        <v>0</v>
      </c>
    </row>
    <row r="97" spans="1:6" s="14" customFormat="1" ht="12.75" customHeight="1" x14ac:dyDescent="0.2">
      <c r="A97" s="85"/>
      <c r="B97" s="29"/>
      <c r="C97" s="30"/>
      <c r="D97" s="23"/>
      <c r="E97" s="285"/>
      <c r="F97" s="25"/>
    </row>
    <row r="98" spans="1:6" s="14" customFormat="1" ht="25.5" customHeight="1" x14ac:dyDescent="0.2">
      <c r="A98" s="57" t="s">
        <v>54</v>
      </c>
      <c r="B98" s="21" t="s">
        <v>64</v>
      </c>
      <c r="C98" s="30"/>
      <c r="D98" s="23"/>
      <c r="E98" s="285"/>
      <c r="F98" s="25"/>
    </row>
    <row r="99" spans="1:6" s="14" customFormat="1" x14ac:dyDescent="0.2">
      <c r="A99" s="85"/>
      <c r="B99" s="29"/>
      <c r="C99" s="30"/>
      <c r="D99" s="23"/>
      <c r="E99" s="285"/>
      <c r="F99" s="25"/>
    </row>
    <row r="100" spans="1:6" s="14" customFormat="1" x14ac:dyDescent="0.2">
      <c r="A100" s="53">
        <v>1</v>
      </c>
      <c r="B100" s="21" t="s">
        <v>15</v>
      </c>
      <c r="C100" s="30"/>
      <c r="D100" s="23"/>
      <c r="E100" s="285"/>
      <c r="F100" s="25"/>
    </row>
    <row r="101" spans="1:6" s="14" customFormat="1" x14ac:dyDescent="0.2">
      <c r="A101" s="32">
        <v>1.1000000000000001</v>
      </c>
      <c r="B101" s="64" t="s">
        <v>116</v>
      </c>
      <c r="C101" s="30">
        <v>1</v>
      </c>
      <c r="D101" s="23" t="s">
        <v>113</v>
      </c>
      <c r="E101" s="285"/>
      <c r="F101" s="25">
        <f>ROUND((C101*E101),2)</f>
        <v>0</v>
      </c>
    </row>
    <row r="102" spans="1:6" s="14" customFormat="1" ht="25.5" customHeight="1" x14ac:dyDescent="0.2">
      <c r="A102" s="248">
        <v>1.2</v>
      </c>
      <c r="B102" s="249" t="s">
        <v>162</v>
      </c>
      <c r="C102" s="253">
        <v>16</v>
      </c>
      <c r="D102" s="254" t="s">
        <v>102</v>
      </c>
      <c r="E102" s="296"/>
      <c r="F102" s="255">
        <f>ROUND((C102*E102),2)</f>
        <v>0</v>
      </c>
    </row>
    <row r="103" spans="1:6" s="14" customFormat="1" x14ac:dyDescent="0.2">
      <c r="A103" s="32"/>
      <c r="B103" s="29"/>
      <c r="C103" s="30"/>
      <c r="D103" s="23"/>
      <c r="E103" s="285"/>
      <c r="F103" s="25"/>
    </row>
    <row r="104" spans="1:6" s="14" customFormat="1" x14ac:dyDescent="0.2">
      <c r="A104" s="53">
        <v>2</v>
      </c>
      <c r="B104" s="21" t="s">
        <v>8</v>
      </c>
      <c r="C104" s="30"/>
      <c r="D104" s="23"/>
      <c r="E104" s="285"/>
      <c r="F104" s="25"/>
    </row>
    <row r="105" spans="1:6" s="14" customFormat="1" ht="25.5" x14ac:dyDescent="0.2">
      <c r="A105" s="33">
        <v>2.1</v>
      </c>
      <c r="B105" s="64" t="s">
        <v>163</v>
      </c>
      <c r="C105" s="30">
        <v>103.34</v>
      </c>
      <c r="D105" s="23" t="s">
        <v>57</v>
      </c>
      <c r="E105" s="285"/>
      <c r="F105" s="25">
        <f>ROUND((C105*E105),2)</f>
        <v>0</v>
      </c>
    </row>
    <row r="106" spans="1:6" s="14" customFormat="1" x14ac:dyDescent="0.2">
      <c r="A106" s="33">
        <v>2.2000000000000002</v>
      </c>
      <c r="B106" s="64" t="s">
        <v>164</v>
      </c>
      <c r="C106" s="30">
        <v>124.01</v>
      </c>
      <c r="D106" s="23" t="s">
        <v>57</v>
      </c>
      <c r="E106" s="285"/>
      <c r="F106" s="25">
        <f>ROUND((C106*E106),2)</f>
        <v>0</v>
      </c>
    </row>
    <row r="107" spans="1:6" s="14" customFormat="1" x14ac:dyDescent="0.2">
      <c r="A107" s="33">
        <v>2.2999999999999998</v>
      </c>
      <c r="B107" s="64" t="s">
        <v>165</v>
      </c>
      <c r="C107" s="30">
        <v>29.51</v>
      </c>
      <c r="D107" s="23" t="s">
        <v>56</v>
      </c>
      <c r="E107" s="285"/>
      <c r="F107" s="25">
        <f>ROUND((C107*E107),2)</f>
        <v>0</v>
      </c>
    </row>
    <row r="108" spans="1:6" s="14" customFormat="1" ht="12.75" customHeight="1" x14ac:dyDescent="0.2">
      <c r="A108" s="33"/>
      <c r="B108" s="64"/>
      <c r="C108" s="30"/>
      <c r="D108" s="23"/>
      <c r="E108" s="285"/>
      <c r="F108" s="25"/>
    </row>
    <row r="109" spans="1:6" s="14" customFormat="1" x14ac:dyDescent="0.2">
      <c r="A109" s="33">
        <v>3</v>
      </c>
      <c r="B109" s="64" t="s">
        <v>166</v>
      </c>
      <c r="C109" s="30">
        <v>71.47</v>
      </c>
      <c r="D109" s="23" t="s">
        <v>56</v>
      </c>
      <c r="E109" s="285"/>
      <c r="F109" s="25">
        <f>ROUND((C109*E109),2)</f>
        <v>0</v>
      </c>
    </row>
    <row r="110" spans="1:6" s="14" customFormat="1" x14ac:dyDescent="0.2">
      <c r="A110" s="33">
        <v>4</v>
      </c>
      <c r="B110" s="64" t="s">
        <v>167</v>
      </c>
      <c r="C110" s="30">
        <v>29.51</v>
      </c>
      <c r="D110" s="23" t="s">
        <v>56</v>
      </c>
      <c r="E110" s="285"/>
      <c r="F110" s="25">
        <f>ROUND((C110*E110),2)</f>
        <v>0</v>
      </c>
    </row>
    <row r="111" spans="1:6" s="14" customFormat="1" ht="8.25" customHeight="1" x14ac:dyDescent="0.2">
      <c r="A111" s="85"/>
      <c r="B111" s="29"/>
      <c r="C111" s="30"/>
      <c r="D111" s="23"/>
      <c r="E111" s="285"/>
      <c r="F111" s="25"/>
    </row>
    <row r="112" spans="1:6" s="14" customFormat="1" x14ac:dyDescent="0.2">
      <c r="A112" s="53">
        <v>5</v>
      </c>
      <c r="B112" s="21" t="s">
        <v>28</v>
      </c>
      <c r="C112" s="30"/>
      <c r="D112" s="23"/>
      <c r="E112" s="285"/>
      <c r="F112" s="25"/>
    </row>
    <row r="113" spans="1:6" s="14" customFormat="1" x14ac:dyDescent="0.2">
      <c r="A113" s="32">
        <v>5.0999999999999996</v>
      </c>
      <c r="B113" s="64" t="s">
        <v>168</v>
      </c>
      <c r="C113" s="30">
        <v>3</v>
      </c>
      <c r="D113" s="23" t="s">
        <v>113</v>
      </c>
      <c r="E113" s="285"/>
      <c r="F113" s="25">
        <f>ROUND((C113*E113),2)</f>
        <v>0</v>
      </c>
    </row>
    <row r="114" spans="1:6" s="14" customFormat="1" x14ac:dyDescent="0.2">
      <c r="A114" s="32"/>
      <c r="B114" s="64"/>
      <c r="C114" s="30"/>
      <c r="D114" s="23"/>
      <c r="E114" s="285"/>
      <c r="F114" s="25"/>
    </row>
    <row r="115" spans="1:6" s="14" customFormat="1" ht="25.5" customHeight="1" x14ac:dyDescent="0.2">
      <c r="A115" s="53">
        <v>6</v>
      </c>
      <c r="B115" s="107" t="s">
        <v>65</v>
      </c>
      <c r="C115" s="30"/>
      <c r="D115" s="23"/>
      <c r="E115" s="285"/>
      <c r="F115" s="25"/>
    </row>
    <row r="116" spans="1:6" s="14" customFormat="1" x14ac:dyDescent="0.2">
      <c r="A116" s="32"/>
      <c r="B116" s="64"/>
      <c r="C116" s="30"/>
      <c r="D116" s="23"/>
      <c r="E116" s="285"/>
      <c r="F116" s="25"/>
    </row>
    <row r="117" spans="1:6" s="14" customFormat="1" x14ac:dyDescent="0.2">
      <c r="A117" s="32">
        <v>6.1</v>
      </c>
      <c r="B117" s="64" t="s">
        <v>169</v>
      </c>
      <c r="C117" s="30">
        <v>165.26</v>
      </c>
      <c r="D117" s="23" t="s">
        <v>6</v>
      </c>
      <c r="E117" s="285"/>
      <c r="F117" s="25">
        <f>ROUND((C117*E117),2)</f>
        <v>0</v>
      </c>
    </row>
    <row r="118" spans="1:6" s="14" customFormat="1" x14ac:dyDescent="0.2">
      <c r="A118" s="32"/>
      <c r="B118" s="64"/>
      <c r="C118" s="30"/>
      <c r="D118" s="23"/>
      <c r="E118" s="285"/>
      <c r="F118" s="25"/>
    </row>
    <row r="119" spans="1:6" s="14" customFormat="1" x14ac:dyDescent="0.2">
      <c r="A119" s="53">
        <v>6.2</v>
      </c>
      <c r="B119" s="107" t="s">
        <v>34</v>
      </c>
      <c r="C119" s="30"/>
      <c r="D119" s="23"/>
      <c r="E119" s="285"/>
      <c r="F119" s="25"/>
    </row>
    <row r="120" spans="1:6" s="14" customFormat="1" x14ac:dyDescent="0.2">
      <c r="A120" s="86" t="s">
        <v>35</v>
      </c>
      <c r="B120" s="64" t="s">
        <v>170</v>
      </c>
      <c r="C120" s="30">
        <v>134.24</v>
      </c>
      <c r="D120" s="41" t="s">
        <v>57</v>
      </c>
      <c r="E120" s="283"/>
      <c r="F120" s="36">
        <f>ROUND((C120*E120),2)</f>
        <v>0</v>
      </c>
    </row>
    <row r="121" spans="1:6" s="14" customFormat="1" x14ac:dyDescent="0.2">
      <c r="A121" s="86" t="s">
        <v>36</v>
      </c>
      <c r="B121" s="64" t="s">
        <v>171</v>
      </c>
      <c r="C121" s="37">
        <v>11.19</v>
      </c>
      <c r="D121" s="35" t="s">
        <v>57</v>
      </c>
      <c r="E121" s="284"/>
      <c r="F121" s="38">
        <f>ROUND(C121*E121,2)</f>
        <v>0</v>
      </c>
    </row>
    <row r="122" spans="1:6" s="14" customFormat="1" ht="25.5" x14ac:dyDescent="0.2">
      <c r="A122" s="86" t="s">
        <v>36</v>
      </c>
      <c r="B122" s="64" t="s">
        <v>172</v>
      </c>
      <c r="C122" s="37">
        <v>112.31</v>
      </c>
      <c r="D122" s="35" t="s">
        <v>57</v>
      </c>
      <c r="E122" s="284"/>
      <c r="F122" s="38">
        <f>ROUND(C122*E122,2)</f>
        <v>0</v>
      </c>
    </row>
    <row r="123" spans="1:6" s="14" customFormat="1" ht="25.5" x14ac:dyDescent="0.2">
      <c r="A123" s="86" t="s">
        <v>37</v>
      </c>
      <c r="B123" s="64" t="s">
        <v>173</v>
      </c>
      <c r="C123" s="37">
        <v>26.32</v>
      </c>
      <c r="D123" s="35" t="s">
        <v>57</v>
      </c>
      <c r="E123" s="284"/>
      <c r="F123" s="38">
        <f>ROUND(C123*E123,2)</f>
        <v>0</v>
      </c>
    </row>
    <row r="124" spans="1:6" s="14" customFormat="1" x14ac:dyDescent="0.2">
      <c r="A124" s="86"/>
      <c r="B124" s="64"/>
      <c r="C124" s="37"/>
      <c r="D124" s="35"/>
      <c r="E124" s="284"/>
      <c r="F124" s="38"/>
    </row>
    <row r="125" spans="1:6" s="14" customFormat="1" x14ac:dyDescent="0.2">
      <c r="A125" s="53">
        <v>6.3</v>
      </c>
      <c r="B125" s="107" t="s">
        <v>66</v>
      </c>
      <c r="C125" s="30"/>
      <c r="D125" s="41"/>
      <c r="E125" s="283"/>
      <c r="F125" s="36"/>
    </row>
    <row r="126" spans="1:6" s="14" customFormat="1" x14ac:dyDescent="0.2">
      <c r="A126" s="86" t="s">
        <v>38</v>
      </c>
      <c r="B126" s="64" t="s">
        <v>174</v>
      </c>
      <c r="C126" s="30">
        <v>153.62</v>
      </c>
      <c r="D126" s="41" t="s">
        <v>6</v>
      </c>
      <c r="E126" s="283"/>
      <c r="F126" s="36">
        <f>ROUND((C126*E126),2)</f>
        <v>0</v>
      </c>
    </row>
    <row r="127" spans="1:6" s="14" customFormat="1" x14ac:dyDescent="0.2">
      <c r="A127" s="32"/>
      <c r="B127" s="64"/>
      <c r="C127" s="30"/>
      <c r="D127" s="41"/>
      <c r="E127" s="283"/>
      <c r="F127" s="36"/>
    </row>
    <row r="128" spans="1:6" s="14" customFormat="1" x14ac:dyDescent="0.2">
      <c r="A128" s="53">
        <v>6.4</v>
      </c>
      <c r="B128" s="107" t="s">
        <v>67</v>
      </c>
      <c r="C128" s="30"/>
      <c r="D128" s="41"/>
      <c r="E128" s="283"/>
      <c r="F128" s="36"/>
    </row>
    <row r="129" spans="1:6" s="14" customFormat="1" x14ac:dyDescent="0.2">
      <c r="A129" s="86" t="s">
        <v>39</v>
      </c>
      <c r="B129" s="64" t="s">
        <v>174</v>
      </c>
      <c r="C129" s="30">
        <v>153.62</v>
      </c>
      <c r="D129" s="41" t="s">
        <v>6</v>
      </c>
      <c r="E129" s="283"/>
      <c r="F129" s="36">
        <f>ROUND((C129*E129),2)</f>
        <v>0</v>
      </c>
    </row>
    <row r="130" spans="1:6" s="14" customFormat="1" x14ac:dyDescent="0.2">
      <c r="A130" s="32"/>
      <c r="B130" s="64"/>
      <c r="C130" s="30"/>
      <c r="D130" s="23"/>
      <c r="E130" s="285"/>
      <c r="F130" s="25"/>
    </row>
    <row r="131" spans="1:6" s="14" customFormat="1" ht="25.5" x14ac:dyDescent="0.2">
      <c r="A131" s="53">
        <v>7</v>
      </c>
      <c r="B131" s="107" t="s">
        <v>68</v>
      </c>
      <c r="C131" s="30"/>
      <c r="D131" s="23"/>
      <c r="E131" s="285"/>
      <c r="F131" s="25"/>
    </row>
    <row r="132" spans="1:6" s="14" customFormat="1" x14ac:dyDescent="0.2">
      <c r="A132" s="32">
        <v>7.1</v>
      </c>
      <c r="B132" s="64" t="s">
        <v>169</v>
      </c>
      <c r="C132" s="30">
        <v>11.58</v>
      </c>
      <c r="D132" s="41" t="s">
        <v>6</v>
      </c>
      <c r="E132" s="283"/>
      <c r="F132" s="36">
        <f>ROUND((C132*E132),2)</f>
        <v>0</v>
      </c>
    </row>
    <row r="133" spans="1:6" s="14" customFormat="1" x14ac:dyDescent="0.2">
      <c r="A133" s="32"/>
      <c r="B133" s="64"/>
      <c r="C133" s="30"/>
      <c r="D133" s="41"/>
      <c r="E133" s="283"/>
      <c r="F133" s="36"/>
    </row>
    <row r="134" spans="1:6" s="14" customFormat="1" x14ac:dyDescent="0.2">
      <c r="A134" s="53">
        <v>7.2</v>
      </c>
      <c r="B134" s="107" t="s">
        <v>34</v>
      </c>
      <c r="C134" s="30"/>
      <c r="D134" s="41"/>
      <c r="E134" s="283"/>
      <c r="F134" s="36"/>
    </row>
    <row r="135" spans="1:6" s="14" customFormat="1" x14ac:dyDescent="0.2">
      <c r="A135" s="86" t="s">
        <v>40</v>
      </c>
      <c r="B135" s="64" t="s">
        <v>170</v>
      </c>
      <c r="C135" s="30">
        <v>10.42</v>
      </c>
      <c r="D135" s="41" t="s">
        <v>57</v>
      </c>
      <c r="E135" s="283"/>
      <c r="F135" s="36">
        <f>ROUND((C135*E135),2)</f>
        <v>0</v>
      </c>
    </row>
    <row r="136" spans="1:6" s="14" customFormat="1" x14ac:dyDescent="0.2">
      <c r="A136" s="86" t="s">
        <v>41</v>
      </c>
      <c r="B136" s="64" t="s">
        <v>171</v>
      </c>
      <c r="C136" s="37">
        <v>0.87</v>
      </c>
      <c r="D136" s="35" t="s">
        <v>57</v>
      </c>
      <c r="E136" s="284"/>
      <c r="F136" s="38">
        <f>ROUND(C136*E136,2)</f>
        <v>0</v>
      </c>
    </row>
    <row r="137" spans="1:6" s="14" customFormat="1" ht="25.5" x14ac:dyDescent="0.2">
      <c r="A137" s="86" t="s">
        <v>42</v>
      </c>
      <c r="B137" s="64" t="s">
        <v>172</v>
      </c>
      <c r="C137" s="37">
        <v>8.7200000000000006</v>
      </c>
      <c r="D137" s="35" t="s">
        <v>57</v>
      </c>
      <c r="E137" s="284"/>
      <c r="F137" s="38">
        <f>ROUND(C137*E137,2)</f>
        <v>0</v>
      </c>
    </row>
    <row r="138" spans="1:6" s="14" customFormat="1" ht="25.5" x14ac:dyDescent="0.2">
      <c r="A138" s="86" t="s">
        <v>46</v>
      </c>
      <c r="B138" s="64" t="s">
        <v>173</v>
      </c>
      <c r="C138" s="37">
        <v>2.13</v>
      </c>
      <c r="D138" s="35" t="s">
        <v>57</v>
      </c>
      <c r="E138" s="284"/>
      <c r="F138" s="38">
        <f>ROUND(C138*E138,2)</f>
        <v>0</v>
      </c>
    </row>
    <row r="139" spans="1:6" s="14" customFormat="1" x14ac:dyDescent="0.2">
      <c r="A139" s="32"/>
      <c r="B139" s="64"/>
      <c r="C139" s="30"/>
      <c r="D139" s="41"/>
      <c r="E139" s="283"/>
      <c r="F139" s="36"/>
    </row>
    <row r="140" spans="1:6" s="14" customFormat="1" x14ac:dyDescent="0.2">
      <c r="A140" s="53">
        <v>7.3</v>
      </c>
      <c r="B140" s="107" t="s">
        <v>66</v>
      </c>
      <c r="C140" s="30"/>
      <c r="D140" s="41"/>
      <c r="E140" s="283"/>
      <c r="F140" s="36"/>
    </row>
    <row r="141" spans="1:6" s="14" customFormat="1" x14ac:dyDescent="0.2">
      <c r="A141" s="86" t="s">
        <v>43</v>
      </c>
      <c r="B141" s="64" t="s">
        <v>175</v>
      </c>
      <c r="C141" s="30">
        <v>11.58</v>
      </c>
      <c r="D141" s="41" t="s">
        <v>6</v>
      </c>
      <c r="E141" s="283"/>
      <c r="F141" s="36">
        <f>ROUND((C141*E141),2)</f>
        <v>0</v>
      </c>
    </row>
    <row r="142" spans="1:6" s="14" customFormat="1" x14ac:dyDescent="0.2">
      <c r="A142" s="32"/>
      <c r="B142" s="64"/>
      <c r="C142" s="30"/>
      <c r="D142" s="41"/>
      <c r="E142" s="283"/>
      <c r="F142" s="36"/>
    </row>
    <row r="143" spans="1:6" s="14" customFormat="1" x14ac:dyDescent="0.2">
      <c r="A143" s="53">
        <v>7.4</v>
      </c>
      <c r="B143" s="107" t="s">
        <v>67</v>
      </c>
      <c r="C143" s="30"/>
      <c r="D143" s="41"/>
      <c r="E143" s="283"/>
      <c r="F143" s="36"/>
    </row>
    <row r="144" spans="1:6" s="14" customFormat="1" x14ac:dyDescent="0.2">
      <c r="A144" s="86" t="s">
        <v>44</v>
      </c>
      <c r="B144" s="64" t="s">
        <v>175</v>
      </c>
      <c r="C144" s="30">
        <v>11.58</v>
      </c>
      <c r="D144" s="41" t="s">
        <v>6</v>
      </c>
      <c r="E144" s="283"/>
      <c r="F144" s="36">
        <f>ROUND((C144*E144),2)</f>
        <v>0</v>
      </c>
    </row>
    <row r="145" spans="1:6" s="14" customFormat="1" x14ac:dyDescent="0.2">
      <c r="A145" s="32"/>
      <c r="B145" s="64"/>
      <c r="C145" s="30"/>
      <c r="D145" s="41"/>
      <c r="E145" s="283"/>
      <c r="F145" s="36"/>
    </row>
    <row r="146" spans="1:6" s="14" customFormat="1" x14ac:dyDescent="0.2">
      <c r="A146" s="53">
        <v>7.5</v>
      </c>
      <c r="B146" s="107" t="s">
        <v>69</v>
      </c>
      <c r="C146" s="34"/>
      <c r="D146" s="35"/>
      <c r="E146" s="283"/>
      <c r="F146" s="36"/>
    </row>
    <row r="147" spans="1:6" s="14" customFormat="1" x14ac:dyDescent="0.2">
      <c r="A147" s="86" t="s">
        <v>45</v>
      </c>
      <c r="B147" s="64" t="s">
        <v>176</v>
      </c>
      <c r="C147" s="34">
        <v>1</v>
      </c>
      <c r="D147" s="35" t="s">
        <v>113</v>
      </c>
      <c r="E147" s="283"/>
      <c r="F147" s="36">
        <f>ROUND((C147*E147),2)</f>
        <v>0</v>
      </c>
    </row>
    <row r="148" spans="1:6" s="14" customFormat="1" x14ac:dyDescent="0.2">
      <c r="A148" s="86" t="s">
        <v>77</v>
      </c>
      <c r="B148" s="64" t="s">
        <v>177</v>
      </c>
      <c r="C148" s="34">
        <v>1</v>
      </c>
      <c r="D148" s="35" t="s">
        <v>113</v>
      </c>
      <c r="E148" s="283"/>
      <c r="F148" s="36">
        <f>ROUND((C148*E148),2)</f>
        <v>0</v>
      </c>
    </row>
    <row r="149" spans="1:6" s="44" customFormat="1" ht="12.75" customHeight="1" x14ac:dyDescent="0.2">
      <c r="A149" s="85"/>
      <c r="B149" s="64"/>
      <c r="C149" s="34"/>
      <c r="D149" s="35"/>
      <c r="E149" s="283"/>
      <c r="F149" s="36"/>
    </row>
    <row r="150" spans="1:6" s="44" customFormat="1" ht="12.75" customHeight="1" x14ac:dyDescent="0.2">
      <c r="A150" s="207" t="s">
        <v>55</v>
      </c>
      <c r="B150" s="235" t="s">
        <v>104</v>
      </c>
      <c r="C150" s="34"/>
      <c r="D150" s="35"/>
      <c r="E150" s="283"/>
      <c r="F150" s="36"/>
    </row>
    <row r="151" spans="1:6" s="44" customFormat="1" ht="5.0999999999999996" customHeight="1" x14ac:dyDescent="0.2">
      <c r="A151" s="205"/>
      <c r="B151" s="64"/>
      <c r="C151" s="34"/>
      <c r="D151" s="35"/>
      <c r="E151" s="283"/>
      <c r="F151" s="36"/>
    </row>
    <row r="152" spans="1:6" s="44" customFormat="1" ht="12.75" customHeight="1" x14ac:dyDescent="0.2">
      <c r="A152" s="204">
        <v>1</v>
      </c>
      <c r="B152" s="64" t="s">
        <v>178</v>
      </c>
      <c r="C152" s="34">
        <v>1</v>
      </c>
      <c r="D152" s="35" t="s">
        <v>113</v>
      </c>
      <c r="E152" s="283"/>
      <c r="F152" s="36">
        <f>ROUND((C152*E152),2)</f>
        <v>0</v>
      </c>
    </row>
    <row r="153" spans="1:6" s="44" customFormat="1" ht="12.75" customHeight="1" x14ac:dyDescent="0.2">
      <c r="A153" s="204">
        <v>2</v>
      </c>
      <c r="B153" s="64" t="s">
        <v>179</v>
      </c>
      <c r="C153" s="34">
        <v>10.5</v>
      </c>
      <c r="D153" s="35" t="s">
        <v>17</v>
      </c>
      <c r="E153" s="283"/>
      <c r="F153" s="36">
        <f t="shared" ref="F153" si="3">ROUND((C153*E153),2)</f>
        <v>0</v>
      </c>
    </row>
    <row r="154" spans="1:6" s="44" customFormat="1" ht="12.75" customHeight="1" x14ac:dyDescent="0.2">
      <c r="A154" s="256">
        <v>3</v>
      </c>
      <c r="B154" s="249" t="s">
        <v>180</v>
      </c>
      <c r="C154" s="250">
        <v>163</v>
      </c>
      <c r="D154" s="257" t="s">
        <v>6</v>
      </c>
      <c r="E154" s="292"/>
      <c r="F154" s="252">
        <f>ROUND((C154*E154),2)</f>
        <v>0</v>
      </c>
    </row>
    <row r="155" spans="1:6" s="44" customFormat="1" ht="12.75" customHeight="1" x14ac:dyDescent="0.2">
      <c r="A155" s="204">
        <v>4</v>
      </c>
      <c r="B155" s="64" t="s">
        <v>181</v>
      </c>
      <c r="C155" s="34">
        <v>1</v>
      </c>
      <c r="D155" s="35" t="s">
        <v>113</v>
      </c>
      <c r="E155" s="283"/>
      <c r="F155" s="36">
        <f t="shared" ref="F155:F161" si="4">ROUND((C155*E155),2)</f>
        <v>0</v>
      </c>
    </row>
    <row r="156" spans="1:6" s="44" customFormat="1" ht="12.75" customHeight="1" x14ac:dyDescent="0.2">
      <c r="A156" s="204">
        <v>5</v>
      </c>
      <c r="B156" s="64" t="s">
        <v>182</v>
      </c>
      <c r="C156" s="34">
        <v>6</v>
      </c>
      <c r="D156" s="35" t="s">
        <v>113</v>
      </c>
      <c r="E156" s="283"/>
      <c r="F156" s="36">
        <f t="shared" si="4"/>
        <v>0</v>
      </c>
    </row>
    <row r="157" spans="1:6" s="44" customFormat="1" ht="12.75" customHeight="1" x14ac:dyDescent="0.2">
      <c r="A157" s="204">
        <v>6</v>
      </c>
      <c r="B157" s="64" t="s">
        <v>183</v>
      </c>
      <c r="C157" s="34">
        <v>1</v>
      </c>
      <c r="D157" s="35" t="s">
        <v>113</v>
      </c>
      <c r="E157" s="283"/>
      <c r="F157" s="36">
        <f t="shared" si="4"/>
        <v>0</v>
      </c>
    </row>
    <row r="158" spans="1:6" s="44" customFormat="1" ht="12.75" customHeight="1" x14ac:dyDescent="0.2">
      <c r="A158" s="204">
        <v>7</v>
      </c>
      <c r="B158" s="64" t="s">
        <v>184</v>
      </c>
      <c r="C158" s="34">
        <v>1</v>
      </c>
      <c r="D158" s="35" t="s">
        <v>113</v>
      </c>
      <c r="E158" s="283"/>
      <c r="F158" s="36">
        <f t="shared" si="4"/>
        <v>0</v>
      </c>
    </row>
    <row r="159" spans="1:6" s="44" customFormat="1" ht="12.75" customHeight="1" x14ac:dyDescent="0.2">
      <c r="A159" s="204">
        <v>8</v>
      </c>
      <c r="B159" s="64" t="s">
        <v>185</v>
      </c>
      <c r="C159" s="34">
        <v>1</v>
      </c>
      <c r="D159" s="35" t="s">
        <v>113</v>
      </c>
      <c r="E159" s="283"/>
      <c r="F159" s="36">
        <f t="shared" si="4"/>
        <v>0</v>
      </c>
    </row>
    <row r="160" spans="1:6" s="44" customFormat="1" ht="12.75" customHeight="1" x14ac:dyDescent="0.2">
      <c r="A160" s="204">
        <v>9</v>
      </c>
      <c r="B160" s="64" t="s">
        <v>186</v>
      </c>
      <c r="C160" s="34">
        <v>1</v>
      </c>
      <c r="D160" s="35" t="s">
        <v>113</v>
      </c>
      <c r="E160" s="283"/>
      <c r="F160" s="36">
        <f t="shared" si="4"/>
        <v>0</v>
      </c>
    </row>
    <row r="161" spans="1:6" s="44" customFormat="1" x14ac:dyDescent="0.2">
      <c r="A161" s="204">
        <v>10</v>
      </c>
      <c r="B161" s="64" t="s">
        <v>187</v>
      </c>
      <c r="C161" s="34">
        <v>1</v>
      </c>
      <c r="D161" s="35" t="s">
        <v>16</v>
      </c>
      <c r="E161" s="297"/>
      <c r="F161" s="36">
        <f t="shared" si="4"/>
        <v>0</v>
      </c>
    </row>
    <row r="162" spans="1:6" s="44" customFormat="1" ht="12.75" customHeight="1" x14ac:dyDescent="0.2">
      <c r="A162" s="85"/>
      <c r="B162" s="64"/>
      <c r="C162" s="34"/>
      <c r="D162" s="35"/>
      <c r="E162" s="283"/>
      <c r="F162" s="36"/>
    </row>
    <row r="163" spans="1:6" s="87" customFormat="1" ht="12.75" customHeight="1" x14ac:dyDescent="0.2">
      <c r="A163" s="208" t="s">
        <v>82</v>
      </c>
      <c r="B163" s="235" t="s">
        <v>329</v>
      </c>
      <c r="C163" s="209"/>
      <c r="D163" s="210"/>
      <c r="E163" s="298"/>
      <c r="F163" s="96"/>
    </row>
    <row r="164" spans="1:6" s="87" customFormat="1" x14ac:dyDescent="0.2">
      <c r="A164" s="211"/>
      <c r="B164" s="236"/>
      <c r="C164" s="209"/>
      <c r="D164" s="210"/>
      <c r="E164" s="299"/>
      <c r="F164" s="96"/>
    </row>
    <row r="165" spans="1:6" s="87" customFormat="1" x14ac:dyDescent="0.2">
      <c r="A165" s="212">
        <v>1</v>
      </c>
      <c r="B165" s="237" t="s">
        <v>15</v>
      </c>
      <c r="C165" s="93"/>
      <c r="D165" s="94"/>
      <c r="E165" s="300"/>
      <c r="F165" s="96"/>
    </row>
    <row r="166" spans="1:6" s="87" customFormat="1" x14ac:dyDescent="0.2">
      <c r="A166" s="213">
        <v>1.1000000000000001</v>
      </c>
      <c r="B166" s="238" t="s">
        <v>116</v>
      </c>
      <c r="C166" s="93">
        <v>1</v>
      </c>
      <c r="D166" s="94" t="s">
        <v>27</v>
      </c>
      <c r="E166" s="300"/>
      <c r="F166" s="96">
        <f t="shared" ref="F166:F226" si="5">ROUND(C166*E166,2)</f>
        <v>0</v>
      </c>
    </row>
    <row r="167" spans="1:6" s="87" customFormat="1" x14ac:dyDescent="0.2">
      <c r="A167" s="214"/>
      <c r="B167" s="238"/>
      <c r="C167" s="93"/>
      <c r="D167" s="94"/>
      <c r="E167" s="300"/>
      <c r="F167" s="96"/>
    </row>
    <row r="168" spans="1:6" s="87" customFormat="1" x14ac:dyDescent="0.2">
      <c r="A168" s="212">
        <v>2</v>
      </c>
      <c r="B168" s="237" t="s">
        <v>8</v>
      </c>
      <c r="C168" s="93"/>
      <c r="D168" s="94"/>
      <c r="E168" s="300"/>
      <c r="F168" s="96"/>
    </row>
    <row r="169" spans="1:6" s="87" customFormat="1" x14ac:dyDescent="0.2">
      <c r="A169" s="183">
        <v>2.1</v>
      </c>
      <c r="B169" s="238" t="s">
        <v>188</v>
      </c>
      <c r="C169" s="93">
        <v>12.925350000000002</v>
      </c>
      <c r="D169" s="94" t="s">
        <v>57</v>
      </c>
      <c r="E169" s="300"/>
      <c r="F169" s="96">
        <f t="shared" si="5"/>
        <v>0</v>
      </c>
    </row>
    <row r="170" spans="1:6" s="87" customFormat="1" x14ac:dyDescent="0.2">
      <c r="A170" s="183">
        <v>2.2000000000000002</v>
      </c>
      <c r="B170" s="238" t="s">
        <v>189</v>
      </c>
      <c r="C170" s="93">
        <v>6.4826999999999995</v>
      </c>
      <c r="D170" s="94" t="s">
        <v>57</v>
      </c>
      <c r="E170" s="300"/>
      <c r="F170" s="96">
        <f t="shared" si="5"/>
        <v>0</v>
      </c>
    </row>
    <row r="171" spans="1:6" s="87" customFormat="1" x14ac:dyDescent="0.2">
      <c r="A171" s="183">
        <v>2.2999999999999998</v>
      </c>
      <c r="B171" s="238" t="s">
        <v>190</v>
      </c>
      <c r="C171" s="93">
        <v>7.7311800000000019</v>
      </c>
      <c r="D171" s="94" t="s">
        <v>57</v>
      </c>
      <c r="E171" s="300"/>
      <c r="F171" s="96">
        <f t="shared" si="5"/>
        <v>0</v>
      </c>
    </row>
    <row r="172" spans="1:6" s="87" customFormat="1" x14ac:dyDescent="0.2">
      <c r="A172" s="214"/>
      <c r="B172" s="238"/>
      <c r="C172" s="93"/>
      <c r="D172" s="94"/>
      <c r="E172" s="300"/>
      <c r="F172" s="96"/>
    </row>
    <row r="173" spans="1:6" s="88" customFormat="1" x14ac:dyDescent="0.2">
      <c r="A173" s="212">
        <v>3</v>
      </c>
      <c r="B173" s="237" t="s">
        <v>331</v>
      </c>
      <c r="C173" s="93"/>
      <c r="D173" s="94"/>
      <c r="E173" s="301"/>
      <c r="F173" s="96"/>
    </row>
    <row r="174" spans="1:6" s="88" customFormat="1" x14ac:dyDescent="0.2">
      <c r="A174" s="183">
        <v>3.1</v>
      </c>
      <c r="B174" s="238" t="s">
        <v>191</v>
      </c>
      <c r="C174" s="93">
        <v>3.11</v>
      </c>
      <c r="D174" s="94" t="s">
        <v>57</v>
      </c>
      <c r="E174" s="301"/>
      <c r="F174" s="96">
        <f t="shared" si="5"/>
        <v>0</v>
      </c>
    </row>
    <row r="175" spans="1:6" s="88" customFormat="1" x14ac:dyDescent="0.2">
      <c r="A175" s="183">
        <v>3.2</v>
      </c>
      <c r="B175" s="238" t="s">
        <v>192</v>
      </c>
      <c r="C175" s="93">
        <v>0.28000000000000003</v>
      </c>
      <c r="D175" s="94" t="s">
        <v>57</v>
      </c>
      <c r="E175" s="301"/>
      <c r="F175" s="96">
        <f t="shared" si="5"/>
        <v>0</v>
      </c>
    </row>
    <row r="176" spans="1:6" s="87" customFormat="1" x14ac:dyDescent="0.2">
      <c r="A176" s="183">
        <v>3.3</v>
      </c>
      <c r="B176" s="238" t="s">
        <v>193</v>
      </c>
      <c r="C176" s="93">
        <v>0.2</v>
      </c>
      <c r="D176" s="94" t="s">
        <v>57</v>
      </c>
      <c r="E176" s="301"/>
      <c r="F176" s="96">
        <f t="shared" si="5"/>
        <v>0</v>
      </c>
    </row>
    <row r="177" spans="1:6" s="87" customFormat="1" x14ac:dyDescent="0.2">
      <c r="A177" s="183">
        <v>3.4</v>
      </c>
      <c r="B177" s="238" t="s">
        <v>194</v>
      </c>
      <c r="C177" s="93">
        <v>0.2</v>
      </c>
      <c r="D177" s="94" t="s">
        <v>57</v>
      </c>
      <c r="E177" s="301"/>
      <c r="F177" s="96">
        <f t="shared" si="5"/>
        <v>0</v>
      </c>
    </row>
    <row r="178" spans="1:6" s="87" customFormat="1" x14ac:dyDescent="0.2">
      <c r="A178" s="183">
        <v>3.5</v>
      </c>
      <c r="B178" s="238" t="s">
        <v>195</v>
      </c>
      <c r="C178" s="93">
        <v>0.55000000000000004</v>
      </c>
      <c r="D178" s="94" t="s">
        <v>57</v>
      </c>
      <c r="E178" s="301"/>
      <c r="F178" s="96">
        <f t="shared" si="5"/>
        <v>0</v>
      </c>
    </row>
    <row r="179" spans="1:6" s="88" customFormat="1" x14ac:dyDescent="0.2">
      <c r="A179" s="183">
        <v>3.6</v>
      </c>
      <c r="B179" s="238" t="s">
        <v>196</v>
      </c>
      <c r="C179" s="93">
        <v>4.3</v>
      </c>
      <c r="D179" s="94" t="s">
        <v>57</v>
      </c>
      <c r="E179" s="301"/>
      <c r="F179" s="96">
        <f t="shared" si="5"/>
        <v>0</v>
      </c>
    </row>
    <row r="180" spans="1:6" s="88" customFormat="1" x14ac:dyDescent="0.2">
      <c r="A180" s="214"/>
      <c r="B180" s="238"/>
      <c r="C180" s="93"/>
      <c r="D180" s="94"/>
      <c r="E180" s="300"/>
      <c r="F180" s="96"/>
    </row>
    <row r="181" spans="1:6" s="88" customFormat="1" x14ac:dyDescent="0.2">
      <c r="A181" s="212">
        <v>4</v>
      </c>
      <c r="B181" s="237" t="s">
        <v>83</v>
      </c>
      <c r="C181" s="93"/>
      <c r="D181" s="94"/>
      <c r="E181" s="301"/>
      <c r="F181" s="96"/>
    </row>
    <row r="182" spans="1:6" s="88" customFormat="1" x14ac:dyDescent="0.2">
      <c r="A182" s="92">
        <v>4.0999999999999996</v>
      </c>
      <c r="B182" s="238" t="s">
        <v>197</v>
      </c>
      <c r="C182" s="93">
        <v>16.600000000000001</v>
      </c>
      <c r="D182" s="94" t="s">
        <v>56</v>
      </c>
      <c r="E182" s="301"/>
      <c r="F182" s="96">
        <f t="shared" si="5"/>
        <v>0</v>
      </c>
    </row>
    <row r="183" spans="1:6" s="88" customFormat="1" x14ac:dyDescent="0.2">
      <c r="A183" s="92" t="s">
        <v>84</v>
      </c>
      <c r="B183" s="238" t="s">
        <v>198</v>
      </c>
      <c r="C183" s="93">
        <v>2.44</v>
      </c>
      <c r="D183" s="94" t="s">
        <v>56</v>
      </c>
      <c r="E183" s="301"/>
      <c r="F183" s="96">
        <f t="shared" si="5"/>
        <v>0</v>
      </c>
    </row>
    <row r="184" spans="1:6" s="88" customFormat="1" x14ac:dyDescent="0.2">
      <c r="A184" s="92" t="s">
        <v>85</v>
      </c>
      <c r="B184" s="238" t="s">
        <v>199</v>
      </c>
      <c r="C184" s="93">
        <v>64.69</v>
      </c>
      <c r="D184" s="94" t="s">
        <v>56</v>
      </c>
      <c r="E184" s="301"/>
      <c r="F184" s="96">
        <f t="shared" si="5"/>
        <v>0</v>
      </c>
    </row>
    <row r="185" spans="1:6" s="88" customFormat="1" x14ac:dyDescent="0.2">
      <c r="A185" s="92" t="s">
        <v>86</v>
      </c>
      <c r="B185" s="238" t="s">
        <v>200</v>
      </c>
      <c r="C185" s="93">
        <v>12.22</v>
      </c>
      <c r="D185" s="94" t="s">
        <v>56</v>
      </c>
      <c r="E185" s="301"/>
      <c r="F185" s="96">
        <f t="shared" si="5"/>
        <v>0</v>
      </c>
    </row>
    <row r="186" spans="1:6" s="88" customFormat="1" x14ac:dyDescent="0.2">
      <c r="A186" s="214"/>
      <c r="B186" s="238"/>
      <c r="C186" s="93"/>
      <c r="D186" s="94"/>
      <c r="E186" s="301"/>
      <c r="F186" s="96"/>
    </row>
    <row r="187" spans="1:6" s="88" customFormat="1" x14ac:dyDescent="0.2">
      <c r="A187" s="212">
        <v>6</v>
      </c>
      <c r="B187" s="237" t="s">
        <v>87</v>
      </c>
      <c r="C187" s="93"/>
      <c r="D187" s="94"/>
      <c r="E187" s="301"/>
      <c r="F187" s="96"/>
    </row>
    <row r="188" spans="1:6" s="88" customFormat="1" x14ac:dyDescent="0.2">
      <c r="A188" s="92">
        <v>6.1</v>
      </c>
      <c r="B188" s="238" t="s">
        <v>201</v>
      </c>
      <c r="C188" s="93">
        <v>84.64</v>
      </c>
      <c r="D188" s="94" t="s">
        <v>56</v>
      </c>
      <c r="E188" s="301"/>
      <c r="F188" s="96">
        <f t="shared" si="5"/>
        <v>0</v>
      </c>
    </row>
    <row r="189" spans="1:6" s="88" customFormat="1" x14ac:dyDescent="0.2">
      <c r="A189" s="92">
        <v>6.2</v>
      </c>
      <c r="B189" s="238" t="s">
        <v>127</v>
      </c>
      <c r="C189" s="93">
        <v>47.06</v>
      </c>
      <c r="D189" s="94" t="s">
        <v>56</v>
      </c>
      <c r="E189" s="301"/>
      <c r="F189" s="96">
        <f t="shared" si="5"/>
        <v>0</v>
      </c>
    </row>
    <row r="190" spans="1:6" s="88" customFormat="1" x14ac:dyDescent="0.2">
      <c r="A190" s="92">
        <v>6.3</v>
      </c>
      <c r="B190" s="238" t="s">
        <v>202</v>
      </c>
      <c r="C190" s="93">
        <v>43.01</v>
      </c>
      <c r="D190" s="94" t="s">
        <v>56</v>
      </c>
      <c r="E190" s="301"/>
      <c r="F190" s="96">
        <f t="shared" si="5"/>
        <v>0</v>
      </c>
    </row>
    <row r="191" spans="1:6" s="88" customFormat="1" ht="12.75" customHeight="1" x14ac:dyDescent="0.2">
      <c r="A191" s="92">
        <v>6.5</v>
      </c>
      <c r="B191" s="238" t="s">
        <v>203</v>
      </c>
      <c r="C191" s="93">
        <v>28.62</v>
      </c>
      <c r="D191" s="94" t="s">
        <v>6</v>
      </c>
      <c r="E191" s="301"/>
      <c r="F191" s="96">
        <f t="shared" si="5"/>
        <v>0</v>
      </c>
    </row>
    <row r="192" spans="1:6" s="88" customFormat="1" ht="12.75" customHeight="1" x14ac:dyDescent="0.2">
      <c r="A192" s="92">
        <v>6.6</v>
      </c>
      <c r="B192" s="238" t="s">
        <v>204</v>
      </c>
      <c r="C192" s="93">
        <v>18</v>
      </c>
      <c r="D192" s="94" t="s">
        <v>56</v>
      </c>
      <c r="E192" s="301"/>
      <c r="F192" s="96">
        <f t="shared" si="5"/>
        <v>0</v>
      </c>
    </row>
    <row r="193" spans="1:6" s="88" customFormat="1" x14ac:dyDescent="0.2">
      <c r="A193" s="215" t="s">
        <v>88</v>
      </c>
      <c r="B193" s="238" t="s">
        <v>205</v>
      </c>
      <c r="C193" s="93">
        <v>102.11</v>
      </c>
      <c r="D193" s="94" t="s">
        <v>6</v>
      </c>
      <c r="E193" s="301"/>
      <c r="F193" s="96">
        <f t="shared" si="5"/>
        <v>0</v>
      </c>
    </row>
    <row r="194" spans="1:6" s="88" customFormat="1" x14ac:dyDescent="0.2">
      <c r="A194" s="92" t="s">
        <v>89</v>
      </c>
      <c r="B194" s="238" t="s">
        <v>206</v>
      </c>
      <c r="C194" s="93">
        <v>174.71</v>
      </c>
      <c r="D194" s="94" t="s">
        <v>56</v>
      </c>
      <c r="E194" s="301"/>
      <c r="F194" s="96">
        <f t="shared" si="5"/>
        <v>0</v>
      </c>
    </row>
    <row r="195" spans="1:6" s="88" customFormat="1" ht="12.75" customHeight="1" x14ac:dyDescent="0.2">
      <c r="A195" s="92" t="s">
        <v>90</v>
      </c>
      <c r="B195" s="238" t="s">
        <v>207</v>
      </c>
      <c r="C195" s="93">
        <v>27.6</v>
      </c>
      <c r="D195" s="94" t="s">
        <v>6</v>
      </c>
      <c r="E195" s="301"/>
      <c r="F195" s="96">
        <f t="shared" si="5"/>
        <v>0</v>
      </c>
    </row>
    <row r="196" spans="1:6" s="88" customFormat="1" x14ac:dyDescent="0.2">
      <c r="A196" s="92" t="s">
        <v>91</v>
      </c>
      <c r="B196" s="238" t="s">
        <v>208</v>
      </c>
      <c r="C196" s="93">
        <v>32.049999999999997</v>
      </c>
      <c r="D196" s="94" t="s">
        <v>56</v>
      </c>
      <c r="E196" s="301"/>
      <c r="F196" s="96">
        <f t="shared" si="5"/>
        <v>0</v>
      </c>
    </row>
    <row r="197" spans="1:6" s="88" customFormat="1" x14ac:dyDescent="0.2">
      <c r="A197" s="92"/>
      <c r="B197" s="238"/>
      <c r="C197" s="93"/>
      <c r="D197" s="94"/>
      <c r="E197" s="301"/>
      <c r="F197" s="96"/>
    </row>
    <row r="198" spans="1:6" s="88" customFormat="1" x14ac:dyDescent="0.2">
      <c r="A198" s="212">
        <v>7</v>
      </c>
      <c r="B198" s="237" t="s">
        <v>7</v>
      </c>
      <c r="C198" s="93"/>
      <c r="D198" s="94"/>
      <c r="E198" s="301"/>
      <c r="F198" s="96"/>
    </row>
    <row r="199" spans="1:6" s="88" customFormat="1" ht="25.5" x14ac:dyDescent="0.2">
      <c r="A199" s="183">
        <v>7.1</v>
      </c>
      <c r="B199" s="239" t="s">
        <v>209</v>
      </c>
      <c r="C199" s="93">
        <v>13.39</v>
      </c>
      <c r="D199" s="94" t="s">
        <v>56</v>
      </c>
      <c r="E199" s="300"/>
      <c r="F199" s="96">
        <f t="shared" si="5"/>
        <v>0</v>
      </c>
    </row>
    <row r="200" spans="1:6" s="89" customFormat="1" x14ac:dyDescent="0.2">
      <c r="A200" s="214"/>
      <c r="B200" s="238"/>
      <c r="C200" s="93"/>
      <c r="D200" s="94"/>
      <c r="E200" s="300"/>
      <c r="F200" s="96"/>
    </row>
    <row r="201" spans="1:6" s="89" customFormat="1" x14ac:dyDescent="0.2">
      <c r="A201" s="212">
        <v>8</v>
      </c>
      <c r="B201" s="237" t="s">
        <v>92</v>
      </c>
      <c r="C201" s="93"/>
      <c r="D201" s="94"/>
      <c r="E201" s="300"/>
      <c r="F201" s="96"/>
    </row>
    <row r="202" spans="1:6" s="89" customFormat="1" x14ac:dyDescent="0.2">
      <c r="A202" s="183">
        <v>8.1</v>
      </c>
      <c r="B202" s="238" t="s">
        <v>210</v>
      </c>
      <c r="C202" s="93">
        <v>1</v>
      </c>
      <c r="D202" s="35" t="s">
        <v>113</v>
      </c>
      <c r="E202" s="301"/>
      <c r="F202" s="96">
        <f t="shared" si="5"/>
        <v>0</v>
      </c>
    </row>
    <row r="203" spans="1:6" s="89" customFormat="1" x14ac:dyDescent="0.2">
      <c r="A203" s="183">
        <v>8.1999999999999993</v>
      </c>
      <c r="B203" s="238" t="s">
        <v>211</v>
      </c>
      <c r="C203" s="93">
        <v>1</v>
      </c>
      <c r="D203" s="35" t="s">
        <v>113</v>
      </c>
      <c r="E203" s="301"/>
      <c r="F203" s="96">
        <f t="shared" si="5"/>
        <v>0</v>
      </c>
    </row>
    <row r="204" spans="1:6" s="89" customFormat="1" x14ac:dyDescent="0.2">
      <c r="A204" s="183">
        <v>8.3000000000000007</v>
      </c>
      <c r="B204" s="238" t="s">
        <v>212</v>
      </c>
      <c r="C204" s="93">
        <v>1</v>
      </c>
      <c r="D204" s="35" t="s">
        <v>113</v>
      </c>
      <c r="E204" s="301"/>
      <c r="F204" s="96">
        <f t="shared" si="5"/>
        <v>0</v>
      </c>
    </row>
    <row r="205" spans="1:6" s="89" customFormat="1" x14ac:dyDescent="0.2">
      <c r="A205" s="183">
        <v>8.4</v>
      </c>
      <c r="B205" s="238" t="s">
        <v>213</v>
      </c>
      <c r="C205" s="93">
        <v>1</v>
      </c>
      <c r="D205" s="35" t="s">
        <v>113</v>
      </c>
      <c r="E205" s="301"/>
      <c r="F205" s="96">
        <f t="shared" si="5"/>
        <v>0</v>
      </c>
    </row>
    <row r="206" spans="1:6" s="89" customFormat="1" x14ac:dyDescent="0.2">
      <c r="A206" s="183">
        <v>8.5</v>
      </c>
      <c r="B206" s="238" t="s">
        <v>214</v>
      </c>
      <c r="C206" s="93">
        <v>1</v>
      </c>
      <c r="D206" s="35" t="s">
        <v>113</v>
      </c>
      <c r="E206" s="301"/>
      <c r="F206" s="96">
        <f t="shared" si="5"/>
        <v>0</v>
      </c>
    </row>
    <row r="207" spans="1:6" s="89" customFormat="1" x14ac:dyDescent="0.2">
      <c r="A207" s="183">
        <v>8.6</v>
      </c>
      <c r="B207" s="238" t="s">
        <v>215</v>
      </c>
      <c r="C207" s="93">
        <v>2</v>
      </c>
      <c r="D207" s="35" t="s">
        <v>113</v>
      </c>
      <c r="E207" s="301"/>
      <c r="F207" s="96">
        <f t="shared" si="5"/>
        <v>0</v>
      </c>
    </row>
    <row r="208" spans="1:6" s="89" customFormat="1" x14ac:dyDescent="0.2">
      <c r="A208" s="183">
        <v>8.6999999999999993</v>
      </c>
      <c r="B208" s="238" t="s">
        <v>216</v>
      </c>
      <c r="C208" s="93">
        <v>1</v>
      </c>
      <c r="D208" s="35" t="s">
        <v>113</v>
      </c>
      <c r="E208" s="301"/>
      <c r="F208" s="96">
        <f t="shared" si="5"/>
        <v>0</v>
      </c>
    </row>
    <row r="209" spans="1:6" s="89" customFormat="1" x14ac:dyDescent="0.2">
      <c r="A209" s="183">
        <v>8.8000000000000007</v>
      </c>
      <c r="B209" s="238" t="s">
        <v>217</v>
      </c>
      <c r="C209" s="93">
        <v>1</v>
      </c>
      <c r="D209" s="35" t="s">
        <v>113</v>
      </c>
      <c r="E209" s="301"/>
      <c r="F209" s="96">
        <f t="shared" si="5"/>
        <v>0</v>
      </c>
    </row>
    <row r="210" spans="1:6" s="89" customFormat="1" x14ac:dyDescent="0.2">
      <c r="A210" s="245">
        <v>8.9</v>
      </c>
      <c r="B210" s="258" t="s">
        <v>218</v>
      </c>
      <c r="C210" s="246">
        <v>1</v>
      </c>
      <c r="D210" s="257" t="s">
        <v>113</v>
      </c>
      <c r="E210" s="302"/>
      <c r="F210" s="247">
        <f t="shared" si="5"/>
        <v>0</v>
      </c>
    </row>
    <row r="211" spans="1:6" s="89" customFormat="1" x14ac:dyDescent="0.2">
      <c r="A211" s="216">
        <v>8.1</v>
      </c>
      <c r="B211" s="238" t="s">
        <v>219</v>
      </c>
      <c r="C211" s="93">
        <v>1</v>
      </c>
      <c r="D211" s="35" t="s">
        <v>113</v>
      </c>
      <c r="E211" s="303"/>
      <c r="F211" s="217">
        <f t="shared" si="5"/>
        <v>0</v>
      </c>
    </row>
    <row r="212" spans="1:6" s="89" customFormat="1" x14ac:dyDescent="0.2">
      <c r="A212" s="216">
        <v>8.11</v>
      </c>
      <c r="B212" s="238" t="s">
        <v>220</v>
      </c>
      <c r="C212" s="93">
        <v>1</v>
      </c>
      <c r="D212" s="94" t="s">
        <v>4</v>
      </c>
      <c r="E212" s="301"/>
      <c r="F212" s="96">
        <f t="shared" si="5"/>
        <v>0</v>
      </c>
    </row>
    <row r="213" spans="1:6" s="89" customFormat="1" x14ac:dyDescent="0.2">
      <c r="A213" s="216">
        <v>8.1199999999999992</v>
      </c>
      <c r="B213" s="238" t="s">
        <v>221</v>
      </c>
      <c r="C213" s="93">
        <v>1</v>
      </c>
      <c r="D213" s="35" t="s">
        <v>113</v>
      </c>
      <c r="E213" s="300"/>
      <c r="F213" s="96">
        <f t="shared" si="5"/>
        <v>0</v>
      </c>
    </row>
    <row r="214" spans="1:6" s="89" customFormat="1" x14ac:dyDescent="0.2">
      <c r="A214" s="216">
        <v>8.1300000000000008</v>
      </c>
      <c r="B214" s="238" t="s">
        <v>222</v>
      </c>
      <c r="C214" s="93">
        <v>1</v>
      </c>
      <c r="D214" s="35" t="s">
        <v>113</v>
      </c>
      <c r="E214" s="301"/>
      <c r="F214" s="96">
        <f t="shared" si="5"/>
        <v>0</v>
      </c>
    </row>
    <row r="215" spans="1:6" s="89" customFormat="1" x14ac:dyDescent="0.2">
      <c r="A215" s="216">
        <v>8.14</v>
      </c>
      <c r="B215" s="238" t="s">
        <v>223</v>
      </c>
      <c r="C215" s="93">
        <v>1</v>
      </c>
      <c r="D215" s="94" t="s">
        <v>4</v>
      </c>
      <c r="E215" s="304"/>
      <c r="F215" s="96">
        <f t="shared" si="5"/>
        <v>0</v>
      </c>
    </row>
    <row r="216" spans="1:6" s="89" customFormat="1" x14ac:dyDescent="0.2">
      <c r="A216" s="218"/>
      <c r="B216" s="238"/>
      <c r="C216" s="93"/>
      <c r="D216" s="94"/>
      <c r="E216" s="300"/>
      <c r="F216" s="96"/>
    </row>
    <row r="217" spans="1:6" s="89" customFormat="1" ht="12.75" customHeight="1" x14ac:dyDescent="0.2">
      <c r="A217" s="212">
        <v>9</v>
      </c>
      <c r="B217" s="237" t="s">
        <v>93</v>
      </c>
      <c r="C217" s="93"/>
      <c r="D217" s="94"/>
      <c r="E217" s="305"/>
      <c r="F217" s="96"/>
    </row>
    <row r="218" spans="1:6" s="89" customFormat="1" x14ac:dyDescent="0.2">
      <c r="A218" s="183">
        <v>9.1</v>
      </c>
      <c r="B218" s="238" t="s">
        <v>224</v>
      </c>
      <c r="C218" s="93">
        <v>6</v>
      </c>
      <c r="D218" s="35" t="s">
        <v>113</v>
      </c>
      <c r="E218" s="301"/>
      <c r="F218" s="96">
        <f t="shared" si="5"/>
        <v>0</v>
      </c>
    </row>
    <row r="219" spans="1:6" s="90" customFormat="1" x14ac:dyDescent="0.2">
      <c r="A219" s="183">
        <v>9.1999999999999993</v>
      </c>
      <c r="B219" s="238" t="s">
        <v>225</v>
      </c>
      <c r="C219" s="93">
        <v>11</v>
      </c>
      <c r="D219" s="35" t="s">
        <v>113</v>
      </c>
      <c r="E219" s="301"/>
      <c r="F219" s="96">
        <f t="shared" si="5"/>
        <v>0</v>
      </c>
    </row>
    <row r="220" spans="1:6" s="91" customFormat="1" x14ac:dyDescent="0.2">
      <c r="A220" s="183">
        <v>9.3000000000000007</v>
      </c>
      <c r="B220" s="238" t="s">
        <v>226</v>
      </c>
      <c r="C220" s="93">
        <v>2</v>
      </c>
      <c r="D220" s="35" t="s">
        <v>113</v>
      </c>
      <c r="E220" s="301"/>
      <c r="F220" s="96">
        <f t="shared" si="5"/>
        <v>0</v>
      </c>
    </row>
    <row r="221" spans="1:6" s="91" customFormat="1" x14ac:dyDescent="0.2">
      <c r="A221" s="183">
        <v>9.4</v>
      </c>
      <c r="B221" s="238" t="s">
        <v>227</v>
      </c>
      <c r="C221" s="93">
        <v>2</v>
      </c>
      <c r="D221" s="35" t="s">
        <v>113</v>
      </c>
      <c r="E221" s="301"/>
      <c r="F221" s="96">
        <f t="shared" si="5"/>
        <v>0</v>
      </c>
    </row>
    <row r="222" spans="1:6" s="91" customFormat="1" x14ac:dyDescent="0.2">
      <c r="A222" s="183">
        <v>9.5</v>
      </c>
      <c r="B222" s="238" t="s">
        <v>228</v>
      </c>
      <c r="C222" s="93">
        <v>1</v>
      </c>
      <c r="D222" s="35" t="s">
        <v>113</v>
      </c>
      <c r="E222" s="301"/>
      <c r="F222" s="96">
        <f t="shared" si="5"/>
        <v>0</v>
      </c>
    </row>
    <row r="223" spans="1:6" s="91" customFormat="1" x14ac:dyDescent="0.2">
      <c r="A223" s="214"/>
      <c r="B223" s="238"/>
      <c r="C223" s="93"/>
      <c r="D223" s="94"/>
      <c r="E223" s="306"/>
      <c r="F223" s="96">
        <f t="shared" si="5"/>
        <v>0</v>
      </c>
    </row>
    <row r="224" spans="1:6" s="90" customFormat="1" x14ac:dyDescent="0.2">
      <c r="A224" s="212">
        <v>10</v>
      </c>
      <c r="B224" s="237" t="s">
        <v>94</v>
      </c>
      <c r="C224" s="93"/>
      <c r="D224" s="94"/>
      <c r="E224" s="306"/>
      <c r="F224" s="96">
        <f t="shared" si="5"/>
        <v>0</v>
      </c>
    </row>
    <row r="225" spans="1:49" s="91" customFormat="1" x14ac:dyDescent="0.2">
      <c r="A225" s="92" t="s">
        <v>95</v>
      </c>
      <c r="B225" s="239" t="s">
        <v>229</v>
      </c>
      <c r="C225" s="93">
        <v>4</v>
      </c>
      <c r="D225" s="35" t="s">
        <v>113</v>
      </c>
      <c r="E225" s="307"/>
      <c r="F225" s="96">
        <f t="shared" si="5"/>
        <v>0</v>
      </c>
    </row>
    <row r="226" spans="1:49" s="91" customFormat="1" x14ac:dyDescent="0.2">
      <c r="A226" s="92" t="s">
        <v>96</v>
      </c>
      <c r="B226" s="238" t="s">
        <v>230</v>
      </c>
      <c r="C226" s="93">
        <v>63.73</v>
      </c>
      <c r="D226" s="94" t="s">
        <v>101</v>
      </c>
      <c r="E226" s="306"/>
      <c r="F226" s="96">
        <f t="shared" si="5"/>
        <v>0</v>
      </c>
    </row>
    <row r="227" spans="1:49" s="14" customFormat="1" x14ac:dyDescent="0.2">
      <c r="A227" s="32"/>
      <c r="B227" s="33"/>
      <c r="C227" s="97"/>
      <c r="D227" s="35"/>
      <c r="E227" s="99"/>
      <c r="F227" s="99"/>
    </row>
    <row r="228" spans="1:49" s="227" customFormat="1" ht="12.75" customHeight="1" x14ac:dyDescent="0.2">
      <c r="A228" s="100"/>
      <c r="B228" s="100" t="s">
        <v>19</v>
      </c>
      <c r="C228" s="101"/>
      <c r="D228" s="102"/>
      <c r="E228" s="308"/>
      <c r="F228" s="103">
        <f>SUM(F14:F226)</f>
        <v>0</v>
      </c>
      <c r="G228" s="104"/>
      <c r="H228" s="104"/>
      <c r="I228" s="104"/>
    </row>
    <row r="229" spans="1:49" s="80" customFormat="1" ht="11.25" customHeight="1" x14ac:dyDescent="0.2">
      <c r="A229" s="85"/>
      <c r="B229" s="33"/>
      <c r="C229" s="34"/>
      <c r="D229" s="39"/>
      <c r="E229" s="309"/>
      <c r="F229" s="25"/>
    </row>
    <row r="230" spans="1:49" s="80" customFormat="1" ht="11.25" customHeight="1" x14ac:dyDescent="0.2">
      <c r="A230" s="57" t="s">
        <v>23</v>
      </c>
      <c r="B230" s="43" t="s">
        <v>70</v>
      </c>
      <c r="C230" s="34"/>
      <c r="D230" s="39"/>
      <c r="E230" s="309"/>
      <c r="F230" s="25"/>
    </row>
    <row r="231" spans="1:49" s="109" customFormat="1" x14ac:dyDescent="0.2">
      <c r="A231" s="105">
        <v>1</v>
      </c>
      <c r="B231" s="106" t="s">
        <v>71</v>
      </c>
      <c r="C231" s="107"/>
      <c r="D231" s="107"/>
      <c r="E231" s="310"/>
      <c r="F231" s="108"/>
      <c r="AV231" s="228"/>
      <c r="AW231" s="109">
        <v>0</v>
      </c>
    </row>
    <row r="232" spans="1:49" s="109" customFormat="1" x14ac:dyDescent="0.2">
      <c r="A232" s="110">
        <v>1.1000000000000001</v>
      </c>
      <c r="B232" s="64" t="s">
        <v>311</v>
      </c>
      <c r="C232" s="201">
        <v>2</v>
      </c>
      <c r="D232" s="35" t="s">
        <v>113</v>
      </c>
      <c r="E232" s="311"/>
      <c r="F232" s="111">
        <f t="shared" ref="F232:F287" si="6">ROUND(C232*E232,2)</f>
        <v>0</v>
      </c>
      <c r="AV232" s="228"/>
    </row>
    <row r="233" spans="1:49" s="109" customFormat="1" x14ac:dyDescent="0.2">
      <c r="A233" s="110">
        <v>1.2</v>
      </c>
      <c r="B233" s="64" t="s">
        <v>312</v>
      </c>
      <c r="C233" s="201">
        <v>7</v>
      </c>
      <c r="D233" s="35" t="s">
        <v>113</v>
      </c>
      <c r="E233" s="311"/>
      <c r="F233" s="111">
        <f t="shared" si="6"/>
        <v>0</v>
      </c>
      <c r="AV233" s="228"/>
    </row>
    <row r="234" spans="1:49" s="109" customFormat="1" x14ac:dyDescent="0.2">
      <c r="A234" s="110">
        <v>1.3</v>
      </c>
      <c r="B234" s="64" t="s">
        <v>313</v>
      </c>
      <c r="C234" s="198">
        <v>450</v>
      </c>
      <c r="D234" s="113" t="s">
        <v>17</v>
      </c>
      <c r="E234" s="311"/>
      <c r="F234" s="111">
        <f t="shared" si="6"/>
        <v>0</v>
      </c>
      <c r="AV234" s="228"/>
    </row>
    <row r="235" spans="1:49" s="109" customFormat="1" x14ac:dyDescent="0.2">
      <c r="A235" s="110">
        <v>1.4</v>
      </c>
      <c r="B235" s="64" t="s">
        <v>314</v>
      </c>
      <c r="C235" s="198">
        <v>1</v>
      </c>
      <c r="D235" s="35" t="s">
        <v>113</v>
      </c>
      <c r="E235" s="311"/>
      <c r="F235" s="111">
        <f t="shared" si="6"/>
        <v>0</v>
      </c>
      <c r="AV235" s="228"/>
    </row>
    <row r="236" spans="1:49" s="109" customFormat="1" x14ac:dyDescent="0.2">
      <c r="A236" s="110">
        <v>1.5</v>
      </c>
      <c r="B236" s="64" t="s">
        <v>315</v>
      </c>
      <c r="C236" s="198">
        <v>1</v>
      </c>
      <c r="D236" s="35" t="s">
        <v>113</v>
      </c>
      <c r="E236" s="311"/>
      <c r="F236" s="111">
        <f t="shared" si="6"/>
        <v>0</v>
      </c>
      <c r="AV236" s="228"/>
    </row>
    <row r="237" spans="1:49" s="109" customFormat="1" x14ac:dyDescent="0.2">
      <c r="A237" s="110">
        <v>1.6</v>
      </c>
      <c r="B237" s="64" t="s">
        <v>316</v>
      </c>
      <c r="C237" s="198">
        <v>2</v>
      </c>
      <c r="D237" s="35" t="s">
        <v>113</v>
      </c>
      <c r="E237" s="311"/>
      <c r="F237" s="111">
        <f t="shared" si="6"/>
        <v>0</v>
      </c>
      <c r="AV237" s="228"/>
    </row>
    <row r="238" spans="1:49" s="109" customFormat="1" x14ac:dyDescent="0.2">
      <c r="A238" s="110">
        <v>1.7</v>
      </c>
      <c r="B238" s="64" t="s">
        <v>317</v>
      </c>
      <c r="C238" s="198">
        <v>2</v>
      </c>
      <c r="D238" s="35" t="s">
        <v>113</v>
      </c>
      <c r="E238" s="311"/>
      <c r="F238" s="111">
        <f t="shared" si="6"/>
        <v>0</v>
      </c>
      <c r="AV238" s="228"/>
    </row>
    <row r="239" spans="1:49" s="109" customFormat="1" x14ac:dyDescent="0.2">
      <c r="A239" s="110">
        <v>1.8</v>
      </c>
      <c r="B239" s="64" t="s">
        <v>318</v>
      </c>
      <c r="C239" s="198">
        <v>1</v>
      </c>
      <c r="D239" s="35" t="s">
        <v>113</v>
      </c>
      <c r="E239" s="312"/>
      <c r="F239" s="111">
        <f t="shared" si="6"/>
        <v>0</v>
      </c>
      <c r="AV239" s="228"/>
    </row>
    <row r="240" spans="1:49" s="109" customFormat="1" x14ac:dyDescent="0.2">
      <c r="A240" s="110">
        <v>1.9</v>
      </c>
      <c r="B240" s="64" t="s">
        <v>319</v>
      </c>
      <c r="C240" s="198">
        <v>1</v>
      </c>
      <c r="D240" s="35" t="s">
        <v>113</v>
      </c>
      <c r="E240" s="311"/>
      <c r="F240" s="111">
        <f t="shared" si="6"/>
        <v>0</v>
      </c>
      <c r="AV240" s="228"/>
    </row>
    <row r="241" spans="1:48" s="109" customFormat="1" x14ac:dyDescent="0.2">
      <c r="A241" s="114">
        <v>1.1000000000000001</v>
      </c>
      <c r="B241" s="64" t="s">
        <v>320</v>
      </c>
      <c r="C241" s="198">
        <v>2</v>
      </c>
      <c r="D241" s="35" t="s">
        <v>113</v>
      </c>
      <c r="E241" s="311"/>
      <c r="F241" s="111">
        <f t="shared" si="6"/>
        <v>0</v>
      </c>
      <c r="AV241" s="228"/>
    </row>
    <row r="242" spans="1:48" s="109" customFormat="1" ht="25.5" x14ac:dyDescent="0.2">
      <c r="A242" s="115">
        <v>1.1100000000000001</v>
      </c>
      <c r="B242" s="64" t="s">
        <v>321</v>
      </c>
      <c r="C242" s="198">
        <v>3</v>
      </c>
      <c r="D242" s="35" t="s">
        <v>113</v>
      </c>
      <c r="E242" s="311"/>
      <c r="F242" s="111">
        <f t="shared" si="6"/>
        <v>0</v>
      </c>
      <c r="AV242" s="228"/>
    </row>
    <row r="243" spans="1:48" s="109" customFormat="1" x14ac:dyDescent="0.2">
      <c r="A243" s="114">
        <v>1.1200000000000001</v>
      </c>
      <c r="B243" s="64" t="s">
        <v>322</v>
      </c>
      <c r="C243" s="198">
        <v>3</v>
      </c>
      <c r="D243" s="35" t="s">
        <v>113</v>
      </c>
      <c r="E243" s="311"/>
      <c r="F243" s="111">
        <f t="shared" si="6"/>
        <v>0</v>
      </c>
      <c r="AV243" s="228"/>
    </row>
    <row r="244" spans="1:48" s="109" customFormat="1" x14ac:dyDescent="0.2">
      <c r="A244" s="115">
        <v>1.1299999999999999</v>
      </c>
      <c r="B244" s="64" t="s">
        <v>323</v>
      </c>
      <c r="C244" s="198">
        <v>3</v>
      </c>
      <c r="D244" s="35" t="s">
        <v>113</v>
      </c>
      <c r="E244" s="311"/>
      <c r="F244" s="111">
        <f t="shared" si="6"/>
        <v>0</v>
      </c>
      <c r="AV244" s="228"/>
    </row>
    <row r="245" spans="1:48" s="109" customFormat="1" x14ac:dyDescent="0.2">
      <c r="A245" s="114">
        <v>1.1399999999999999</v>
      </c>
      <c r="B245" s="64" t="s">
        <v>324</v>
      </c>
      <c r="C245" s="198">
        <v>9</v>
      </c>
      <c r="D245" s="35" t="s">
        <v>113</v>
      </c>
      <c r="E245" s="311"/>
      <c r="F245" s="111">
        <f t="shared" si="6"/>
        <v>0</v>
      </c>
      <c r="AV245" s="228"/>
    </row>
    <row r="246" spans="1:48" s="109" customFormat="1" x14ac:dyDescent="0.2">
      <c r="A246" s="115">
        <v>1.1499999999999999</v>
      </c>
      <c r="B246" s="64" t="s">
        <v>325</v>
      </c>
      <c r="C246" s="198">
        <v>2</v>
      </c>
      <c r="D246" s="35" t="s">
        <v>113</v>
      </c>
      <c r="E246" s="311"/>
      <c r="F246" s="111">
        <f t="shared" si="6"/>
        <v>0</v>
      </c>
      <c r="AV246" s="228"/>
    </row>
    <row r="247" spans="1:48" s="109" customFormat="1" x14ac:dyDescent="0.2">
      <c r="A247" s="114">
        <v>1.1599999999999999</v>
      </c>
      <c r="B247" s="64" t="s">
        <v>326</v>
      </c>
      <c r="C247" s="198">
        <v>9</v>
      </c>
      <c r="D247" s="35" t="s">
        <v>113</v>
      </c>
      <c r="E247" s="311"/>
      <c r="F247" s="111">
        <f t="shared" si="6"/>
        <v>0</v>
      </c>
      <c r="AV247" s="228"/>
    </row>
    <row r="248" spans="1:48" s="109" customFormat="1" x14ac:dyDescent="0.2">
      <c r="A248" s="115">
        <v>1.17</v>
      </c>
      <c r="B248" s="64" t="s">
        <v>327</v>
      </c>
      <c r="C248" s="198">
        <v>1</v>
      </c>
      <c r="D248" s="35" t="s">
        <v>113</v>
      </c>
      <c r="E248" s="311"/>
      <c r="F248" s="111">
        <f t="shared" si="6"/>
        <v>0</v>
      </c>
      <c r="AV248" s="228"/>
    </row>
    <row r="249" spans="1:48" s="109" customFormat="1" x14ac:dyDescent="0.2">
      <c r="A249" s="114">
        <v>1.18</v>
      </c>
      <c r="B249" s="64" t="s">
        <v>328</v>
      </c>
      <c r="C249" s="198">
        <v>1</v>
      </c>
      <c r="D249" s="113" t="s">
        <v>16</v>
      </c>
      <c r="E249" s="311"/>
      <c r="F249" s="111">
        <f t="shared" si="6"/>
        <v>0</v>
      </c>
      <c r="AV249" s="228"/>
    </row>
    <row r="250" spans="1:48" s="109" customFormat="1" ht="7.5" customHeight="1" x14ac:dyDescent="0.2">
      <c r="A250" s="115"/>
      <c r="B250" s="259"/>
      <c r="C250" s="199"/>
      <c r="D250" s="260"/>
      <c r="E250" s="311"/>
      <c r="F250" s="111"/>
      <c r="AV250" s="228"/>
    </row>
    <row r="251" spans="1:48" s="109" customFormat="1" x14ac:dyDescent="0.2">
      <c r="A251" s="116">
        <v>2</v>
      </c>
      <c r="B251" s="117" t="s">
        <v>72</v>
      </c>
      <c r="C251" s="199"/>
      <c r="D251" s="118"/>
      <c r="E251" s="311"/>
      <c r="F251" s="111"/>
      <c r="AV251" s="228"/>
    </row>
    <row r="252" spans="1:48" s="109" customFormat="1" x14ac:dyDescent="0.2">
      <c r="A252" s="112">
        <v>2.1</v>
      </c>
      <c r="B252" s="64" t="s">
        <v>282</v>
      </c>
      <c r="C252" s="199">
        <v>1</v>
      </c>
      <c r="D252" s="35" t="s">
        <v>113</v>
      </c>
      <c r="E252" s="311"/>
      <c r="F252" s="111">
        <f t="shared" si="6"/>
        <v>0</v>
      </c>
      <c r="AV252" s="228"/>
    </row>
    <row r="253" spans="1:48" s="109" customFormat="1" x14ac:dyDescent="0.2">
      <c r="A253" s="112">
        <v>2.2000000000000002</v>
      </c>
      <c r="B253" s="64" t="s">
        <v>283</v>
      </c>
      <c r="C253" s="199">
        <v>2</v>
      </c>
      <c r="D253" s="35" t="s">
        <v>113</v>
      </c>
      <c r="E253" s="311"/>
      <c r="F253" s="111">
        <f t="shared" si="6"/>
        <v>0</v>
      </c>
      <c r="AV253" s="228"/>
    </row>
    <row r="254" spans="1:48" s="109" customFormat="1" x14ac:dyDescent="0.2">
      <c r="A254" s="112">
        <v>2.2999999999999998</v>
      </c>
      <c r="B254" s="64" t="s">
        <v>284</v>
      </c>
      <c r="C254" s="199">
        <v>2</v>
      </c>
      <c r="D254" s="35" t="s">
        <v>113</v>
      </c>
      <c r="E254" s="311"/>
      <c r="F254" s="111">
        <f t="shared" si="6"/>
        <v>0</v>
      </c>
      <c r="AV254" s="228"/>
    </row>
    <row r="255" spans="1:48" s="109" customFormat="1" x14ac:dyDescent="0.2">
      <c r="A255" s="112">
        <v>2.4</v>
      </c>
      <c r="B255" s="64" t="s">
        <v>285</v>
      </c>
      <c r="C255" s="199">
        <v>24</v>
      </c>
      <c r="D255" s="35" t="s">
        <v>113</v>
      </c>
      <c r="E255" s="312"/>
      <c r="F255" s="111">
        <f t="shared" si="6"/>
        <v>0</v>
      </c>
      <c r="AV255" s="228"/>
    </row>
    <row r="256" spans="1:48" s="109" customFormat="1" x14ac:dyDescent="0.2">
      <c r="A256" s="112">
        <v>2.5</v>
      </c>
      <c r="B256" s="64" t="s">
        <v>286</v>
      </c>
      <c r="C256" s="199">
        <v>36</v>
      </c>
      <c r="D256" s="35" t="s">
        <v>113</v>
      </c>
      <c r="E256" s="311"/>
      <c r="F256" s="111">
        <f t="shared" si="6"/>
        <v>0</v>
      </c>
      <c r="AV256" s="228"/>
    </row>
    <row r="257" spans="1:48" s="109" customFormat="1" x14ac:dyDescent="0.2">
      <c r="A257" s="112">
        <v>2.6</v>
      </c>
      <c r="B257" s="64" t="s">
        <v>287</v>
      </c>
      <c r="C257" s="199">
        <v>32</v>
      </c>
      <c r="D257" s="35" t="s">
        <v>113</v>
      </c>
      <c r="E257" s="312"/>
      <c r="F257" s="111">
        <f t="shared" si="6"/>
        <v>0</v>
      </c>
      <c r="AV257" s="228"/>
    </row>
    <row r="258" spans="1:48" s="109" customFormat="1" x14ac:dyDescent="0.2">
      <c r="A258" s="112">
        <v>2.7</v>
      </c>
      <c r="B258" s="64" t="s">
        <v>288</v>
      </c>
      <c r="C258" s="199">
        <v>1</v>
      </c>
      <c r="D258" s="35" t="s">
        <v>113</v>
      </c>
      <c r="E258" s="312"/>
      <c r="F258" s="111">
        <f t="shared" si="6"/>
        <v>0</v>
      </c>
      <c r="AV258" s="228"/>
    </row>
    <row r="259" spans="1:48" s="109" customFormat="1" x14ac:dyDescent="0.2">
      <c r="A259" s="112">
        <v>2.8</v>
      </c>
      <c r="B259" s="64" t="s">
        <v>289</v>
      </c>
      <c r="C259" s="199">
        <v>1</v>
      </c>
      <c r="D259" s="35" t="s">
        <v>113</v>
      </c>
      <c r="E259" s="312"/>
      <c r="F259" s="111">
        <f t="shared" si="6"/>
        <v>0</v>
      </c>
      <c r="AV259" s="228"/>
    </row>
    <row r="260" spans="1:48" s="109" customFormat="1" x14ac:dyDescent="0.2">
      <c r="A260" s="112">
        <v>2.9</v>
      </c>
      <c r="B260" s="64" t="s">
        <v>290</v>
      </c>
      <c r="C260" s="199">
        <v>2</v>
      </c>
      <c r="D260" s="35" t="s">
        <v>113</v>
      </c>
      <c r="E260" s="312"/>
      <c r="F260" s="111">
        <f t="shared" si="6"/>
        <v>0</v>
      </c>
      <c r="AV260" s="228"/>
    </row>
    <row r="261" spans="1:48" s="109" customFormat="1" x14ac:dyDescent="0.2">
      <c r="A261" s="114">
        <v>2.1</v>
      </c>
      <c r="B261" s="64" t="s">
        <v>291</v>
      </c>
      <c r="C261" s="199">
        <v>8</v>
      </c>
      <c r="D261" s="35" t="s">
        <v>113</v>
      </c>
      <c r="E261" s="312"/>
      <c r="F261" s="111">
        <f t="shared" si="6"/>
        <v>0</v>
      </c>
      <c r="AV261" s="228"/>
    </row>
    <row r="262" spans="1:48" s="109" customFormat="1" x14ac:dyDescent="0.2">
      <c r="A262" s="114">
        <v>2.11</v>
      </c>
      <c r="B262" s="64" t="s">
        <v>292</v>
      </c>
      <c r="C262" s="199">
        <v>14</v>
      </c>
      <c r="D262" s="35" t="s">
        <v>113</v>
      </c>
      <c r="E262" s="312"/>
      <c r="F262" s="111">
        <f t="shared" si="6"/>
        <v>0</v>
      </c>
      <c r="AV262" s="228"/>
    </row>
    <row r="263" spans="1:48" s="109" customFormat="1" x14ac:dyDescent="0.2">
      <c r="A263" s="114">
        <v>2.12</v>
      </c>
      <c r="B263" s="64" t="s">
        <v>293</v>
      </c>
      <c r="C263" s="199">
        <v>4</v>
      </c>
      <c r="D263" s="35" t="s">
        <v>113</v>
      </c>
      <c r="E263" s="312"/>
      <c r="F263" s="111">
        <f t="shared" si="6"/>
        <v>0</v>
      </c>
      <c r="AV263" s="228"/>
    </row>
    <row r="264" spans="1:48" s="109" customFormat="1" x14ac:dyDescent="0.2">
      <c r="A264" s="114">
        <v>2.13</v>
      </c>
      <c r="B264" s="234" t="s">
        <v>294</v>
      </c>
      <c r="C264" s="199">
        <v>180</v>
      </c>
      <c r="D264" s="118" t="s">
        <v>17</v>
      </c>
      <c r="E264" s="312"/>
      <c r="F264" s="111">
        <f t="shared" si="6"/>
        <v>0</v>
      </c>
      <c r="AV264" s="228"/>
    </row>
    <row r="265" spans="1:48" s="119" customFormat="1" x14ac:dyDescent="0.2">
      <c r="A265" s="114">
        <v>2.14</v>
      </c>
      <c r="B265" s="234" t="s">
        <v>295</v>
      </c>
      <c r="C265" s="199">
        <v>60</v>
      </c>
      <c r="D265" s="118" t="s">
        <v>17</v>
      </c>
      <c r="E265" s="312"/>
      <c r="F265" s="111">
        <f t="shared" si="6"/>
        <v>0</v>
      </c>
      <c r="AV265" s="228"/>
    </row>
    <row r="266" spans="1:48" s="119" customFormat="1" x14ac:dyDescent="0.2">
      <c r="A266" s="261">
        <v>2.15</v>
      </c>
      <c r="B266" s="249" t="s">
        <v>296</v>
      </c>
      <c r="C266" s="262">
        <v>60</v>
      </c>
      <c r="D266" s="263" t="s">
        <v>17</v>
      </c>
      <c r="E266" s="313"/>
      <c r="F266" s="264">
        <f t="shared" si="6"/>
        <v>0</v>
      </c>
      <c r="AV266" s="228"/>
    </row>
    <row r="267" spans="1:48" s="119" customFormat="1" x14ac:dyDescent="0.2">
      <c r="A267" s="114">
        <v>2.16</v>
      </c>
      <c r="B267" s="64" t="s">
        <v>297</v>
      </c>
      <c r="C267" s="240">
        <v>2200</v>
      </c>
      <c r="D267" s="118" t="s">
        <v>17</v>
      </c>
      <c r="E267" s="312"/>
      <c r="F267" s="111">
        <f t="shared" si="6"/>
        <v>0</v>
      </c>
      <c r="AV267" s="228"/>
    </row>
    <row r="268" spans="1:48" s="119" customFormat="1" ht="12.75" customHeight="1" x14ac:dyDescent="0.2">
      <c r="A268" s="114">
        <v>2.17</v>
      </c>
      <c r="B268" s="64" t="s">
        <v>298</v>
      </c>
      <c r="C268" s="199">
        <v>750</v>
      </c>
      <c r="D268" s="118" t="s">
        <v>17</v>
      </c>
      <c r="E268" s="312"/>
      <c r="F268" s="111">
        <f t="shared" si="6"/>
        <v>0</v>
      </c>
      <c r="AV268" s="228"/>
    </row>
    <row r="269" spans="1:48" s="119" customFormat="1" ht="12.75" customHeight="1" x14ac:dyDescent="0.2">
      <c r="A269" s="114">
        <v>2.1800000000000002</v>
      </c>
      <c r="B269" s="64" t="s">
        <v>299</v>
      </c>
      <c r="C269" s="202">
        <v>1200</v>
      </c>
      <c r="D269" s="118" t="s">
        <v>17</v>
      </c>
      <c r="E269" s="312"/>
      <c r="F269" s="111">
        <f t="shared" si="6"/>
        <v>0</v>
      </c>
      <c r="AV269" s="228"/>
    </row>
    <row r="270" spans="1:48" s="119" customFormat="1" ht="12.75" customHeight="1" x14ac:dyDescent="0.2">
      <c r="A270" s="114">
        <v>2.19</v>
      </c>
      <c r="B270" s="64" t="s">
        <v>300</v>
      </c>
      <c r="C270" s="202">
        <v>600</v>
      </c>
      <c r="D270" s="118" t="s">
        <v>17</v>
      </c>
      <c r="E270" s="312"/>
      <c r="F270" s="111">
        <f t="shared" si="6"/>
        <v>0</v>
      </c>
      <c r="AV270" s="228"/>
    </row>
    <row r="271" spans="1:48" s="119" customFormat="1" x14ac:dyDescent="0.2">
      <c r="A271" s="114">
        <v>2.2000000000000002</v>
      </c>
      <c r="B271" s="64" t="s">
        <v>301</v>
      </c>
      <c r="C271" s="200">
        <v>80</v>
      </c>
      <c r="D271" s="118" t="s">
        <v>17</v>
      </c>
      <c r="E271" s="312"/>
      <c r="F271" s="111">
        <f t="shared" si="6"/>
        <v>0</v>
      </c>
      <c r="AV271" s="228"/>
    </row>
    <row r="272" spans="1:48" s="119" customFormat="1" x14ac:dyDescent="0.2">
      <c r="A272" s="114">
        <v>2.21</v>
      </c>
      <c r="B272" s="64" t="s">
        <v>302</v>
      </c>
      <c r="C272" s="200">
        <v>1000</v>
      </c>
      <c r="D272" s="118" t="s">
        <v>17</v>
      </c>
      <c r="E272" s="311"/>
      <c r="F272" s="111">
        <f t="shared" si="6"/>
        <v>0</v>
      </c>
      <c r="AV272" s="228"/>
    </row>
    <row r="273" spans="1:48" s="119" customFormat="1" ht="12.75" customHeight="1" x14ac:dyDescent="0.2">
      <c r="A273" s="114">
        <v>2.2200000000000002</v>
      </c>
      <c r="B273" s="64" t="s">
        <v>303</v>
      </c>
      <c r="C273" s="219">
        <v>7</v>
      </c>
      <c r="D273" s="35" t="s">
        <v>113</v>
      </c>
      <c r="E273" s="311"/>
      <c r="F273" s="111">
        <f t="shared" si="6"/>
        <v>0</v>
      </c>
      <c r="AV273" s="228"/>
    </row>
    <row r="274" spans="1:48" s="119" customFormat="1" ht="25.5" customHeight="1" x14ac:dyDescent="0.2">
      <c r="A274" s="114">
        <v>2.23</v>
      </c>
      <c r="B274" s="64" t="s">
        <v>304</v>
      </c>
      <c r="C274" s="220">
        <v>9</v>
      </c>
      <c r="D274" s="35" t="s">
        <v>113</v>
      </c>
      <c r="E274" s="314"/>
      <c r="F274" s="99">
        <f t="shared" ref="F274:F277" si="7">ROUND(C274*E274,2)</f>
        <v>0</v>
      </c>
      <c r="AV274" s="228"/>
    </row>
    <row r="275" spans="1:48" s="119" customFormat="1" ht="12.75" customHeight="1" x14ac:dyDescent="0.2">
      <c r="A275" s="114">
        <v>2.2400000000000002</v>
      </c>
      <c r="B275" s="64" t="s">
        <v>305</v>
      </c>
      <c r="C275" s="203">
        <v>7</v>
      </c>
      <c r="D275" s="35" t="s">
        <v>113</v>
      </c>
      <c r="E275" s="99"/>
      <c r="F275" s="99">
        <f t="shared" si="7"/>
        <v>0</v>
      </c>
      <c r="AV275" s="228"/>
    </row>
    <row r="276" spans="1:48" s="119" customFormat="1" ht="12.75" customHeight="1" x14ac:dyDescent="0.2">
      <c r="A276" s="114">
        <v>2.25</v>
      </c>
      <c r="B276" s="64" t="s">
        <v>306</v>
      </c>
      <c r="C276" s="203">
        <v>7</v>
      </c>
      <c r="D276" s="35" t="s">
        <v>113</v>
      </c>
      <c r="E276" s="312"/>
      <c r="F276" s="99">
        <f t="shared" si="7"/>
        <v>0</v>
      </c>
      <c r="AV276" s="228"/>
    </row>
    <row r="277" spans="1:48" s="119" customFormat="1" x14ac:dyDescent="0.2">
      <c r="A277" s="114">
        <v>2.2599999999999998</v>
      </c>
      <c r="B277" s="64" t="s">
        <v>307</v>
      </c>
      <c r="C277" s="197">
        <v>6</v>
      </c>
      <c r="D277" s="35" t="s">
        <v>113</v>
      </c>
      <c r="E277" s="311"/>
      <c r="F277" s="221">
        <f t="shared" si="7"/>
        <v>0</v>
      </c>
      <c r="AV277" s="228"/>
    </row>
    <row r="278" spans="1:48" s="119" customFormat="1" x14ac:dyDescent="0.2">
      <c r="A278" s="114">
        <v>2.27</v>
      </c>
      <c r="B278" s="64" t="s">
        <v>308</v>
      </c>
      <c r="C278" s="203">
        <v>74</v>
      </c>
      <c r="D278" s="62" t="s">
        <v>57</v>
      </c>
      <c r="E278" s="315"/>
      <c r="F278" s="99">
        <f t="shared" si="6"/>
        <v>0</v>
      </c>
      <c r="AV278" s="228"/>
    </row>
    <row r="279" spans="1:48" s="119" customFormat="1" x14ac:dyDescent="0.2">
      <c r="A279" s="114">
        <v>2.2799999999999998</v>
      </c>
      <c r="B279" s="64" t="s">
        <v>309</v>
      </c>
      <c r="C279" s="203">
        <v>1</v>
      </c>
      <c r="D279" s="35" t="s">
        <v>113</v>
      </c>
      <c r="E279" s="99"/>
      <c r="F279" s="99">
        <f t="shared" ref="F279" si="8">ROUND(C279*E279,2)</f>
        <v>0</v>
      </c>
      <c r="AV279" s="228"/>
    </row>
    <row r="280" spans="1:48" s="119" customFormat="1" x14ac:dyDescent="0.2">
      <c r="A280" s="114">
        <v>2.29</v>
      </c>
      <c r="B280" s="64" t="s">
        <v>310</v>
      </c>
      <c r="C280" s="203">
        <v>1</v>
      </c>
      <c r="D280" s="35" t="s">
        <v>113</v>
      </c>
      <c r="E280" s="315"/>
      <c r="F280" s="99">
        <f>ROUND(C280*E280,2)</f>
        <v>0</v>
      </c>
      <c r="AV280" s="228"/>
    </row>
    <row r="281" spans="1:48" s="119" customFormat="1" ht="5.25" customHeight="1" x14ac:dyDescent="0.2">
      <c r="A281" s="114"/>
      <c r="B281" s="120"/>
      <c r="C281" s="121"/>
      <c r="D281" s="35"/>
      <c r="E281" s="311"/>
      <c r="F281" s="111"/>
      <c r="AV281" s="228"/>
    </row>
    <row r="282" spans="1:48" s="119" customFormat="1" ht="12.75" customHeight="1" x14ac:dyDescent="0.2">
      <c r="A282" s="123">
        <v>3</v>
      </c>
      <c r="B282" s="124" t="s">
        <v>31</v>
      </c>
      <c r="C282" s="121"/>
      <c r="D282" s="122"/>
      <c r="E282" s="311"/>
      <c r="F282" s="111"/>
      <c r="AV282" s="228"/>
    </row>
    <row r="283" spans="1:48" s="119" customFormat="1" ht="12.75" customHeight="1" x14ac:dyDescent="0.2">
      <c r="A283" s="112">
        <v>3.1</v>
      </c>
      <c r="B283" s="233" t="s">
        <v>275</v>
      </c>
      <c r="C283" s="197">
        <v>4</v>
      </c>
      <c r="D283" s="35" t="s">
        <v>113</v>
      </c>
      <c r="E283" s="312"/>
      <c r="F283" s="111">
        <f t="shared" si="6"/>
        <v>0</v>
      </c>
      <c r="AV283" s="228"/>
    </row>
    <row r="284" spans="1:48" s="119" customFormat="1" ht="38.25" customHeight="1" x14ac:dyDescent="0.2">
      <c r="A284" s="112">
        <v>3.2</v>
      </c>
      <c r="B284" s="233" t="s">
        <v>276</v>
      </c>
      <c r="C284" s="197">
        <v>1</v>
      </c>
      <c r="D284" s="35" t="s">
        <v>113</v>
      </c>
      <c r="E284" s="311"/>
      <c r="F284" s="111">
        <f t="shared" si="6"/>
        <v>0</v>
      </c>
      <c r="AV284" s="228"/>
    </row>
    <row r="285" spans="1:48" s="119" customFormat="1" ht="12.75" customHeight="1" x14ac:dyDescent="0.2">
      <c r="A285" s="112">
        <v>3.3</v>
      </c>
      <c r="B285" s="233" t="s">
        <v>277</v>
      </c>
      <c r="C285" s="197">
        <v>1</v>
      </c>
      <c r="D285" s="35" t="s">
        <v>113</v>
      </c>
      <c r="E285" s="311"/>
      <c r="F285" s="111">
        <f t="shared" si="6"/>
        <v>0</v>
      </c>
      <c r="AV285" s="228"/>
    </row>
    <row r="286" spans="1:48" s="119" customFormat="1" ht="12.75" customHeight="1" x14ac:dyDescent="0.2">
      <c r="A286" s="112">
        <v>3.4</v>
      </c>
      <c r="B286" s="233" t="s">
        <v>278</v>
      </c>
      <c r="C286" s="197">
        <v>1</v>
      </c>
      <c r="D286" s="35" t="s">
        <v>113</v>
      </c>
      <c r="E286" s="311"/>
      <c r="F286" s="111">
        <f t="shared" si="6"/>
        <v>0</v>
      </c>
      <c r="AV286" s="228"/>
    </row>
    <row r="287" spans="1:48" s="119" customFormat="1" ht="13.5" customHeight="1" x14ac:dyDescent="0.2">
      <c r="A287" s="112">
        <v>3.5</v>
      </c>
      <c r="B287" s="233" t="s">
        <v>279</v>
      </c>
      <c r="C287" s="197">
        <v>1</v>
      </c>
      <c r="D287" s="35" t="s">
        <v>113</v>
      </c>
      <c r="E287" s="312"/>
      <c r="F287" s="111">
        <f t="shared" si="6"/>
        <v>0</v>
      </c>
      <c r="AV287" s="228"/>
    </row>
    <row r="288" spans="1:48" s="119" customFormat="1" x14ac:dyDescent="0.2">
      <c r="A288" s="112">
        <v>3.6</v>
      </c>
      <c r="B288" s="233" t="s">
        <v>280</v>
      </c>
      <c r="C288" s="197">
        <v>1</v>
      </c>
      <c r="D288" s="35" t="s">
        <v>113</v>
      </c>
      <c r="E288" s="312"/>
      <c r="F288" s="111">
        <f t="shared" ref="F288" si="9">ROUND(C288*E288,2)</f>
        <v>0</v>
      </c>
      <c r="AV288" s="228"/>
    </row>
    <row r="289" spans="1:11" s="80" customFormat="1" ht="20.25" customHeight="1" x14ac:dyDescent="0.2">
      <c r="A289" s="112">
        <v>3.7</v>
      </c>
      <c r="B289" s="233" t="s">
        <v>281</v>
      </c>
      <c r="C289" s="197">
        <v>1</v>
      </c>
      <c r="D289" s="35" t="s">
        <v>113</v>
      </c>
      <c r="E289" s="312"/>
      <c r="F289" s="111">
        <f t="shared" ref="F289" si="10">ROUND(C289*E289,2)</f>
        <v>0</v>
      </c>
    </row>
    <row r="290" spans="1:11" s="104" customFormat="1" x14ac:dyDescent="0.2">
      <c r="A290" s="100"/>
      <c r="B290" s="100" t="s">
        <v>24</v>
      </c>
      <c r="C290" s="101"/>
      <c r="D290" s="188"/>
      <c r="E290" s="316"/>
      <c r="F290" s="189">
        <f>ROUND(SUM(F232:F289),2)</f>
        <v>0</v>
      </c>
    </row>
    <row r="291" spans="1:11" s="80" customFormat="1" ht="11.25" customHeight="1" x14ac:dyDescent="0.2">
      <c r="A291" s="85"/>
      <c r="B291" s="29"/>
      <c r="C291" s="30"/>
      <c r="D291" s="23"/>
      <c r="E291" s="317"/>
      <c r="F291" s="25"/>
    </row>
    <row r="292" spans="1:11" s="125" customFormat="1" x14ac:dyDescent="0.2">
      <c r="A292" s="57" t="s">
        <v>18</v>
      </c>
      <c r="B292" s="43" t="s">
        <v>330</v>
      </c>
      <c r="C292" s="54"/>
      <c r="D292" s="55"/>
      <c r="E292" s="318"/>
      <c r="F292" s="56"/>
      <c r="G292" s="126"/>
      <c r="H292" s="126"/>
      <c r="I292" s="126"/>
      <c r="J292" s="126"/>
      <c r="K292" s="126"/>
    </row>
    <row r="293" spans="1:11" s="80" customFormat="1" ht="11.25" customHeight="1" x14ac:dyDescent="0.2">
      <c r="A293" s="85"/>
      <c r="B293" s="29"/>
      <c r="C293" s="30"/>
      <c r="D293" s="23"/>
      <c r="E293" s="317"/>
      <c r="F293" s="25"/>
      <c r="G293" s="126"/>
      <c r="H293" s="126"/>
      <c r="I293" s="126"/>
      <c r="J293" s="126"/>
      <c r="K293" s="126"/>
    </row>
    <row r="294" spans="1:11" s="231" customFormat="1" ht="12.75" customHeight="1" x14ac:dyDescent="0.2">
      <c r="A294" s="127">
        <v>1</v>
      </c>
      <c r="B294" s="128" t="s">
        <v>100</v>
      </c>
      <c r="C294" s="129"/>
      <c r="D294" s="130"/>
      <c r="E294" s="319"/>
      <c r="F294" s="131"/>
      <c r="G294" s="229"/>
      <c r="H294" s="229"/>
      <c r="I294" s="229"/>
      <c r="J294" s="230"/>
      <c r="K294" s="230"/>
    </row>
    <row r="295" spans="1:11" s="232" customFormat="1" ht="12.75" customHeight="1" x14ac:dyDescent="0.2">
      <c r="A295" s="241">
        <v>1</v>
      </c>
      <c r="B295" s="132" t="s">
        <v>15</v>
      </c>
      <c r="C295" s="187"/>
      <c r="D295" s="133"/>
      <c r="E295" s="320"/>
      <c r="F295" s="134"/>
      <c r="G295" s="229"/>
      <c r="H295" s="229"/>
      <c r="I295" s="229"/>
      <c r="J295" s="230"/>
      <c r="K295" s="230"/>
    </row>
    <row r="296" spans="1:11" s="232" customFormat="1" x14ac:dyDescent="0.2">
      <c r="A296" s="185">
        <v>1.1000000000000001</v>
      </c>
      <c r="B296" s="186" t="s">
        <v>116</v>
      </c>
      <c r="C296" s="187">
        <v>1</v>
      </c>
      <c r="D296" s="35" t="s">
        <v>113</v>
      </c>
      <c r="E296" s="321"/>
      <c r="F296" s="138">
        <f t="shared" ref="F296" si="11">ROUND(E296*C296,2)</f>
        <v>0</v>
      </c>
      <c r="G296" s="229"/>
      <c r="H296" s="229"/>
      <c r="I296" s="229"/>
      <c r="J296" s="230"/>
      <c r="K296" s="230"/>
    </row>
    <row r="297" spans="1:11" s="232" customFormat="1" x14ac:dyDescent="0.2">
      <c r="A297" s="241"/>
      <c r="B297" s="132"/>
      <c r="C297" s="187"/>
      <c r="D297" s="35" t="s">
        <v>113</v>
      </c>
      <c r="E297" s="320"/>
      <c r="F297" s="134"/>
      <c r="G297" s="229"/>
      <c r="H297" s="229"/>
      <c r="I297" s="229"/>
      <c r="J297" s="230"/>
      <c r="K297" s="230"/>
    </row>
    <row r="298" spans="1:11" s="135" customFormat="1" ht="12.75" customHeight="1" x14ac:dyDescent="0.2">
      <c r="A298" s="241">
        <v>2</v>
      </c>
      <c r="B298" s="136" t="s">
        <v>97</v>
      </c>
      <c r="C298" s="95"/>
      <c r="D298" s="137"/>
      <c r="E298" s="307"/>
      <c r="F298" s="138"/>
    </row>
    <row r="299" spans="1:11" s="135" customFormat="1" ht="12.75" customHeight="1" x14ac:dyDescent="0.2">
      <c r="A299" s="242">
        <v>2.1</v>
      </c>
      <c r="B299" s="233" t="s">
        <v>272</v>
      </c>
      <c r="C299" s="95">
        <v>156.66</v>
      </c>
      <c r="D299" s="133" t="s">
        <v>57</v>
      </c>
      <c r="E299" s="307"/>
      <c r="F299" s="138">
        <f t="shared" ref="F299:F326" si="12">ROUND(E299*C299,2)</f>
        <v>0</v>
      </c>
    </row>
    <row r="300" spans="1:11" s="135" customFormat="1" ht="12.75" customHeight="1" x14ac:dyDescent="0.2">
      <c r="A300" s="242">
        <v>2.2000000000000002</v>
      </c>
      <c r="B300" s="233" t="s">
        <v>273</v>
      </c>
      <c r="C300" s="95">
        <v>77.930000000000007</v>
      </c>
      <c r="D300" s="133" t="s">
        <v>57</v>
      </c>
      <c r="E300" s="307"/>
      <c r="F300" s="138">
        <f t="shared" si="12"/>
        <v>0</v>
      </c>
    </row>
    <row r="301" spans="1:11" s="135" customFormat="1" ht="12.75" customHeight="1" x14ac:dyDescent="0.2">
      <c r="A301" s="242">
        <v>2.2999999999999998</v>
      </c>
      <c r="B301" s="233" t="s">
        <v>274</v>
      </c>
      <c r="C301" s="95">
        <v>102.35</v>
      </c>
      <c r="D301" s="133" t="s">
        <v>57</v>
      </c>
      <c r="E301" s="307"/>
      <c r="F301" s="138">
        <f t="shared" si="12"/>
        <v>0</v>
      </c>
    </row>
    <row r="302" spans="1:11" s="135" customFormat="1" x14ac:dyDescent="0.2">
      <c r="A302" s="242"/>
      <c r="B302" s="66"/>
      <c r="C302" s="95"/>
      <c r="D302" s="137"/>
      <c r="E302" s="307"/>
      <c r="F302" s="138"/>
    </row>
    <row r="303" spans="1:11" s="135" customFormat="1" x14ac:dyDescent="0.2">
      <c r="A303" s="241">
        <v>3</v>
      </c>
      <c r="B303" s="136" t="s">
        <v>98</v>
      </c>
      <c r="C303" s="95"/>
      <c r="D303" s="137"/>
      <c r="E303" s="307"/>
      <c r="F303" s="138"/>
    </row>
    <row r="304" spans="1:11" s="135" customFormat="1" x14ac:dyDescent="0.2">
      <c r="A304" s="242">
        <v>3.1</v>
      </c>
      <c r="B304" s="233" t="s">
        <v>266</v>
      </c>
      <c r="C304" s="95">
        <v>36.75</v>
      </c>
      <c r="D304" s="133" t="s">
        <v>57</v>
      </c>
      <c r="E304" s="307"/>
      <c r="F304" s="138">
        <f t="shared" si="12"/>
        <v>0</v>
      </c>
    </row>
    <row r="305" spans="1:11" s="135" customFormat="1" ht="25.5" customHeight="1" x14ac:dyDescent="0.2">
      <c r="A305" s="242">
        <v>3.2</v>
      </c>
      <c r="B305" s="233" t="s">
        <v>267</v>
      </c>
      <c r="C305" s="95">
        <v>9.2100000000000009</v>
      </c>
      <c r="D305" s="133" t="s">
        <v>57</v>
      </c>
      <c r="E305" s="307"/>
      <c r="F305" s="138">
        <f t="shared" si="12"/>
        <v>0</v>
      </c>
    </row>
    <row r="306" spans="1:11" s="135" customFormat="1" ht="25.5" customHeight="1" x14ac:dyDescent="0.2">
      <c r="A306" s="242">
        <v>3.3</v>
      </c>
      <c r="B306" s="233" t="s">
        <v>268</v>
      </c>
      <c r="C306" s="95">
        <v>14.21</v>
      </c>
      <c r="D306" s="133" t="s">
        <v>57</v>
      </c>
      <c r="E306" s="307"/>
      <c r="F306" s="138">
        <f t="shared" si="12"/>
        <v>0</v>
      </c>
    </row>
    <row r="307" spans="1:11" s="135" customFormat="1" ht="25.5" customHeight="1" x14ac:dyDescent="0.2">
      <c r="A307" s="242">
        <v>3.4</v>
      </c>
      <c r="B307" s="233" t="s">
        <v>269</v>
      </c>
      <c r="C307" s="95">
        <v>11</v>
      </c>
      <c r="D307" s="133" t="s">
        <v>57</v>
      </c>
      <c r="E307" s="307"/>
      <c r="F307" s="138">
        <f t="shared" si="12"/>
        <v>0</v>
      </c>
    </row>
    <row r="308" spans="1:11" s="135" customFormat="1" ht="25.5" customHeight="1" x14ac:dyDescent="0.2">
      <c r="A308" s="242">
        <v>3.5</v>
      </c>
      <c r="B308" s="233" t="s">
        <v>270</v>
      </c>
      <c r="C308" s="95">
        <v>15.55</v>
      </c>
      <c r="D308" s="133" t="s">
        <v>57</v>
      </c>
      <c r="E308" s="307"/>
      <c r="F308" s="138">
        <f t="shared" si="12"/>
        <v>0</v>
      </c>
    </row>
    <row r="309" spans="1:11" s="135" customFormat="1" x14ac:dyDescent="0.2">
      <c r="A309" s="242">
        <v>3.6</v>
      </c>
      <c r="B309" s="233" t="s">
        <v>271</v>
      </c>
      <c r="C309" s="141">
        <v>1.32</v>
      </c>
      <c r="D309" s="133" t="s">
        <v>57</v>
      </c>
      <c r="E309" s="290"/>
      <c r="F309" s="138">
        <f t="shared" si="12"/>
        <v>0</v>
      </c>
    </row>
    <row r="310" spans="1:11" s="135" customFormat="1" x14ac:dyDescent="0.2">
      <c r="A310" s="242"/>
      <c r="B310" s="66"/>
      <c r="C310" s="95"/>
      <c r="D310" s="137"/>
      <c r="E310" s="307"/>
      <c r="F310" s="138"/>
    </row>
    <row r="311" spans="1:11" s="135" customFormat="1" ht="12.75" customHeight="1" x14ac:dyDescent="0.2">
      <c r="A311" s="241">
        <v>4</v>
      </c>
      <c r="B311" s="136" t="s">
        <v>99</v>
      </c>
      <c r="C311" s="95"/>
      <c r="D311" s="137"/>
      <c r="E311" s="307"/>
      <c r="F311" s="138"/>
    </row>
    <row r="312" spans="1:11" s="135" customFormat="1" ht="12.75" customHeight="1" x14ac:dyDescent="0.2">
      <c r="A312" s="242">
        <v>4.0999999999999996</v>
      </c>
      <c r="B312" s="184" t="s">
        <v>264</v>
      </c>
      <c r="C312" s="95">
        <v>951.73</v>
      </c>
      <c r="D312" s="133" t="s">
        <v>56</v>
      </c>
      <c r="E312" s="307"/>
      <c r="F312" s="138">
        <f t="shared" si="12"/>
        <v>0</v>
      </c>
    </row>
    <row r="313" spans="1:11" s="135" customFormat="1" ht="12.75" customHeight="1" x14ac:dyDescent="0.2">
      <c r="A313" s="242">
        <v>4.2</v>
      </c>
      <c r="B313" s="184" t="s">
        <v>265</v>
      </c>
      <c r="C313" s="95">
        <v>146.41999999999999</v>
      </c>
      <c r="D313" s="133" t="s">
        <v>56</v>
      </c>
      <c r="E313" s="307"/>
      <c r="F313" s="138">
        <f>ROUND(E313*C313,2)</f>
        <v>0</v>
      </c>
    </row>
    <row r="314" spans="1:11" s="135" customFormat="1" x14ac:dyDescent="0.2">
      <c r="A314" s="242"/>
      <c r="B314" s="66"/>
      <c r="C314" s="95"/>
      <c r="D314" s="137"/>
      <c r="E314" s="307"/>
      <c r="F314" s="138"/>
    </row>
    <row r="315" spans="1:11" s="135" customFormat="1" ht="12.75" customHeight="1" x14ac:dyDescent="0.2">
      <c r="A315" s="241">
        <v>5</v>
      </c>
      <c r="B315" s="136" t="s">
        <v>87</v>
      </c>
      <c r="C315" s="95"/>
      <c r="D315" s="137"/>
      <c r="E315" s="307"/>
      <c r="F315" s="138"/>
    </row>
    <row r="316" spans="1:11" s="135" customFormat="1" ht="12.75" customHeight="1" x14ac:dyDescent="0.2">
      <c r="A316" s="242">
        <v>5.0999999999999996</v>
      </c>
      <c r="B316" s="233" t="s">
        <v>263</v>
      </c>
      <c r="C316" s="95">
        <v>397.05</v>
      </c>
      <c r="D316" s="133" t="s">
        <v>56</v>
      </c>
      <c r="E316" s="307"/>
      <c r="F316" s="138">
        <f t="shared" si="12"/>
        <v>0</v>
      </c>
    </row>
    <row r="317" spans="1:11" s="135" customFormat="1" ht="12.75" customHeight="1" x14ac:dyDescent="0.2">
      <c r="A317" s="265">
        <v>5.2</v>
      </c>
      <c r="B317" s="266" t="s">
        <v>128</v>
      </c>
      <c r="C317" s="267">
        <v>2320.9499999999998</v>
      </c>
      <c r="D317" s="268" t="s">
        <v>6</v>
      </c>
      <c r="E317" s="322"/>
      <c r="F317" s="269">
        <f t="shared" si="12"/>
        <v>0</v>
      </c>
    </row>
    <row r="318" spans="1:11" s="135" customFormat="1" x14ac:dyDescent="0.2">
      <c r="A318" s="243"/>
      <c r="B318" s="136"/>
      <c r="C318" s="95"/>
      <c r="D318" s="137"/>
      <c r="E318" s="307"/>
      <c r="F318" s="138"/>
    </row>
    <row r="319" spans="1:11" s="135" customFormat="1" ht="12.75" customHeight="1" x14ac:dyDescent="0.2">
      <c r="A319" s="241">
        <v>6</v>
      </c>
      <c r="B319" s="136" t="s">
        <v>76</v>
      </c>
      <c r="C319" s="95"/>
      <c r="D319" s="137"/>
      <c r="E319" s="307"/>
      <c r="F319" s="138"/>
    </row>
    <row r="320" spans="1:11" s="232" customFormat="1" ht="12.75" customHeight="1" x14ac:dyDescent="0.2">
      <c r="A320" s="242">
        <v>6.1</v>
      </c>
      <c r="B320" s="64" t="s">
        <v>257</v>
      </c>
      <c r="C320" s="95">
        <v>397.05</v>
      </c>
      <c r="D320" s="133" t="s">
        <v>56</v>
      </c>
      <c r="E320" s="323"/>
      <c r="F320" s="139">
        <f t="shared" ref="F320" si="13">ROUND(C320*E320,2)</f>
        <v>0</v>
      </c>
      <c r="G320" s="230"/>
      <c r="H320" s="230"/>
      <c r="I320" s="230"/>
      <c r="J320" s="230"/>
      <c r="K320" s="230"/>
    </row>
    <row r="321" spans="1:11" s="135" customFormat="1" ht="12.75" customHeight="1" x14ac:dyDescent="0.2">
      <c r="A321" s="242">
        <v>6.2</v>
      </c>
      <c r="B321" s="233" t="s">
        <v>258</v>
      </c>
      <c r="C321" s="95">
        <v>397.05</v>
      </c>
      <c r="D321" s="133" t="s">
        <v>56</v>
      </c>
      <c r="E321" s="323"/>
      <c r="F321" s="138">
        <f t="shared" si="12"/>
        <v>0</v>
      </c>
    </row>
    <row r="322" spans="1:11" s="135" customFormat="1" x14ac:dyDescent="0.2">
      <c r="A322" s="242"/>
      <c r="B322" s="233"/>
      <c r="C322" s="95"/>
      <c r="D322" s="137"/>
      <c r="E322" s="307"/>
      <c r="F322" s="138"/>
    </row>
    <row r="323" spans="1:11" s="135" customFormat="1" x14ac:dyDescent="0.2">
      <c r="A323" s="241">
        <v>7</v>
      </c>
      <c r="B323" s="233" t="s">
        <v>259</v>
      </c>
      <c r="C323" s="95">
        <v>388.85</v>
      </c>
      <c r="D323" s="137" t="s">
        <v>6</v>
      </c>
      <c r="E323" s="307"/>
      <c r="F323" s="138">
        <f>+E323*C323</f>
        <v>0</v>
      </c>
    </row>
    <row r="324" spans="1:11" s="135" customFormat="1" ht="25.5" x14ac:dyDescent="0.2">
      <c r="A324" s="241">
        <v>8</v>
      </c>
      <c r="B324" s="64" t="s">
        <v>260</v>
      </c>
      <c r="C324" s="95">
        <v>26</v>
      </c>
      <c r="D324" s="35" t="s">
        <v>113</v>
      </c>
      <c r="E324" s="307"/>
      <c r="F324" s="138">
        <f>+E324*C324</f>
        <v>0</v>
      </c>
    </row>
    <row r="325" spans="1:11" s="135" customFormat="1" ht="12.75" customHeight="1" x14ac:dyDescent="0.2">
      <c r="A325" s="241">
        <v>9</v>
      </c>
      <c r="B325" s="233" t="s">
        <v>261</v>
      </c>
      <c r="C325" s="95">
        <v>52</v>
      </c>
      <c r="D325" s="35" t="s">
        <v>113</v>
      </c>
      <c r="E325" s="307"/>
      <c r="F325" s="138">
        <f>+E325*C325</f>
        <v>0</v>
      </c>
    </row>
    <row r="326" spans="1:11" s="135" customFormat="1" x14ac:dyDescent="0.2">
      <c r="A326" s="241">
        <v>10</v>
      </c>
      <c r="B326" s="233" t="s">
        <v>262</v>
      </c>
      <c r="C326" s="141">
        <v>1</v>
      </c>
      <c r="D326" s="140" t="s">
        <v>27</v>
      </c>
      <c r="E326" s="290"/>
      <c r="F326" s="138">
        <f t="shared" si="12"/>
        <v>0</v>
      </c>
    </row>
    <row r="327" spans="1:11" s="125" customFormat="1" x14ac:dyDescent="0.2">
      <c r="A327" s="32"/>
      <c r="B327" s="33"/>
      <c r="C327" s="34"/>
      <c r="D327" s="55"/>
      <c r="E327" s="318"/>
      <c r="F327" s="56"/>
      <c r="G327" s="126"/>
      <c r="H327" s="126"/>
      <c r="I327" s="126"/>
      <c r="J327" s="126"/>
      <c r="K327" s="126"/>
    </row>
    <row r="328" spans="1:11" s="63" customFormat="1" x14ac:dyDescent="0.2">
      <c r="A328" s="53">
        <v>2</v>
      </c>
      <c r="B328" s="43" t="s">
        <v>30</v>
      </c>
      <c r="C328" s="34"/>
      <c r="D328" s="39"/>
      <c r="E328" s="309"/>
      <c r="F328" s="25"/>
      <c r="G328" s="142"/>
      <c r="H328" s="142"/>
      <c r="I328" s="142"/>
      <c r="J328" s="142"/>
      <c r="K328" s="142"/>
    </row>
    <row r="329" spans="1:11" s="63" customFormat="1" ht="25.5" x14ac:dyDescent="0.2">
      <c r="A329" s="32">
        <v>2.1</v>
      </c>
      <c r="B329" s="64" t="s">
        <v>255</v>
      </c>
      <c r="C329" s="34">
        <v>41.28</v>
      </c>
      <c r="D329" s="222" t="s">
        <v>103</v>
      </c>
      <c r="E329" s="309"/>
      <c r="F329" s="25">
        <f t="shared" ref="F329:F336" si="14">ROUND(C329*E329,2)</f>
        <v>0</v>
      </c>
      <c r="G329" s="142"/>
      <c r="H329" s="142"/>
      <c r="I329" s="142"/>
      <c r="J329" s="142"/>
      <c r="K329" s="142"/>
    </row>
    <row r="330" spans="1:11" s="63" customFormat="1" ht="13.5" customHeight="1" x14ac:dyDescent="0.2">
      <c r="A330" s="32">
        <v>2.2000000000000002</v>
      </c>
      <c r="B330" s="64" t="s">
        <v>256</v>
      </c>
      <c r="C330" s="34">
        <v>33.020000000000003</v>
      </c>
      <c r="D330" s="39" t="s">
        <v>57</v>
      </c>
      <c r="E330" s="309"/>
      <c r="F330" s="25">
        <f t="shared" si="14"/>
        <v>0</v>
      </c>
      <c r="G330" s="142"/>
      <c r="H330" s="142"/>
      <c r="I330" s="142"/>
      <c r="J330" s="142"/>
      <c r="K330" s="142"/>
    </row>
    <row r="331" spans="1:11" s="142" customFormat="1" x14ac:dyDescent="0.2">
      <c r="A331" s="32"/>
      <c r="B331" s="33"/>
      <c r="C331" s="34"/>
      <c r="D331" s="39"/>
      <c r="E331" s="309"/>
      <c r="F331" s="25"/>
    </row>
    <row r="332" spans="1:11" s="142" customFormat="1" ht="12.75" customHeight="1" x14ac:dyDescent="0.2">
      <c r="A332" s="53">
        <v>3</v>
      </c>
      <c r="B332" s="43" t="s">
        <v>73</v>
      </c>
      <c r="C332" s="34"/>
      <c r="D332" s="39"/>
      <c r="E332" s="309"/>
      <c r="F332" s="25"/>
    </row>
    <row r="333" spans="1:11" s="63" customFormat="1" ht="12.75" customHeight="1" x14ac:dyDescent="0.2">
      <c r="A333" s="32">
        <v>3.1</v>
      </c>
      <c r="B333" s="64" t="s">
        <v>251</v>
      </c>
      <c r="C333" s="34">
        <v>2802.8</v>
      </c>
      <c r="D333" s="39" t="s">
        <v>56</v>
      </c>
      <c r="E333" s="309"/>
      <c r="F333" s="25">
        <f t="shared" si="14"/>
        <v>0</v>
      </c>
      <c r="G333" s="142"/>
      <c r="H333" s="142"/>
      <c r="I333" s="142"/>
      <c r="J333" s="142"/>
      <c r="K333" s="142"/>
    </row>
    <row r="334" spans="1:11" s="63" customFormat="1" ht="12.75" customHeight="1" x14ac:dyDescent="0.2">
      <c r="A334" s="32">
        <v>3.2</v>
      </c>
      <c r="B334" s="64" t="s">
        <v>254</v>
      </c>
      <c r="C334" s="34">
        <v>45</v>
      </c>
      <c r="D334" s="35" t="s">
        <v>113</v>
      </c>
      <c r="E334" s="309"/>
      <c r="F334" s="25">
        <f t="shared" si="14"/>
        <v>0</v>
      </c>
      <c r="G334" s="142"/>
      <c r="H334" s="142"/>
      <c r="I334" s="142"/>
      <c r="J334" s="142"/>
      <c r="K334" s="142"/>
    </row>
    <row r="335" spans="1:11" s="63" customFormat="1" ht="12.75" customHeight="1" x14ac:dyDescent="0.2">
      <c r="A335" s="32">
        <v>3.3</v>
      </c>
      <c r="B335" s="64" t="s">
        <v>252</v>
      </c>
      <c r="C335" s="34">
        <v>2802.8</v>
      </c>
      <c r="D335" s="39" t="s">
        <v>56</v>
      </c>
      <c r="E335" s="309"/>
      <c r="F335" s="25">
        <f t="shared" si="14"/>
        <v>0</v>
      </c>
      <c r="G335" s="142"/>
      <c r="H335" s="142"/>
      <c r="I335" s="142"/>
      <c r="J335" s="142"/>
      <c r="K335" s="142"/>
    </row>
    <row r="336" spans="1:11" s="63" customFormat="1" ht="12.75" customHeight="1" x14ac:dyDescent="0.2">
      <c r="A336" s="32">
        <v>3.4</v>
      </c>
      <c r="B336" s="64" t="s">
        <v>253</v>
      </c>
      <c r="C336" s="34">
        <v>15</v>
      </c>
      <c r="D336" s="39" t="s">
        <v>232</v>
      </c>
      <c r="E336" s="309"/>
      <c r="F336" s="25">
        <f t="shared" si="14"/>
        <v>0</v>
      </c>
      <c r="G336" s="142"/>
      <c r="H336" s="142"/>
      <c r="I336" s="142"/>
      <c r="J336" s="142"/>
      <c r="K336" s="142"/>
    </row>
    <row r="337" spans="1:6" s="104" customFormat="1" x14ac:dyDescent="0.2">
      <c r="A337" s="100"/>
      <c r="B337" s="100" t="s">
        <v>29</v>
      </c>
      <c r="C337" s="101"/>
      <c r="D337" s="188"/>
      <c r="E337" s="324"/>
      <c r="F337" s="189">
        <f>SUM(F295:F336)</f>
        <v>0</v>
      </c>
    </row>
    <row r="338" spans="1:6" s="63" customFormat="1" x14ac:dyDescent="0.2">
      <c r="A338" s="85"/>
      <c r="B338" s="33"/>
      <c r="C338" s="34"/>
      <c r="D338" s="39"/>
      <c r="E338" s="325"/>
      <c r="F338" s="25"/>
    </row>
    <row r="339" spans="1:6" s="143" customFormat="1" ht="15" customHeight="1" x14ac:dyDescent="0.2">
      <c r="A339" s="144" t="s">
        <v>80</v>
      </c>
      <c r="B339" s="145" t="s">
        <v>75</v>
      </c>
      <c r="C339" s="146"/>
      <c r="D339" s="147"/>
      <c r="E339" s="326"/>
      <c r="F339" s="148"/>
    </row>
    <row r="340" spans="1:6" s="143" customFormat="1" ht="25.5" customHeight="1" x14ac:dyDescent="0.2">
      <c r="A340" s="149">
        <v>1</v>
      </c>
      <c r="B340" s="64" t="s">
        <v>249</v>
      </c>
      <c r="C340" s="282"/>
      <c r="D340" s="150" t="s">
        <v>233</v>
      </c>
      <c r="E340" s="327"/>
      <c r="F340" s="148">
        <f>ROUND(C340*E340,2)</f>
        <v>0</v>
      </c>
    </row>
    <row r="341" spans="1:6" s="143" customFormat="1" ht="52.5" customHeight="1" x14ac:dyDescent="0.2">
      <c r="A341" s="149">
        <v>2</v>
      </c>
      <c r="B341" s="64" t="s">
        <v>250</v>
      </c>
      <c r="C341" s="146">
        <v>1</v>
      </c>
      <c r="D341" s="35" t="s">
        <v>113</v>
      </c>
      <c r="E341" s="326"/>
      <c r="F341" s="148">
        <f>ROUND(C341*E341,2)</f>
        <v>0</v>
      </c>
    </row>
    <row r="342" spans="1:6" s="104" customFormat="1" x14ac:dyDescent="0.2">
      <c r="A342" s="100"/>
      <c r="B342" s="100" t="s">
        <v>81</v>
      </c>
      <c r="C342" s="101"/>
      <c r="D342" s="188"/>
      <c r="E342" s="190"/>
      <c r="F342" s="189">
        <f>SUM(F340:F341)</f>
        <v>0</v>
      </c>
    </row>
    <row r="343" spans="1:6" s="104" customFormat="1" ht="13.5" customHeight="1" x14ac:dyDescent="0.2">
      <c r="A343" s="270"/>
      <c r="B343" s="271" t="s">
        <v>22</v>
      </c>
      <c r="C343" s="272"/>
      <c r="D343" s="271"/>
      <c r="E343" s="273"/>
      <c r="F343" s="274">
        <f>F342+F337+F290+F228</f>
        <v>0</v>
      </c>
    </row>
    <row r="344" spans="1:6" s="151" customFormat="1" x14ac:dyDescent="0.2">
      <c r="A344" s="152"/>
      <c r="B344" s="153"/>
      <c r="C344" s="155"/>
      <c r="D344" s="153"/>
      <c r="E344" s="154"/>
      <c r="F344" s="155"/>
    </row>
    <row r="345" spans="1:6" s="8" customFormat="1" ht="12.75" customHeight="1" x14ac:dyDescent="0.2">
      <c r="A345" s="156"/>
      <c r="B345" s="157" t="s">
        <v>20</v>
      </c>
      <c r="C345" s="158"/>
      <c r="D345" s="159"/>
      <c r="E345" s="160"/>
      <c r="F345" s="161"/>
    </row>
    <row r="346" spans="1:6" s="8" customFormat="1" ht="12.75" customHeight="1" x14ac:dyDescent="0.2">
      <c r="A346" s="162"/>
      <c r="B346" s="244" t="s">
        <v>234</v>
      </c>
      <c r="C346" s="163">
        <v>0.1</v>
      </c>
      <c r="D346" s="164"/>
      <c r="E346" s="165"/>
      <c r="F346" s="166">
        <f t="shared" ref="F346:F351" si="15">ROUND(F$343*C346,2)</f>
        <v>0</v>
      </c>
    </row>
    <row r="347" spans="1:6" s="8" customFormat="1" ht="12.75" customHeight="1" x14ac:dyDescent="0.2">
      <c r="A347" s="167"/>
      <c r="B347" s="244" t="s">
        <v>235</v>
      </c>
      <c r="C347" s="163">
        <v>0.03</v>
      </c>
      <c r="D347" s="164"/>
      <c r="E347" s="165"/>
      <c r="F347" s="166">
        <f t="shared" si="15"/>
        <v>0</v>
      </c>
    </row>
    <row r="348" spans="1:6" s="8" customFormat="1" ht="12.75" customHeight="1" x14ac:dyDescent="0.2">
      <c r="A348" s="167"/>
      <c r="B348" s="244" t="s">
        <v>236</v>
      </c>
      <c r="C348" s="163">
        <v>0.03</v>
      </c>
      <c r="D348" s="164"/>
      <c r="E348" s="165"/>
      <c r="F348" s="166">
        <f t="shared" si="15"/>
        <v>0</v>
      </c>
    </row>
    <row r="349" spans="1:6" s="8" customFormat="1" ht="12.75" customHeight="1" x14ac:dyDescent="0.2">
      <c r="A349" s="167"/>
      <c r="B349" s="244" t="s">
        <v>237</v>
      </c>
      <c r="C349" s="163">
        <v>0.04</v>
      </c>
      <c r="D349" s="164"/>
      <c r="E349" s="165"/>
      <c r="F349" s="166">
        <f t="shared" si="15"/>
        <v>0</v>
      </c>
    </row>
    <row r="350" spans="1:6" s="8" customFormat="1" ht="12.75" customHeight="1" x14ac:dyDescent="0.2">
      <c r="A350" s="167"/>
      <c r="B350" s="244" t="s">
        <v>238</v>
      </c>
      <c r="C350" s="163">
        <v>0.05</v>
      </c>
      <c r="D350" s="164"/>
      <c r="E350" s="165"/>
      <c r="F350" s="166">
        <f t="shared" si="15"/>
        <v>0</v>
      </c>
    </row>
    <row r="351" spans="1:6" s="8" customFormat="1" ht="12.75" customHeight="1" x14ac:dyDescent="0.2">
      <c r="A351" s="167"/>
      <c r="B351" s="244" t="s">
        <v>239</v>
      </c>
      <c r="C351" s="163">
        <v>0.01</v>
      </c>
      <c r="D351" s="164"/>
      <c r="E351" s="165"/>
      <c r="F351" s="166">
        <f t="shared" si="15"/>
        <v>0</v>
      </c>
    </row>
    <row r="352" spans="1:6" s="8" customFormat="1" ht="12.75" customHeight="1" x14ac:dyDescent="0.2">
      <c r="A352" s="167"/>
      <c r="B352" s="244" t="s">
        <v>240</v>
      </c>
      <c r="C352" s="163">
        <v>0.18</v>
      </c>
      <c r="D352" s="164"/>
      <c r="E352" s="168"/>
      <c r="F352" s="166">
        <f>ROUND(F$346*C352,2)</f>
        <v>0</v>
      </c>
    </row>
    <row r="353" spans="1:48" s="8" customFormat="1" ht="12.75" customHeight="1" x14ac:dyDescent="0.2">
      <c r="A353" s="167"/>
      <c r="B353" s="244" t="s">
        <v>74</v>
      </c>
      <c r="C353" s="163">
        <v>1E-3</v>
      </c>
      <c r="D353" s="164"/>
      <c r="E353" s="168"/>
      <c r="F353" s="166">
        <f>ROUND(F$343*C353,2)</f>
        <v>0</v>
      </c>
    </row>
    <row r="354" spans="1:48" s="8" customFormat="1" ht="12.75" customHeight="1" x14ac:dyDescent="0.2">
      <c r="A354" s="167"/>
      <c r="B354" s="244" t="s">
        <v>241</v>
      </c>
      <c r="C354" s="163">
        <v>0.1</v>
      </c>
      <c r="D354" s="164"/>
      <c r="E354" s="168"/>
      <c r="F354" s="166">
        <f>ROUND(F$343*C354,2)</f>
        <v>0</v>
      </c>
    </row>
    <row r="355" spans="1:48" s="8" customFormat="1" ht="12.75" customHeight="1" x14ac:dyDescent="0.2">
      <c r="A355" s="167"/>
      <c r="B355" s="244" t="s">
        <v>242</v>
      </c>
      <c r="C355" s="163">
        <v>0.05</v>
      </c>
      <c r="D355" s="164"/>
      <c r="E355" s="168"/>
      <c r="F355" s="166">
        <f>ROUND(F$343*C355,2)</f>
        <v>0</v>
      </c>
    </row>
    <row r="356" spans="1:48" s="8" customFormat="1" ht="25.5" customHeight="1" x14ac:dyDescent="0.2">
      <c r="A356" s="167"/>
      <c r="B356" s="244" t="s">
        <v>243</v>
      </c>
      <c r="C356" s="163">
        <v>0.03</v>
      </c>
      <c r="D356" s="164"/>
      <c r="E356" s="168"/>
      <c r="F356" s="166">
        <f>ROUND(F$343*C356,2)</f>
        <v>0</v>
      </c>
    </row>
    <row r="357" spans="1:48" s="8" customFormat="1" ht="12.75" customHeight="1" x14ac:dyDescent="0.2">
      <c r="A357" s="167"/>
      <c r="B357" s="244" t="s">
        <v>244</v>
      </c>
      <c r="C357" s="163">
        <v>1.4999999999999999E-2</v>
      </c>
      <c r="D357" s="164"/>
      <c r="E357" s="168"/>
      <c r="F357" s="166">
        <f>ROUND(F$343*C357,2)</f>
        <v>0</v>
      </c>
    </row>
    <row r="358" spans="1:48" s="119" customFormat="1" ht="12.75" customHeight="1" x14ac:dyDescent="0.2">
      <c r="A358" s="169"/>
      <c r="B358" s="244" t="s">
        <v>245</v>
      </c>
      <c r="C358" s="69">
        <v>1</v>
      </c>
      <c r="D358" s="39" t="s">
        <v>4</v>
      </c>
      <c r="E358" s="99"/>
      <c r="F358" s="98">
        <f>E358*C358</f>
        <v>0</v>
      </c>
      <c r="AV358" s="171"/>
    </row>
    <row r="359" spans="1:48" s="119" customFormat="1" ht="12.75" customHeight="1" x14ac:dyDescent="0.2">
      <c r="A359" s="170"/>
      <c r="B359" s="244" t="s">
        <v>247</v>
      </c>
      <c r="C359" s="69">
        <v>1</v>
      </c>
      <c r="D359" s="39" t="s">
        <v>4</v>
      </c>
      <c r="E359" s="281"/>
      <c r="F359" s="98">
        <f>E359*C359</f>
        <v>0</v>
      </c>
      <c r="AV359" s="171"/>
    </row>
    <row r="360" spans="1:48" s="119" customFormat="1" ht="12.75" customHeight="1" x14ac:dyDescent="0.2">
      <c r="A360" s="170"/>
      <c r="B360" s="244" t="s">
        <v>248</v>
      </c>
      <c r="C360" s="69">
        <v>1</v>
      </c>
      <c r="D360" s="39" t="s">
        <v>4</v>
      </c>
      <c r="E360" s="281"/>
      <c r="F360" s="98">
        <f>E360*C360</f>
        <v>0</v>
      </c>
      <c r="AV360" s="171"/>
    </row>
    <row r="361" spans="1:48" s="119" customFormat="1" ht="12.75" customHeight="1" x14ac:dyDescent="0.2">
      <c r="A361" s="170"/>
      <c r="B361" s="244" t="s">
        <v>246</v>
      </c>
      <c r="C361" s="69">
        <v>1</v>
      </c>
      <c r="D361" s="39" t="s">
        <v>4</v>
      </c>
      <c r="E361" s="281"/>
      <c r="F361" s="98">
        <f>E361*C361</f>
        <v>0</v>
      </c>
      <c r="AV361" s="171"/>
    </row>
    <row r="362" spans="1:48" s="8" customFormat="1" ht="12.75" customHeight="1" x14ac:dyDescent="0.2">
      <c r="A362" s="167"/>
      <c r="B362" s="172" t="s">
        <v>1</v>
      </c>
      <c r="C362" s="173"/>
      <c r="D362" s="164"/>
      <c r="E362" s="165"/>
      <c r="F362" s="158">
        <f>ROUND(SUM(F346:F361),2)</f>
        <v>0</v>
      </c>
    </row>
    <row r="363" spans="1:48" s="8" customFormat="1" ht="5.0999999999999996" customHeight="1" x14ac:dyDescent="0.2">
      <c r="A363" s="167"/>
      <c r="B363" s="172"/>
      <c r="C363" s="173"/>
      <c r="D363" s="164"/>
      <c r="E363" s="165"/>
      <c r="F363" s="161"/>
    </row>
    <row r="364" spans="1:48" s="175" customFormat="1" x14ac:dyDescent="0.2">
      <c r="A364" s="191"/>
      <c r="B364" s="192" t="s">
        <v>0</v>
      </c>
      <c r="C364" s="193"/>
      <c r="D364" s="194"/>
      <c r="E364" s="195"/>
      <c r="F364" s="196">
        <f>ROUND(SUM(F343,F362),2)</f>
        <v>0</v>
      </c>
    </row>
    <row r="365" spans="1:48" s="8" customFormat="1" ht="12" customHeight="1" x14ac:dyDescent="0.2">
      <c r="A365" s="167"/>
      <c r="B365" s="174"/>
      <c r="C365" s="173"/>
      <c r="D365" s="164"/>
      <c r="E365" s="165"/>
      <c r="F365" s="161"/>
    </row>
    <row r="366" spans="1:48" s="175" customFormat="1" x14ac:dyDescent="0.2">
      <c r="A366" s="275"/>
      <c r="B366" s="276" t="s">
        <v>21</v>
      </c>
      <c r="C366" s="277"/>
      <c r="D366" s="278"/>
      <c r="E366" s="279"/>
      <c r="F366" s="280">
        <f>ROUND(SUM(F364),2)</f>
        <v>0</v>
      </c>
    </row>
    <row r="367" spans="1:48" x14ac:dyDescent="0.2">
      <c r="A367" s="63"/>
      <c r="B367" s="63"/>
      <c r="C367" s="176"/>
      <c r="D367" s="177"/>
      <c r="E367" s="178"/>
      <c r="F367" s="176"/>
    </row>
    <row r="368" spans="1:48" x14ac:dyDescent="0.2">
      <c r="A368" s="63"/>
      <c r="B368" s="63"/>
      <c r="C368" s="176"/>
      <c r="D368" s="177"/>
      <c r="E368" s="178"/>
      <c r="F368" s="176"/>
    </row>
    <row r="369" spans="1:6" x14ac:dyDescent="0.2">
      <c r="A369" s="179"/>
      <c r="B369" s="179"/>
      <c r="C369" s="180"/>
      <c r="D369" s="181"/>
      <c r="E369" s="182"/>
      <c r="F369" s="180"/>
    </row>
    <row r="370" spans="1:6" x14ac:dyDescent="0.2">
      <c r="A370" s="179"/>
      <c r="B370" s="179"/>
      <c r="C370" s="180"/>
      <c r="D370" s="181"/>
      <c r="E370" s="182"/>
      <c r="F370" s="180"/>
    </row>
  </sheetData>
  <sheetProtection password="8A46" sheet="1" objects="1" scenarios="1"/>
  <mergeCells count="7">
    <mergeCell ref="A1:F1"/>
    <mergeCell ref="A6:B6"/>
    <mergeCell ref="A2:F2"/>
    <mergeCell ref="A7:F7"/>
    <mergeCell ref="A3:F3"/>
    <mergeCell ref="A5:F5"/>
    <mergeCell ref="A4:F4"/>
  </mergeCells>
  <printOptions horizontalCentered="1"/>
  <pageMargins left="0.19685039370078741" right="0.19685039370078741" top="0.31496062992125984" bottom="0.39370078740157483" header="0" footer="0.23622047244094491"/>
  <pageSetup paperSize="9" scale="93" fitToHeight="7" orientation="portrait" r:id="rId1"/>
  <headerFooter alignWithMargins="0">
    <oddFooter>&amp;CPágina &amp;P de &amp;N&amp;RRehabilitación PTAR del Alcantarillado Sanitario
Reparto Yuna, Palmarito, Bonao.´</oddFooter>
  </headerFooter>
  <rowBreaks count="6" manualBreakCount="6">
    <brk id="56" max="5" man="1"/>
    <brk id="102" max="5" man="1"/>
    <brk id="154" max="5" man="1"/>
    <brk id="210" max="5" man="1"/>
    <brk id="266" max="5" man="1"/>
    <brk id="317" max="5" man="1"/>
  </rowBreaks>
  <ignoredErrors>
    <ignoredError sqref="F14:F149 F152:F161 F163:F210 F290:F325 F285:F287 F288:F289 F284 F280:F283 F279 F276:F277 F278 F271:F273 F269:F270 F274:F275 F265:F268 F256 F263:F264 F255 F257:F262 F338:F342 F212:F254 F326:F337" unlockedFormula="1"/>
    <ignoredError sqref="A225:A226 A72:A85 A183:A19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0a7e6-7e61-4adf-80b2-0a117464ff3d" xsi:nil="true"/>
    <FechayHora xmlns="2f20a7e6-7e61-4adf-80b2-0a117464ff3d">2022-05-06T14:35:16+00:00</FechayHora>
  </documentManagement>
</p:properties>
</file>

<file path=customXml/itemProps1.xml><?xml version="1.0" encoding="utf-8"?>
<ds:datastoreItem xmlns:ds="http://schemas.openxmlformats.org/officeDocument/2006/customXml" ds:itemID="{BA567FBF-C70F-43EC-979B-E4A1D85314FF}"/>
</file>

<file path=customXml/itemProps2.xml><?xml version="1.0" encoding="utf-8"?>
<ds:datastoreItem xmlns:ds="http://schemas.openxmlformats.org/officeDocument/2006/customXml" ds:itemID="{4C19B1A3-2C89-4319-B8AC-1645915CD7FA}"/>
</file>

<file path=customXml/itemProps3.xml><?xml version="1.0" encoding="utf-8"?>
<ds:datastoreItem xmlns:ds="http://schemas.openxmlformats.org/officeDocument/2006/customXml" ds:itemID="{8F6EACFB-C6AD-4D34-A882-49B88C2F3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PTAR Rep. Yuna Palmarito</vt:lpstr>
      <vt:lpstr>'PTAR Rep. Yuna Palmarito'!Área_de_impresión</vt:lpstr>
      <vt:lpstr>'PTAR Rep. Yuna Palmarito'!Imprimir_área_IM</vt:lpstr>
      <vt:lpstr>'PTAR Rep. Yuna Palmarito'!Imprimir_títulos_IM</vt:lpstr>
      <vt:lpstr>'PTAR Rep. Yuna Palmarito'!Títulos_a_imprimir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ana.mateo</dc:creator>
  <cp:lastModifiedBy>Sasha María Aquino</cp:lastModifiedBy>
  <cp:lastPrinted>2021-07-21T20:26:53Z</cp:lastPrinted>
  <dcterms:created xsi:type="dcterms:W3CDTF">2012-11-28T18:04:34Z</dcterms:created>
  <dcterms:modified xsi:type="dcterms:W3CDTF">2021-08-31T19:24:58Z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