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9440" windowHeight="6315" activeTab="0"/>
  </bookViews>
  <sheets>
    <sheet name="PRES ORIGINAL " sheetId="1" r:id="rId1"/>
  </sheets>
  <externalReferences>
    <externalReference r:id="rId4"/>
    <externalReference r:id="rId5"/>
    <externalReference r:id="rId6"/>
  </externalReferences>
  <definedNames>
    <definedName name="\a">#N/A</definedName>
    <definedName name="\b" localSheetId="0">'[2]CUB-10181-3(Rescision)'!#REF!</definedName>
    <definedName name="\b">'[2]CUB-10181-3(Rescision)'!#REF!</definedName>
    <definedName name="\c">#N/A</definedName>
    <definedName name="\d">#N/A</definedName>
    <definedName name="\f" localSheetId="0">'[2]CUB-10181-3(Rescision)'!#REF!</definedName>
    <definedName name="\f">'[2]CUB-10181-3(Rescision)'!#REF!</definedName>
    <definedName name="\i" localSheetId="0">'[2]CUB-10181-3(Rescision)'!#REF!</definedName>
    <definedName name="\i">'[2]CUB-10181-3(Rescision)'!#REF!</definedName>
    <definedName name="\m" localSheetId="0">'[2]CUB-10181-3(Rescision)'!#REF!</definedName>
    <definedName name="\m">'[2]CUB-10181-3(Rescision)'!#REF!</definedName>
    <definedName name="ALBANIL2">'[3]M.O.'!$C$12</definedName>
    <definedName name="_xlnm.Print_Area" localSheetId="0">'PRES ORIGINAL '!$A$1:$F$490</definedName>
    <definedName name="BRIGADATOPOGRAFICA">'[3]M.O.'!$C$9</definedName>
    <definedName name="INSUMO_1">'[1]AC. LOS LIMONES ACERO '!$D$2</definedName>
    <definedName name="MA">'[3]M.O.'!$C$10</definedName>
    <definedName name="_xlnm.Print_Titles" localSheetId="0">'PRES ORIGINAL '!$1:$9</definedName>
  </definedNames>
  <calcPr fullCalcOnLoad="1"/>
</workbook>
</file>

<file path=xl/sharedStrings.xml><?xml version="1.0" encoding="utf-8"?>
<sst xmlns="http://schemas.openxmlformats.org/spreadsheetml/2006/main" count="753" uniqueCount="356">
  <si>
    <t>P.U. (RD$)</t>
  </si>
  <si>
    <t>A</t>
  </si>
  <si>
    <t>M</t>
  </si>
  <si>
    <t>M3</t>
  </si>
  <si>
    <t>U</t>
  </si>
  <si>
    <t>REPLANTEO</t>
  </si>
  <si>
    <t>UD</t>
  </si>
  <si>
    <t>PART.</t>
  </si>
  <si>
    <t>D E S C R I P C I O N</t>
  </si>
  <si>
    <t>TRANSPORTE</t>
  </si>
  <si>
    <t>B</t>
  </si>
  <si>
    <t>C</t>
  </si>
  <si>
    <t>D</t>
  </si>
  <si>
    <t>E</t>
  </si>
  <si>
    <t>CANTIDAD</t>
  </si>
  <si>
    <t>P2</t>
  </si>
  <si>
    <t>LB</t>
  </si>
  <si>
    <t>DIA</t>
  </si>
  <si>
    <t>M2</t>
  </si>
  <si>
    <t>MANO DE OBRA</t>
  </si>
  <si>
    <t>PAÑETE EXTERIOR</t>
  </si>
  <si>
    <t>FINO LOSA DE TECHO</t>
  </si>
  <si>
    <t>CANTOS</t>
  </si>
  <si>
    <t>F</t>
  </si>
  <si>
    <t>H</t>
  </si>
  <si>
    <t>ML</t>
  </si>
  <si>
    <t>II</t>
  </si>
  <si>
    <t>III</t>
  </si>
  <si>
    <t>PINTURA</t>
  </si>
  <si>
    <t>VALOR (RD$)</t>
  </si>
  <si>
    <t>I</t>
  </si>
  <si>
    <t>MOVIMIENTO DE TIERRA:</t>
  </si>
  <si>
    <t>REMOCION DE ASFALTO</t>
  </si>
  <si>
    <t>IV</t>
  </si>
  <si>
    <t>SUB-TOTAL GENERAL</t>
  </si>
  <si>
    <t>GASTOS INDIRECTOS</t>
  </si>
  <si>
    <t>HONORARIOS PROFESIONALES</t>
  </si>
  <si>
    <t>SEGUROS,POLIZA Y FINANZA</t>
  </si>
  <si>
    <t>GASTOS  ADMINISTRATIVOS</t>
  </si>
  <si>
    <t>SUPERVISION DE LA OBRA</t>
  </si>
  <si>
    <t>LEY 3-86</t>
  </si>
  <si>
    <t>ITBIS 07-2007</t>
  </si>
  <si>
    <t>TOTAL GASTOS INDIRECTOS</t>
  </si>
  <si>
    <t>IMPREVISTOS</t>
  </si>
  <si>
    <t>SEÑALIZACION Y MANEJO DE TRANSITO</t>
  </si>
  <si>
    <t>SUMINISTRO DE TUBERIA:</t>
  </si>
  <si>
    <t>COLOCACION  DE TUBERIA:</t>
  </si>
  <si>
    <r>
      <t>ZONA: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VIII</t>
    </r>
  </si>
  <si>
    <t>DE Ø6" PVC SRD-26 C/JUNTA GOMA + 3% DE PERDIDA</t>
  </si>
  <si>
    <t>DEMOLICION DE CONTENES</t>
  </si>
  <si>
    <t>REPOSICION DE CONTENES</t>
  </si>
  <si>
    <t>REPOSICION Y DEMOLICION DE CONTENES</t>
  </si>
  <si>
    <t>LINEA DE CONDUCCION</t>
  </si>
  <si>
    <t xml:space="preserve">EXCAVACION MATERIAL COMPACTO C/EQUIPO </t>
  </si>
  <si>
    <t xml:space="preserve"> ASIENTO DE ARENA</t>
  </si>
  <si>
    <t>SUMINISTRO Y COLOCACION DE VALVULAS</t>
  </si>
  <si>
    <t>CAJA TELESCOPICA</t>
  </si>
  <si>
    <t>REPOSICION DE ASFALTO</t>
  </si>
  <si>
    <t>Z</t>
  </si>
  <si>
    <t>VARIOS</t>
  </si>
  <si>
    <t>CAMPAMENTO</t>
  </si>
  <si>
    <t>FINO DE FONDO</t>
  </si>
  <si>
    <t>UNID.</t>
  </si>
  <si>
    <t>SUMINISTRO Y COLOCACION DE PIEZAS ESPECIALES</t>
  </si>
  <si>
    <t xml:space="preserve"> DE AIRE Ø 1" H.F. (150 PSI)</t>
  </si>
  <si>
    <t>REPOSICION CARPETA ASFALTICA (e=0.05 M.) (INC. ESPONJAMIENTO)</t>
  </si>
  <si>
    <t>SUMINISTRO MATERIAL  PARA BASE DE ASFALTO 0.20M +  1.20 % DE ESPONJAMIENTO</t>
  </si>
  <si>
    <t xml:space="preserve">TOTAL A CONTRATAR EN (RD$) </t>
  </si>
  <si>
    <t>ANCLAJE DE HORMIGON SIMPLE P/PIEZAS (F'C=210 KG/CM2)</t>
  </si>
  <si>
    <t xml:space="preserve"> REGISTROS PARA VALVULAS (1.50*1.50*1.77)M</t>
  </si>
  <si>
    <t>CORTE DE ASFALTO  (DOS LADOS) e=2"</t>
  </si>
  <si>
    <t>SUMINISTRO MATERIAL DE MINA P/RELLENO (SUJETO A APROBACION POR LA SUPERVISION)</t>
  </si>
  <si>
    <t>CODIA</t>
  </si>
  <si>
    <t>MANTENIMIENTO Y OPERACION INAPA</t>
  </si>
  <si>
    <t xml:space="preserve"> DE DESAGUE Ø 4" H.F. (150 PSI) PLATILLADA COMPLETA (INC. TORNILLOS, JUNTA DE GOMA, 2 NIPLES, 2 JUNTA DRESSER)</t>
  </si>
  <si>
    <t xml:space="preserve"> DE COMPUERTA Ø 6" H.F. (150 PSI) PLATILLADA COMPLETA (INC. TORNILLOS, JUNTA DE GOMA, 2 NIPLES, 2 JUNTA DRESSER)</t>
  </si>
  <si>
    <t>COMPACTACION MATERIAL DE BASE C/COMPACTADOR MECANICO EN CAPAS DE 0.20</t>
  </si>
  <si>
    <t>BOTE MATERIAL ASFALTICO CON CAMION (DIST. 5KM)</t>
  </si>
  <si>
    <t xml:space="preserve"> RELLENO COMPACTADO  C/COMPACTADOR MECANICO EN CAPAS DE 0.30</t>
  </si>
  <si>
    <t>CODO Ø6" X 45 ACERO SCH-40 C/RECUBRIMIENTO ANTICORROSIVO</t>
  </si>
  <si>
    <t>TEE  Ø6" X Ø6" ACERO - SCH-40 C/RECUBRIMIENTO ANTICORROSIVO</t>
  </si>
  <si>
    <t>JUNTA TAPON Ø6" ACERO SCH-40 C/RECUBRIMIENTO ANTICORROSIVO</t>
  </si>
  <si>
    <t>BOTE DE MATERIAL CON CAMION (DIST. 5KM)</t>
  </si>
  <si>
    <t>REPLANTEO Y CONTROL TOPOGRAFICO</t>
  </si>
  <si>
    <t xml:space="preserve">Presupuesto </t>
  </si>
  <si>
    <t>INSTALACION DE  VALVULAS</t>
  </si>
  <si>
    <t>VALVULAS  DE MARIPOSA  Ø30"EN  LINEA DE CONDUCCION ASURO-NEYBA</t>
  </si>
  <si>
    <t>SUMINISTRO  DE VALVULA:</t>
  </si>
  <si>
    <t>1.1.1</t>
  </si>
  <si>
    <t>DE MARIPOSA  Ø30" PLATILLADA  OPERADA CON VOLANTA, 150 PSI COMPLETA (INCLUYE 2 JUNTA GOMA Y JUEGO TORNILLOS, 2 JUNTAS DRESSER Y 2 NIPLE PLATILLADO EN 1 EXTREMO C/U)</t>
  </si>
  <si>
    <t xml:space="preserve">COLOCACION:  </t>
  </si>
  <si>
    <t>1.2.1</t>
  </si>
  <si>
    <t>BRIGADA (INCLUYE PERSONAL, USO DE CAMION, DIFERENCIAL MANUAL 10 TON   Y HERRAMIENTAS)</t>
  </si>
  <si>
    <t>1.2.2</t>
  </si>
  <si>
    <t>USO DE GRUA 10 TON</t>
  </si>
  <si>
    <t>REGISTROS  PARA VALVULAS H.A. (2.75X2.75X2.50) M SEGÚN DETALLE DISENO)</t>
  </si>
  <si>
    <t>VALVULA DE COMPUERTA  Ø8" EN  LINEA DE CONDUCCION A ESTACION DE RELEVO ZONA ALTA</t>
  </si>
  <si>
    <t>SUMINISTRO Y COLOCACION VALVULA:</t>
  </si>
  <si>
    <t>2.1.1</t>
  </si>
  <si>
    <t>DE COMPUERTA  Ø8" PLATILLADA COMPLETA 150 PSI (INCLUYE 2 JUNTA GOMA Y JUEGO TORNILLOS, 2 JUNTAS DRESSER Y 2 NIPLE PLATILLADO EN 1 EXTREMO C/U)</t>
  </si>
  <si>
    <t>2.1.2</t>
  </si>
  <si>
    <t>REGISTRO PARA VALVULAS SEGÚN DETALLE DISENO</t>
  </si>
  <si>
    <t xml:space="preserve">                                                                                                                                                                                                                                  </t>
  </si>
  <si>
    <t>VALVULA DE COMPUERTA  Ø12" EN LINEA DE CONDUCCION A DEPOSITO SUPERFICIAL DE 600 M3, ACUEDUCTO NEYBA</t>
  </si>
  <si>
    <t>3.1.1</t>
  </si>
  <si>
    <t>DE COMPUERTA  Ø12" PLATILLADA COMPLETA 150 PSI (INCLUYE 2 JUNTA GOMA Y JUEGO TORNILLOS, 2 JUNTAS DRESSER Y 2 NIPLE PLATILLADO EN 1 EXTREMO C/U)</t>
  </si>
  <si>
    <t>3.1.2</t>
  </si>
  <si>
    <t>SUB TOTAL A</t>
  </si>
  <si>
    <t>ELECTRIFICACION PRIMARIA (POZO No. 1)</t>
  </si>
  <si>
    <t>POSTES DE H.A V -  500, 35'</t>
  </si>
  <si>
    <t xml:space="preserve">CONDUCTOR AAA/C #2/0 </t>
  </si>
  <si>
    <t>PIE</t>
  </si>
  <si>
    <t>CONDUCTOR AAA/C #1/0</t>
  </si>
  <si>
    <t>ESTRUCTURA MT-307</t>
  </si>
  <si>
    <t xml:space="preserve">ESTRUCTURA H.A-100B  </t>
  </si>
  <si>
    <t xml:space="preserve">ESTRUCTURA PR - 101 (ATERRIZAJE COMPLETO)  </t>
  </si>
  <si>
    <t>TRANSFORMADOR DE 25 KVA,1Ø, 7200/240-480V,TIPO POSTE, (SUMERGIDO EN ACEITE)</t>
  </si>
  <si>
    <t xml:space="preserve">CUT-OUT DE 100 AMP.  </t>
  </si>
  <si>
    <t>PARARRAYOS DE 9KV</t>
  </si>
  <si>
    <t>JOMPER AEREO</t>
  </si>
  <si>
    <t xml:space="preserve">HOYOS PARA POSTES </t>
  </si>
  <si>
    <t xml:space="preserve">HOYOS PARA VIENTOS  </t>
  </si>
  <si>
    <t>INSTALACION DE POSTES</t>
  </si>
  <si>
    <t>ELECTRIFICACION SECUNDARIA (POZOS # 1)</t>
  </si>
  <si>
    <t xml:space="preserve">CONDULET EMT Ø2" </t>
  </si>
  <si>
    <t xml:space="preserve">COUPLING EMT Ø2" </t>
  </si>
  <si>
    <t xml:space="preserve">TUBERIA EMT Ø2"X 10' </t>
  </si>
  <si>
    <t>CURVA EMT Ø2"</t>
  </si>
  <si>
    <t>TERMINAL EMT Ø2"</t>
  </si>
  <si>
    <t>TUBERIA PVC Ø2" X 19'</t>
  </si>
  <si>
    <t>CURVA PVC  Ø2"</t>
  </si>
  <si>
    <t xml:space="preserve">TUBERIA FLEXIBLE LICUIT-TIGH Ø2" </t>
  </si>
  <si>
    <t xml:space="preserve">TERMINAL RECTO FLEXIBLE LICUIT - TIGHT Ø2"  </t>
  </si>
  <si>
    <t>TERMINAL CURVO  LICUITt - TIGHT Ø2"</t>
  </si>
  <si>
    <t>TUBERIA FLEXIBLE LICUIT-TIGHT Ø 1½"</t>
  </si>
  <si>
    <t>TERMINAL RECTO FLEXIBLE LICUITt - TIGHT Ø1½"</t>
  </si>
  <si>
    <t>TERMINAL CURVO  LICUIT - TIGHT Ø1½"</t>
  </si>
  <si>
    <t xml:space="preserve">CONDUCTOR THW No. 2    </t>
  </si>
  <si>
    <t xml:space="preserve">CONDUCTOR THW #6  </t>
  </si>
  <si>
    <t>MAIN BREAKER DE 125/3 AMP 3Ø , 480 V.</t>
  </si>
  <si>
    <t>TRANSF.SECO DE 3 KVA, 480/120-240V</t>
  </si>
  <si>
    <t>PANEL DE BREAKERS DE 8/16 CIRCUITOS  (INC. BREAKERS)</t>
  </si>
  <si>
    <t>TAPE DE GOMA  ELECTRICO SUPERIOR</t>
  </si>
  <si>
    <t>TAPE DE PLASTICO  ELECTRICO SUPERIOR</t>
  </si>
  <si>
    <t>SUMINISTRO E INST.  EQUIPOS DE BOMBEO POZO # 1</t>
  </si>
  <si>
    <t xml:space="preserve">SUMINISTRO  ELECTROBOMBA  DE EJE VERTICAL DE 350 GPM, 321' TDH,100' COLUMNA, MOTOR 40 HP,460V, 3Ø, 60HZ, 1770RPM, INCLUYE ARRANCADOR ESTRELLA DELTA, PROTECCION Y MEDICION </t>
  </si>
  <si>
    <t>INSTALACION ELECTROBOMBA</t>
  </si>
  <si>
    <t>NIPLE Ø4'' x 12'' ACERO SCH-40 PLATILLADO EN UN EXTREMO</t>
  </si>
  <si>
    <t>NIPLE Ø3'' x 12'' ACERO SCH-40 PLATILLADO EN UN EXTREMO</t>
  </si>
  <si>
    <t>TEE 4"x 3" ACERO SCH-40 PLATILLADA CON PROTECCION ANTICORROSIVA</t>
  </si>
  <si>
    <t>JUNTA MECANICA TIPO DRESSER 4"</t>
  </si>
  <si>
    <t>VALV. LIMITADORA DE CAUDAL CON CHECK INTEGRADO Ø4", 200 PSI</t>
  </si>
  <si>
    <t>VALV. DE COMP. VASTAGO ASC. 4" H.F. PLATILLADA 200 PSI</t>
  </si>
  <si>
    <t>VALV. DE COMP. VASTAGO ASC. 3" H.F. PLATILLADA 200 PSI</t>
  </si>
  <si>
    <t>VALV. DE AIRE  DE Ø1'' 200 PSI</t>
  </si>
  <si>
    <t>ZETA 4" X 3 M  ACERO SCH-40 PARA INTERCONECTAR DESCARGA</t>
  </si>
  <si>
    <t xml:space="preserve">INSTALACION MANOMETRICA COMPLETA </t>
  </si>
  <si>
    <t>MEDIDOR DE FLUJO/CAUDAL</t>
  </si>
  <si>
    <t>CODO DE 4" X 45  ACERO SCH-40  CON PROTECCION ANTICORROSIVA</t>
  </si>
  <si>
    <t>JUNTA DE GOMA</t>
  </si>
  <si>
    <t>LBS</t>
  </si>
  <si>
    <t>CONSTRUCCION DE DESCARGA Ø4" TIPO CUELLO DE GANZO</t>
  </si>
  <si>
    <t>PINTURA PARA DESCARGA</t>
  </si>
  <si>
    <t>ANCLAJE PARA DESCARGA H.A. SEGÚN DETALLE DISENIO</t>
  </si>
  <si>
    <t>BASE PARA BOMBA</t>
  </si>
  <si>
    <t>SUMINISTRO E INSTALACION DE GENERADOR  ELECTRICO, PARA POZO No. 1</t>
  </si>
  <si>
    <t>SUMINISTRO DE GENERADOR  ELECTRICO 75 KW, 3Ø, 480/277V, 60 HZ, 1800 RPM</t>
  </si>
  <si>
    <t xml:space="preserve">SUM. Y COLOC. TANQUE COMB. 500GLS (LLENO EN SITIO) </t>
  </si>
  <si>
    <t>CONSTRUCCION SISTEMA ESCAPE GASES</t>
  </si>
  <si>
    <t>CONSTRUCCION SISTEMA ALIMENTACION COMBUSTIBLE</t>
  </si>
  <si>
    <t xml:space="preserve">CONDUCTOR THW # 2 </t>
  </si>
  <si>
    <t xml:space="preserve">CONDUCTOR THW # 6 </t>
  </si>
  <si>
    <t>MAIN BREAKER 125/3 AMPS</t>
  </si>
  <si>
    <t>TRANSFER SWITCH MANUAL 125/3 AMP, 480V, 3Ø, NEMA 3R</t>
  </si>
  <si>
    <t>TUBERIA FLEXIBLE LICUIT TIGHT Ø2''</t>
  </si>
  <si>
    <t>TERMINAL RECTO LICUIT TIGHT Ø2''</t>
  </si>
  <si>
    <t>TERMINAL CURVO LICUIT TIGHT Ø2''</t>
  </si>
  <si>
    <t>CONECTOR PARA CONDUCTOR THW # 2</t>
  </si>
  <si>
    <t>CONECTOR PARA CONDUCTOR THW # 6</t>
  </si>
  <si>
    <t>TAPE GOMA ELECTRICO SUPERIOR</t>
  </si>
  <si>
    <t>TAPE PLASTICO ELECTRICO SUPERIOR</t>
  </si>
  <si>
    <t>SUB TOTAL B</t>
  </si>
  <si>
    <t>ELECTRIFICACION Y EQUIPO DE BOMBEO A POZO No. 4</t>
  </si>
  <si>
    <t>ELECTRIFICACION PRIMARIA (POZO No. 4)</t>
  </si>
  <si>
    <t>ELECTRIFICACION SECUNDARIA (POZOS # 4)</t>
  </si>
  <si>
    <t>TRANSF.SECO DE 3 KVA,480/120-240V</t>
  </si>
  <si>
    <t>TAPE DE GOMA   ELECTRICO SUPERIOR</t>
  </si>
  <si>
    <t>TAPE DE PLASTICO   ELECTRICO SUPERIOR</t>
  </si>
  <si>
    <t>SUMINISTRO E INST. EQUIPOS DE BOMBEO POZO # 4</t>
  </si>
  <si>
    <t>SUMINISTRO  ELECTROBOMBA  DE EJE VERTCAL DE 300 GPM, 352' TDH,140' COLUMNA, MOTOR 40 HP,460V, 3Ø, 60HZ, 1770RPM, INCLUYE ARRANCADOR ESTRELLA DELTA, PROTECCION Y MEDICION</t>
  </si>
  <si>
    <t>VALV. DE COMP. VASTAGO ASC. 4" H.F. PLATILLADA, 200 PSI</t>
  </si>
  <si>
    <t>VALV. DE COMP. VASTAGO ASC. 3" H.F. PLATILLADA, 200 PSI</t>
  </si>
  <si>
    <t>VALV. DE AIRE  DE Ø1''</t>
  </si>
  <si>
    <t>ZETA 4" X 3 M PARA INTERCONECTAR DESCARGA</t>
  </si>
  <si>
    <t xml:space="preserve">INSTALACION MANOMETRICA COMPLETA, </t>
  </si>
  <si>
    <t>CODO DE 4" X 45 SCH 80 CON PROTECCION ANTICORROSIVA</t>
  </si>
  <si>
    <t>ANCLAJE PARA DESCARGA H.A. SEGÚN DETALLE DISENO</t>
  </si>
  <si>
    <t>BASE PARA BOMBA SEGÚN DETALLE DISENO</t>
  </si>
  <si>
    <t>SUB TOTAL C</t>
  </si>
  <si>
    <t>ESTRUCTURA DE H.A. DE SOPORTE P/DEPOSITO DE COMBUSTIBLE Y TINA PARA EL DERRAME (POZO NO. 1)</t>
  </si>
  <si>
    <t>HORMIGON ARMADO:</t>
  </si>
  <si>
    <t>3.1</t>
  </si>
  <si>
    <t>ZAPATA 0.25-1.38 QQ/M3</t>
  </si>
  <si>
    <t>3.2</t>
  </si>
  <si>
    <t>MURO DE H.A. 0.20 - 3.93 QQ/M3</t>
  </si>
  <si>
    <t>TERMINACION SE SUPERFICIE:</t>
  </si>
  <si>
    <t>4.1</t>
  </si>
  <si>
    <t>PAÑETE</t>
  </si>
  <si>
    <t>4.2</t>
  </si>
  <si>
    <t>4.3</t>
  </si>
  <si>
    <t>PINTURA PARA BASE H.A.</t>
  </si>
  <si>
    <t>4.4</t>
  </si>
  <si>
    <t>PINTURA PARA BASE DEP. COMBUSTIBLE (INC. MANT. Y OXIDO ROJO)</t>
  </si>
  <si>
    <t>INSTALACIONES:</t>
  </si>
  <si>
    <t>5.1</t>
  </si>
  <si>
    <t>PLANCHUELAS METALICAS DE 1" x ¼"</t>
  </si>
  <si>
    <t>5.2</t>
  </si>
  <si>
    <t xml:space="preserve">TORNILLOS 1"x ¼" </t>
  </si>
  <si>
    <t>5.3</t>
  </si>
  <si>
    <t>TINA P/ DERRAME DE COMBUSTIBLE</t>
  </si>
  <si>
    <t>6.1</t>
  </si>
  <si>
    <t xml:space="preserve">REPLANTEO </t>
  </si>
  <si>
    <t>6.2</t>
  </si>
  <si>
    <t>MOVIMIENTO DE TIERRA</t>
  </si>
  <si>
    <t>6.3</t>
  </si>
  <si>
    <t xml:space="preserve">LOSA DE FONDO 0.20 - 0.72 </t>
  </si>
  <si>
    <t>6.4</t>
  </si>
  <si>
    <t>MURO DE BLOCK. 6" @ 0.40</t>
  </si>
  <si>
    <t>7.1</t>
  </si>
  <si>
    <t>7.2</t>
  </si>
  <si>
    <t>7.3</t>
  </si>
  <si>
    <t>7.4</t>
  </si>
  <si>
    <t>SUB TOTAL D</t>
  </si>
  <si>
    <t>CASETA PARA GENERADOR (POZO NO. 1)</t>
  </si>
  <si>
    <t>MOV. DE TIERRA</t>
  </si>
  <si>
    <t>HORMIGON ARMADO EN :</t>
  </si>
  <si>
    <t>ZAPATA DE MURO(INC. ZAP. C1)  0.79 QQ/M3</t>
  </si>
  <si>
    <t>COLUMNA 0.20 X 0.20  4.58 QQ/M3</t>
  </si>
  <si>
    <t>VIGA V1  0.20 X 0.25   11.14 QQ/M3</t>
  </si>
  <si>
    <t>DINTEL 0.15 X 0.20   5.00 QQ/M3</t>
  </si>
  <si>
    <t>LOSA DE TECHO  e=0.13   1.06 QQ/M3</t>
  </si>
  <si>
    <t>BASE H.A. P/PLANTA  4.00 X 2.00 - 0.68 QQ/M3</t>
  </si>
  <si>
    <t>MURO DE BLOQUES:</t>
  </si>
  <si>
    <t>DE 6" B.N.P.</t>
  </si>
  <si>
    <t>DE 6" S.N.P.</t>
  </si>
  <si>
    <t>CALADOS</t>
  </si>
  <si>
    <t>TERMINACION DE SUPERFICIE</t>
  </si>
  <si>
    <t>PAÑETE INTERIOR (INC. TECHO)</t>
  </si>
  <si>
    <t>CANTOS Y MOCHETAS</t>
  </si>
  <si>
    <t xml:space="preserve">PINTURA AZUL MANTENIMIENTO </t>
  </si>
  <si>
    <t>PISO H.S. PULIDO</t>
  </si>
  <si>
    <t>PORTAJE</t>
  </si>
  <si>
    <t>PUERTA ALUMINIO CON VENTANILLA DE VENTILACION (2.50x2.80)M</t>
  </si>
  <si>
    <t>INSTALACIONES ELECTRICAS</t>
  </si>
  <si>
    <t>ENTRADA GENERAL</t>
  </si>
  <si>
    <t>SALIDA</t>
  </si>
  <si>
    <t>LIMPIEZA FINAL</t>
  </si>
  <si>
    <t>SUB TOTAL E</t>
  </si>
  <si>
    <t>CASETA DE BOMBEO TECHO DESLIZABLE (POZO NO. 1)</t>
  </si>
  <si>
    <t>LIMPIEZA Y   PREPARACION DEL TERRENO</t>
  </si>
  <si>
    <t xml:space="preserve">MOVIMIENTO DE TIERRA </t>
  </si>
  <si>
    <t>ZAPATA DE MURO 0.36  QQ/M3, F'C = 180 KG/CM2</t>
  </si>
  <si>
    <t>VIGA 0.20X0.30 3.56 QQ</t>
  </si>
  <si>
    <t>LOSA DE TECHO 0.10 - 0.48 QQ/M3</t>
  </si>
  <si>
    <t>DINTEL 0.20X0.15-3.89 QQ</t>
  </si>
  <si>
    <t>RAMPA D/ACCESO A 0.05</t>
  </si>
  <si>
    <t>SOPORTE DE CORREDERA 0.89</t>
  </si>
  <si>
    <t>BASE MOTOR Y BOMBEO</t>
  </si>
  <si>
    <t>COLUMNA 0.20X0.15 - 4.58 QQ/M3</t>
  </si>
  <si>
    <t>MURO BLOCK</t>
  </si>
  <si>
    <t>MURO BLOCK 6" (B.N.P.)</t>
  </si>
  <si>
    <t>MURO BLOCK 6" (S.N.P.)</t>
  </si>
  <si>
    <t>MURO BLOCK CALADOS</t>
  </si>
  <si>
    <t>TERMINACION DE SUPERFICIES</t>
  </si>
  <si>
    <t xml:space="preserve">PAÑETE EXTERIOR </t>
  </si>
  <si>
    <t>ANTEPECHO DE BLOQUES (UNA LINEA DE BLOCK)</t>
  </si>
  <si>
    <t>PISO HORMIGON FROTADO (C/ MALLA ELECTROSOLDADA)</t>
  </si>
  <si>
    <t>ZABALETA</t>
  </si>
  <si>
    <t xml:space="preserve">FROTADO Y VIOLINADO  RAMPA DE ACCESO </t>
  </si>
  <si>
    <t>PUERTA METALICA POSTERIOR  DE TOLA  (1.00M X 2.10)M</t>
  </si>
  <si>
    <t xml:space="preserve">VENTANA DE ALUMINIO (1.40X 1.20) M </t>
  </si>
  <si>
    <t>PUERTA FRONTAL DE MALLA C/ CELDA CORRUGADA 3/4X 1/4- 2 HOJAS (4.00M X 2.70)M</t>
  </si>
  <si>
    <t>SALIDAS CENITALES</t>
  </si>
  <si>
    <t>SALIDAS INTERRUPTOR SENCILLO</t>
  </si>
  <si>
    <t>SALIDAS TOMACORRIENTE DOBLES 120 V</t>
  </si>
  <si>
    <t>ACERA EXT. DE 0.80 DE ANCHO</t>
  </si>
  <si>
    <t>SUMINISTRO Y COLOCACION</t>
  </si>
  <si>
    <t>TECHO CORREDIZO DE TOLA</t>
  </si>
  <si>
    <t>VERJA PERIMETRAL MALLA CICLONICA</t>
  </si>
  <si>
    <t>VERJA C/ MALLA CICLONICA Y  3 LINEAS DE BLOCK</t>
  </si>
  <si>
    <t>COLUMNAS C2 0.30 X 0.30 - 4.75 (INC. ZAPATA)</t>
  </si>
  <si>
    <t>PUERTA MALLA CICLONICA 3 M</t>
  </si>
  <si>
    <t>LOGO Y LETRERO DE INAPA</t>
  </si>
  <si>
    <t>SUMINISTRO Y COL. MATERIAL P/ RELLENO</t>
  </si>
  <si>
    <t>EMBELLECIMIENTO C/ GRAVILLA</t>
  </si>
  <si>
    <t>SUB TOTAL F</t>
  </si>
  <si>
    <t>G</t>
  </si>
  <si>
    <t>CASETA DE BOMBEO TECHO DESLIZABLE (POZO NO. 4)</t>
  </si>
  <si>
    <t>PUERTA METALICA POSTERIOR  (1.00M X 2.10)M</t>
  </si>
  <si>
    <t>VENTANA DE ALUMINIO (1.40X 1.20) M 5.04 M2</t>
  </si>
  <si>
    <t>PUERTA FRONTAL DE MALLA 2 HOJAS (4.00M X 2.70)M</t>
  </si>
  <si>
    <t xml:space="preserve">VERJA PERIMETRAL MALLA CICLONICA </t>
  </si>
  <si>
    <t>VERJA  C/  MALLA  CICLONICA Y 3 LINEAS DE BLOCK</t>
  </si>
  <si>
    <t>SUB TOTAL G</t>
  </si>
  <si>
    <t>CONEXIÓN DE POZO NO. 1 Y POZO NO. 4 A TUBERIA ASURO  Ø 30"  PCCP</t>
  </si>
  <si>
    <t>PRELIMINARES</t>
  </si>
  <si>
    <t>EXCAVACIO MATERIAL COMPACTO C/EQUIPO</t>
  </si>
  <si>
    <t>RELLENO COMPACTADO C/COMPACTADOR MECANICO</t>
  </si>
  <si>
    <t>BOTE DE MATERIAL CON CAMION D=5 KM</t>
  </si>
  <si>
    <t>SUMINISTRO DE TUBERIA</t>
  </si>
  <si>
    <t>TUBERIA  Ø 4"  ACERO SCH-80 SIN COSTURA CON PROTECCION ANTICORROSIVA</t>
  </si>
  <si>
    <t>COLOCACION DE TUBERIAS</t>
  </si>
  <si>
    <t>SUMINISTRO Y COLOCACION DE PIEZAS ESPECIALES (PARA BRIDA)</t>
  </si>
  <si>
    <t xml:space="preserve">TUBERIA DE PRESION DE HORMIGON PCCP Ø 30"X4"  </t>
  </si>
  <si>
    <t>CLAMP 30" X 4" ACERO SCH-40</t>
  </si>
  <si>
    <t>ANCLAJES PARA PIEZAS H.A. SEGÚN DETALLE DISENO</t>
  </si>
  <si>
    <t>SUB TOTAL H</t>
  </si>
  <si>
    <t>VALLA ANUNCIANDO OBRA 8' X 10' IMPRESION FULL COLOR CONTENIENDO LOGO DE INAPA, NOMBRE DE PROYECTO Y CONTRATISTA. ESTRUCTURA EN TUBOS GALVANIZADOS 1 1/2"X 1 1/2" Y SOPORTES EN TUBO CUAD. 4" X 4"</t>
  </si>
  <si>
    <t>SUB TOTAL Z</t>
  </si>
  <si>
    <t xml:space="preserve"> ELECTRIFICACION Y EQUIPAMIENTO POZOS EN EL ESTERO PARA REFORZAMIENTO ACUEDUCTO NEYBA</t>
  </si>
  <si>
    <t>Ubicación:  PROV.  BAHORUCO</t>
  </si>
  <si>
    <t xml:space="preserve">Obra: ELECTRIFICACION Y EQUIPAMIENTO POZOS EN EL ESTERO PARA REFORZAMIENTO ACUEDUCTO NEYBA Y MEJORAMIENTO ACUEDUCTO ALTAMIRA </t>
  </si>
  <si>
    <t xml:space="preserve">MEJORAMIENTO ACUEDUCTO ALTAMIRA </t>
  </si>
  <si>
    <t xml:space="preserve">CONSTRUCCION DE DOS (2) NUEVOS POZOS </t>
  </si>
  <si>
    <t xml:space="preserve">PERFORACION EN Ø12" ACERO </t>
  </si>
  <si>
    <t>PIES</t>
  </si>
  <si>
    <t>ENCAMISADO EN Ø12" ACERO (INCL. SOLDADURA)</t>
  </si>
  <si>
    <t>RANURADO EN Ø12" ACERO</t>
  </si>
  <si>
    <t>LIMPIEZA Y DESARROLLO POR PISTONEO</t>
  </si>
  <si>
    <t xml:space="preserve">SUMINISTRO DE TUBERIA  EN Ø12" ACERO e=1/4" </t>
  </si>
  <si>
    <t xml:space="preserve">SUMINISTRO DE ZAPATA </t>
  </si>
  <si>
    <t>LEY 6-86</t>
  </si>
  <si>
    <t>ITBIS HONORARIOS PROFESIONALES</t>
  </si>
  <si>
    <t>TRANSPORTE DE POSTES</t>
  </si>
  <si>
    <t>COMPLETIVO TRANSPORTE DE EQUIPO</t>
  </si>
  <si>
    <t>INTERCONEXION  CON EDESUR</t>
  </si>
  <si>
    <t>SUB-TOTAL  FASE I</t>
  </si>
  <si>
    <t>J</t>
  </si>
  <si>
    <t>JUNTA MECANICA TIPO DRESSER Ø6"</t>
  </si>
  <si>
    <t>LETREROS</t>
  </si>
  <si>
    <t>IMPRIMACION SENCILLA</t>
  </si>
  <si>
    <t>TRANSPORTE ASFALTO D PROM 40 KM</t>
  </si>
  <si>
    <t>M3 KM</t>
  </si>
  <si>
    <t>ELECTRIFICACION Y EQUIPAMIENTO DE BOMBEO A POZO No. 1</t>
  </si>
  <si>
    <t xml:space="preserve">MANO DE OBRA ELECTRICA PRIMARIA </t>
  </si>
  <si>
    <t xml:space="preserve">MANO DE OBRA ELECTRICA SECUNDARIA </t>
  </si>
  <si>
    <t>INSTALACION GENERADOR ELECTRICO</t>
  </si>
  <si>
    <t>MANO DE OBRA ELECTRICA</t>
  </si>
  <si>
    <t>MANO DE OBRA ELECTRICA SECUNDARIA</t>
  </si>
  <si>
    <t>PRUEBA DE AFORO (48 HORAS) (RANGO DE CAUDAL ESTIMADO DE AFORO DE 300 GPM A 700 GPM)</t>
  </si>
  <si>
    <t>ANALISIS FISICO QUIMICO Y BACTERIOLOGICO, (INC. MUESTRA, TRASLADO AL LABORATORIO Y RESULTADOS)</t>
  </si>
  <si>
    <t>INFORME FINAL INCLUYE RECOMENDACIONES</t>
  </si>
  <si>
    <t>GASTOS INDIRECTOS POZOS</t>
  </si>
  <si>
    <t>SUB TOTAL POZOS</t>
  </si>
  <si>
    <t xml:space="preserve">SUB TOTAL POZOS </t>
  </si>
  <si>
    <t xml:space="preserve">TOTAL POZOS </t>
  </si>
</sst>
</file>

<file path=xl/styles.xml><?xml version="1.0" encoding="utf-8"?>
<styleSheet xmlns="http://schemas.openxmlformats.org/spreadsheetml/2006/main">
  <numFmts count="5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_);\(&quot;$&quot;#,##0.00\)"/>
    <numFmt numFmtId="173" formatCode="#,##0.00;[Red]#,##0.00"/>
    <numFmt numFmtId="174" formatCode="_-* #,##0.00_-;\-* #,##0.00_-;_-* &quot;-&quot;??_-;_-@_-"/>
    <numFmt numFmtId="175" formatCode="0.0%"/>
    <numFmt numFmtId="176" formatCode="0.0000"/>
    <numFmt numFmtId="177" formatCode="0.000"/>
    <numFmt numFmtId="178" formatCode="&quot;Sí&quot;;&quot;Sí&quot;;&quot;No&quot;"/>
    <numFmt numFmtId="179" formatCode="#,##0.000;[Red]#,##0.000"/>
    <numFmt numFmtId="180" formatCode="#,##0.0000;[Red]#,##0.0000"/>
    <numFmt numFmtId="181" formatCode="#,##0.0000"/>
    <numFmt numFmtId="182" formatCode="0.00000"/>
    <numFmt numFmtId="183" formatCode="#,##0.00000_);\(#,##0.00000\)"/>
    <numFmt numFmtId="184" formatCode="#,##0.000"/>
    <numFmt numFmtId="185" formatCode="#,##0.00000;[Red]#,##0.00000"/>
    <numFmt numFmtId="186" formatCode="&quot;$&quot;#,##0.00"/>
    <numFmt numFmtId="187" formatCode="_-* #,##0.00\ _P_t_s_-;\-* #,##0.00\ _P_t_s_-;_-* &quot;-&quot;??\ _P_t_s_-;_-@_-"/>
    <numFmt numFmtId="188" formatCode="m/d/yyyy;@"/>
    <numFmt numFmtId="189" formatCode="#,##0.00_ ;\-#,##0.00\ "/>
    <numFmt numFmtId="190" formatCode="&quot;$&quot;#,##0.00;\-&quot;$&quot;#,##0.00"/>
    <numFmt numFmtId="191" formatCode="_-* #,##0.00000_-;\-* #,##0.00000_-;_-* &quot;-&quot;??_-;_-@_-"/>
    <numFmt numFmtId="192" formatCode="0.00_)"/>
    <numFmt numFmtId="193" formatCode="#,##0.00000"/>
    <numFmt numFmtId="194" formatCode="#,##0;\-#,##0"/>
    <numFmt numFmtId="195" formatCode="#,##0.0;\-#,##0.0"/>
    <numFmt numFmtId="196" formatCode="#,##0.00;\-#,##0.00"/>
    <numFmt numFmtId="197" formatCode="#.00&quot; M3/DIA&quot;#"/>
    <numFmt numFmtId="198" formatCode="#.0"/>
    <numFmt numFmtId="199" formatCode="_-* #,##0.0\ _€_-;\-* #,##0.0\ _€_-;_-* &quot;-&quot;??\ _€_-;_-@_-"/>
    <numFmt numFmtId="200" formatCode="_(* #,##0.0_);_(* \(#,##0.0\);_(* &quot;-&quot;??_);_(@_)"/>
    <numFmt numFmtId="201" formatCode="_(* #,##0_);_(* \(#,##0\);_(* &quot;-&quot;??_);_(@_)"/>
    <numFmt numFmtId="202" formatCode="0.0000%"/>
    <numFmt numFmtId="203" formatCode="_-* #,##0.000_-;\-* #,##0.000_-;_-* &quot;-&quot;??_-;_-@_-"/>
    <numFmt numFmtId="204" formatCode="&quot;$&quot;#,##0;[Red]\-&quot;$&quot;#,##0"/>
    <numFmt numFmtId="205" formatCode="#.00&quot; M/DIA&quot;#"/>
    <numFmt numFmtId="206" formatCode="#.00"/>
    <numFmt numFmtId="207" formatCode="0.0"/>
    <numFmt numFmtId="208" formatCode="[$-1C0A]dddd\,\ dd&quot; de &quot;mmmm&quot; de &quot;yyyy"/>
    <numFmt numFmtId="209" formatCode="[$-1C0A]hh:mm:ss\ AM/PM"/>
    <numFmt numFmtId="210" formatCode="_(* #,##0.000_);_(* \(#,##0.0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u val="single"/>
      <sz val="6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5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sz val="12"/>
      <name val="Courier"/>
      <family val="3"/>
    </font>
    <font>
      <sz val="10"/>
      <color indexed="6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0" fillId="0" borderId="0" applyFill="0" applyBorder="0" applyAlignment="0" applyProtection="0"/>
    <xf numFmtId="20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9" fontId="11" fillId="0" borderId="0">
      <alignment/>
      <protection/>
    </xf>
    <xf numFmtId="0" fontId="0" fillId="0" borderId="0">
      <alignment/>
      <protection/>
    </xf>
    <xf numFmtId="39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1" fillId="33" borderId="10" xfId="0" applyFont="1" applyFill="1" applyBorder="1" applyAlignment="1">
      <alignment horizontal="right" vertical="top" wrapText="1"/>
    </xf>
    <xf numFmtId="173" fontId="1" fillId="33" borderId="10" xfId="0" applyNumberFormat="1" applyFont="1" applyFill="1" applyBorder="1" applyAlignment="1">
      <alignment horizontal="center" vertical="top" wrapText="1"/>
    </xf>
    <xf numFmtId="4" fontId="8" fillId="33" borderId="10" xfId="64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/>
    </xf>
    <xf numFmtId="4" fontId="0" fillId="33" borderId="10" xfId="64" applyNumberFormat="1" applyFont="1" applyFill="1" applyBorder="1" applyAlignment="1" applyProtection="1">
      <alignment horizontal="right" wrapText="1"/>
      <protection/>
    </xf>
    <xf numFmtId="195" fontId="9" fillId="33" borderId="10" xfId="0" applyNumberFormat="1" applyFont="1" applyFill="1" applyBorder="1" applyAlignment="1" applyProtection="1">
      <alignment horizontal="right" vertical="center"/>
      <protection/>
    </xf>
    <xf numFmtId="195" fontId="0" fillId="33" borderId="10" xfId="79" applyNumberFormat="1" applyFont="1" applyFill="1" applyBorder="1" applyAlignment="1" applyProtection="1">
      <alignment horizontal="right" vertical="top"/>
      <protection/>
    </xf>
    <xf numFmtId="195" fontId="0" fillId="33" borderId="10" xfId="0" applyNumberFormat="1" applyFont="1" applyFill="1" applyBorder="1" applyAlignment="1">
      <alignment horizontal="right"/>
    </xf>
    <xf numFmtId="195" fontId="0" fillId="33" borderId="10" xfId="0" applyNumberFormat="1" applyFont="1" applyFill="1" applyBorder="1" applyAlignment="1">
      <alignment horizontal="right" vertical="top"/>
    </xf>
    <xf numFmtId="195" fontId="0" fillId="33" borderId="10" xfId="0" applyNumberFormat="1" applyFont="1" applyFill="1" applyBorder="1" applyAlignment="1">
      <alignment horizontal="right" vertical="top" wrapText="1"/>
    </xf>
    <xf numFmtId="195" fontId="9" fillId="33" borderId="10" xfId="0" applyNumberFormat="1" applyFont="1" applyFill="1" applyBorder="1" applyAlignment="1" applyProtection="1">
      <alignment horizontal="center" vertical="center"/>
      <protection/>
    </xf>
    <xf numFmtId="195" fontId="8" fillId="33" borderId="10" xfId="0" applyNumberFormat="1" applyFont="1" applyFill="1" applyBorder="1" applyAlignment="1" applyProtection="1">
      <alignment horizontal="right" vertical="center"/>
      <protection/>
    </xf>
    <xf numFmtId="4" fontId="8" fillId="33" borderId="10" xfId="64" applyNumberFormat="1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right" vertical="top" wrapText="1"/>
    </xf>
    <xf numFmtId="173" fontId="0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/>
    </xf>
    <xf numFmtId="194" fontId="9" fillId="33" borderId="10" xfId="0" applyNumberFormat="1" applyFont="1" applyFill="1" applyBorder="1" applyAlignment="1" applyProtection="1">
      <alignment horizontal="right" vertical="center"/>
      <protection/>
    </xf>
    <xf numFmtId="194" fontId="1" fillId="33" borderId="10" xfId="0" applyNumberFormat="1" applyFont="1" applyFill="1" applyBorder="1" applyAlignment="1">
      <alignment horizontal="right"/>
    </xf>
    <xf numFmtId="194" fontId="1" fillId="33" borderId="10" xfId="79" applyNumberFormat="1" applyFont="1" applyFill="1" applyBorder="1" applyAlignment="1" applyProtection="1">
      <alignment horizontal="right" vertical="top"/>
      <protection/>
    </xf>
    <xf numFmtId="195" fontId="8" fillId="33" borderId="10" xfId="0" applyNumberFormat="1" applyFont="1" applyFill="1" applyBorder="1" applyAlignment="1" applyProtection="1">
      <alignment horizontal="right" vertical="top"/>
      <protection/>
    </xf>
    <xf numFmtId="0" fontId="1" fillId="33" borderId="10" xfId="0" applyFont="1" applyFill="1" applyBorder="1" applyAlignment="1">
      <alignment horizontal="center" vertical="top" wrapText="1"/>
    </xf>
    <xf numFmtId="4" fontId="0" fillId="33" borderId="10" xfId="62" applyNumberFormat="1" applyFont="1" applyFill="1" applyBorder="1" applyAlignment="1">
      <alignment horizontal="right" vertical="top" wrapText="1"/>
    </xf>
    <xf numFmtId="173" fontId="1" fillId="33" borderId="10" xfId="0" applyNumberFormat="1" applyFont="1" applyFill="1" applyBorder="1" applyAlignment="1">
      <alignment horizontal="right" vertical="top" wrapText="1"/>
    </xf>
    <xf numFmtId="175" fontId="0" fillId="33" borderId="10" xfId="0" applyNumberFormat="1" applyFont="1" applyFill="1" applyBorder="1" applyAlignment="1">
      <alignment horizontal="right" vertical="top" wrapText="1"/>
    </xf>
    <xf numFmtId="10" fontId="0" fillId="33" borderId="10" xfId="0" applyNumberFormat="1" applyFont="1" applyFill="1" applyBorder="1" applyAlignment="1">
      <alignment horizontal="right" vertical="top" wrapText="1"/>
    </xf>
    <xf numFmtId="10" fontId="1" fillId="33" borderId="10" xfId="0" applyNumberFormat="1" applyFont="1" applyFill="1" applyBorder="1" applyAlignment="1">
      <alignment horizontal="right" vertical="top" wrapText="1"/>
    </xf>
    <xf numFmtId="4" fontId="8" fillId="33" borderId="10" xfId="64" applyNumberFormat="1" applyFont="1" applyFill="1" applyBorder="1" applyAlignment="1">
      <alignment horizontal="right" vertical="center" wrapText="1"/>
    </xf>
    <xf numFmtId="4" fontId="8" fillId="33" borderId="10" xfId="64" applyNumberFormat="1" applyFont="1" applyFill="1" applyBorder="1" applyAlignment="1">
      <alignment horizontal="right" vertical="top" wrapText="1"/>
    </xf>
    <xf numFmtId="173" fontId="0" fillId="33" borderId="10" xfId="0" applyNumberFormat="1" applyFont="1" applyFill="1" applyBorder="1" applyAlignment="1">
      <alignment horizontal="right" vertical="top" wrapText="1"/>
    </xf>
    <xf numFmtId="4" fontId="0" fillId="33" borderId="10" xfId="64" applyNumberFormat="1" applyFont="1" applyFill="1" applyBorder="1" applyAlignment="1">
      <alignment horizontal="right" vertical="top" wrapText="1"/>
    </xf>
    <xf numFmtId="0" fontId="0" fillId="33" borderId="10" xfId="77" applyFont="1" applyFill="1" applyBorder="1" applyAlignment="1">
      <alignment horizontal="left" vertical="top" wrapText="1"/>
      <protection/>
    </xf>
    <xf numFmtId="200" fontId="8" fillId="33" borderId="10" xfId="53" applyNumberFormat="1" applyFont="1" applyFill="1" applyBorder="1" applyAlignment="1" applyProtection="1">
      <alignment vertical="center"/>
      <protection/>
    </xf>
    <xf numFmtId="0" fontId="1" fillId="33" borderId="10" xfId="77" applyFont="1" applyFill="1" applyBorder="1" applyAlignment="1">
      <alignment horizontal="left" vertical="top" wrapText="1"/>
      <protection/>
    </xf>
    <xf numFmtId="194" fontId="9" fillId="33" borderId="10" xfId="0" applyNumberFormat="1" applyFont="1" applyFill="1" applyBorder="1" applyAlignment="1" applyProtection="1">
      <alignment horizontal="right" vertical="top"/>
      <protection/>
    </xf>
    <xf numFmtId="195" fontId="0" fillId="33" borderId="10" xfId="0" applyNumberFormat="1" applyFont="1" applyFill="1" applyBorder="1" applyAlignment="1">
      <alignment vertical="top"/>
    </xf>
    <xf numFmtId="0" fontId="0" fillId="33" borderId="10" xfId="0" applyNumberFormat="1" applyFont="1" applyFill="1" applyBorder="1" applyAlignment="1">
      <alignment wrapText="1"/>
    </xf>
    <xf numFmtId="194" fontId="8" fillId="33" borderId="10" xfId="0" applyNumberFormat="1" applyFont="1" applyFill="1" applyBorder="1" applyAlignment="1" applyProtection="1">
      <alignment horizontal="right" vertical="center"/>
      <protection/>
    </xf>
    <xf numFmtId="195" fontId="0" fillId="33" borderId="10" xfId="79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>
      <alignment horizontal="left" vertical="center" wrapText="1"/>
    </xf>
    <xf numFmtId="4" fontId="0" fillId="33" borderId="10" xfId="64" applyNumberFormat="1" applyFont="1" applyFill="1" applyBorder="1" applyAlignment="1" applyProtection="1">
      <alignment horizontal="right" vertical="center" wrapText="1"/>
      <protection/>
    </xf>
    <xf numFmtId="4" fontId="0" fillId="33" borderId="10" xfId="0" applyNumberFormat="1" applyFont="1" applyFill="1" applyBorder="1" applyAlignment="1">
      <alignment horizontal="center" vertical="center"/>
    </xf>
    <xf numFmtId="195" fontId="0" fillId="33" borderId="10" xfId="0" applyNumberFormat="1" applyFont="1" applyFill="1" applyBorder="1" applyAlignment="1">
      <alignment horizontal="right" vertical="justify" wrapText="1"/>
    </xf>
    <xf numFmtId="0" fontId="0" fillId="33" borderId="10" xfId="0" applyNumberFormat="1" applyFont="1" applyFill="1" applyBorder="1" applyAlignment="1">
      <alignment vertical="center" wrapText="1"/>
    </xf>
    <xf numFmtId="194" fontId="1" fillId="33" borderId="10" xfId="0" applyNumberFormat="1" applyFont="1" applyFill="1" applyBorder="1" applyAlignment="1">
      <alignment horizontal="right" vertical="top"/>
    </xf>
    <xf numFmtId="0" fontId="0" fillId="33" borderId="10" xfId="0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4" fontId="0" fillId="33" borderId="10" xfId="64" applyNumberFormat="1" applyFont="1" applyFill="1" applyBorder="1" applyAlignment="1" applyProtection="1">
      <alignment horizontal="right" vertical="top" wrapText="1"/>
      <protection/>
    </xf>
    <xf numFmtId="4" fontId="0" fillId="33" borderId="10" xfId="0" applyNumberFormat="1" applyFont="1" applyFill="1" applyBorder="1" applyAlignment="1">
      <alignment horizontal="center" vertical="top"/>
    </xf>
    <xf numFmtId="4" fontId="0" fillId="33" borderId="10" xfId="64" applyNumberFormat="1" applyFont="1" applyFill="1" applyBorder="1" applyAlignment="1" applyProtection="1">
      <alignment horizontal="right" vertical="top" wrapText="1"/>
      <protection locked="0"/>
    </xf>
    <xf numFmtId="0" fontId="0" fillId="33" borderId="10" xfId="0" applyNumberFormat="1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center" vertical="top" wrapText="1"/>
    </xf>
    <xf numFmtId="4" fontId="1" fillId="33" borderId="10" xfId="62" applyNumberFormat="1" applyFont="1" applyFill="1" applyBorder="1" applyAlignment="1">
      <alignment horizontal="right" vertical="top" wrapText="1"/>
    </xf>
    <xf numFmtId="0" fontId="0" fillId="33" borderId="10" xfId="0" applyNumberFormat="1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/>
    </xf>
    <xf numFmtId="195" fontId="8" fillId="33" borderId="10" xfId="0" applyNumberFormat="1" applyFont="1" applyFill="1" applyBorder="1" applyAlignment="1" applyProtection="1">
      <alignment horizontal="right" vertical="top" wrapText="1"/>
      <protection/>
    </xf>
    <xf numFmtId="4" fontId="0" fillId="33" borderId="10" xfId="0" applyNumberFormat="1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right" vertical="top"/>
    </xf>
    <xf numFmtId="4" fontId="8" fillId="33" borderId="10" xfId="64" applyNumberFormat="1" applyFont="1" applyFill="1" applyBorder="1" applyAlignment="1">
      <alignment horizontal="center" vertical="top" wrapText="1"/>
    </xf>
    <xf numFmtId="4" fontId="0" fillId="33" borderId="0" xfId="0" applyNumberFormat="1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43" fontId="0" fillId="33" borderId="10" xfId="53" applyFont="1" applyFill="1" applyBorder="1" applyAlignment="1">
      <alignment horizontal="right" vertical="top" wrapText="1"/>
    </xf>
    <xf numFmtId="173" fontId="0" fillId="34" borderId="10" xfId="0" applyNumberFormat="1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right" vertical="top"/>
    </xf>
    <xf numFmtId="4" fontId="0" fillId="33" borderId="10" xfId="53" applyNumberFormat="1" applyFont="1" applyFill="1" applyBorder="1" applyAlignment="1">
      <alignment vertical="top" wrapText="1"/>
    </xf>
    <xf numFmtId="173" fontId="0" fillId="33" borderId="10" xfId="0" applyNumberFormat="1" applyFont="1" applyFill="1" applyBorder="1" applyAlignment="1">
      <alignment horizontal="center" vertical="top"/>
    </xf>
    <xf numFmtId="173" fontId="1" fillId="33" borderId="0" xfId="0" applyNumberFormat="1" applyFont="1" applyFill="1" applyBorder="1" applyAlignment="1">
      <alignment vertical="top" wrapText="1"/>
    </xf>
    <xf numFmtId="173" fontId="0" fillId="33" borderId="0" xfId="0" applyNumberFormat="1" applyFont="1" applyFill="1" applyBorder="1" applyAlignment="1">
      <alignment vertical="top" wrapText="1"/>
    </xf>
    <xf numFmtId="195" fontId="0" fillId="33" borderId="10" xfId="0" applyNumberFormat="1" applyFont="1" applyFill="1" applyBorder="1" applyAlignment="1">
      <alignment horizontal="center" vertical="top" wrapText="1"/>
    </xf>
    <xf numFmtId="4" fontId="43" fillId="33" borderId="0" xfId="0" applyNumberFormat="1" applyFont="1" applyFill="1" applyBorder="1" applyAlignment="1">
      <alignment horizontal="center" vertical="top" wrapText="1"/>
    </xf>
    <xf numFmtId="173" fontId="1" fillId="33" borderId="11" xfId="0" applyNumberFormat="1" applyFont="1" applyFill="1" applyBorder="1" applyAlignment="1">
      <alignment horizontal="right" vertical="top" wrapText="1"/>
    </xf>
    <xf numFmtId="4" fontId="1" fillId="33" borderId="0" xfId="0" applyNumberFormat="1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center" vertical="top" wrapText="1"/>
    </xf>
    <xf numFmtId="4" fontId="0" fillId="33" borderId="10" xfId="53" applyNumberFormat="1" applyFont="1" applyFill="1" applyBorder="1" applyAlignment="1">
      <alignment horizontal="center" vertical="top" wrapText="1"/>
    </xf>
    <xf numFmtId="4" fontId="0" fillId="33" borderId="10" xfId="0" applyNumberFormat="1" applyFont="1" applyFill="1" applyBorder="1" applyAlignment="1">
      <alignment vertical="top"/>
    </xf>
    <xf numFmtId="4" fontId="1" fillId="33" borderId="10" xfId="53" applyNumberFormat="1" applyFont="1" applyFill="1" applyBorder="1" applyAlignment="1">
      <alignment vertical="top" wrapText="1"/>
    </xf>
    <xf numFmtId="4" fontId="0" fillId="33" borderId="10" xfId="81" applyNumberFormat="1" applyFont="1" applyFill="1" applyBorder="1" applyAlignment="1" applyProtection="1">
      <alignment vertical="top"/>
      <protection/>
    </xf>
    <xf numFmtId="4" fontId="0" fillId="33" borderId="10" xfId="81" applyNumberFormat="1" applyFont="1" applyFill="1" applyBorder="1" applyAlignment="1" applyProtection="1">
      <alignment vertical="top"/>
      <protection locked="0"/>
    </xf>
    <xf numFmtId="4" fontId="0" fillId="33" borderId="11" xfId="53" applyNumberFormat="1" applyFont="1" applyFill="1" applyBorder="1" applyAlignment="1">
      <alignment vertical="top" wrapText="1"/>
    </xf>
    <xf numFmtId="4" fontId="0" fillId="33" borderId="10" xfId="83" applyNumberFormat="1" applyFont="1" applyFill="1" applyBorder="1" applyAlignment="1">
      <alignment vertical="top"/>
      <protection/>
    </xf>
    <xf numFmtId="0" fontId="0" fillId="33" borderId="10" xfId="84" applyFont="1" applyFill="1" applyBorder="1" applyAlignment="1" applyProtection="1">
      <alignment horizontal="left" vertical="top" wrapText="1"/>
      <protection locked="0"/>
    </xf>
    <xf numFmtId="0" fontId="0" fillId="33" borderId="10" xfId="84" applyFont="1" applyFill="1" applyBorder="1" applyAlignment="1" applyProtection="1">
      <alignment horizontal="right" vertical="top" wrapText="1"/>
      <protection locked="0"/>
    </xf>
    <xf numFmtId="4" fontId="0" fillId="33" borderId="10" xfId="66" applyNumberFormat="1" applyFont="1" applyFill="1" applyBorder="1" applyAlignment="1" applyProtection="1">
      <alignment horizontal="right" vertical="top" wrapText="1"/>
      <protection locked="0"/>
    </xf>
    <xf numFmtId="0" fontId="1" fillId="33" borderId="10" xfId="84" applyFont="1" applyFill="1" applyBorder="1" applyAlignment="1" applyProtection="1">
      <alignment horizontal="right" vertical="top" wrapText="1"/>
      <protection locked="0"/>
    </xf>
    <xf numFmtId="0" fontId="1" fillId="33" borderId="10" xfId="84" applyFont="1" applyFill="1" applyBorder="1" applyAlignment="1" applyProtection="1">
      <alignment horizontal="left" vertical="top" wrapText="1"/>
      <protection locked="0"/>
    </xf>
    <xf numFmtId="0" fontId="0" fillId="33" borderId="10" xfId="84" applyFont="1" applyFill="1" applyBorder="1" applyAlignment="1" applyProtection="1">
      <alignment horizontal="center" vertical="top" wrapText="1"/>
      <protection locked="0"/>
    </xf>
    <xf numFmtId="0" fontId="0" fillId="33" borderId="11" xfId="0" applyFont="1" applyFill="1" applyBorder="1" applyAlignment="1">
      <alignment vertical="top" wrapText="1"/>
    </xf>
    <xf numFmtId="0" fontId="1" fillId="33" borderId="10" xfId="84" applyFont="1" applyFill="1" applyBorder="1" applyAlignment="1" applyProtection="1">
      <alignment horizontal="center" vertical="top" wrapText="1"/>
      <protection locked="0"/>
    </xf>
    <xf numFmtId="0" fontId="1" fillId="33" borderId="10" xfId="0" applyFont="1" applyFill="1" applyBorder="1" applyAlignment="1">
      <alignment vertical="top"/>
    </xf>
    <xf numFmtId="4" fontId="0" fillId="33" borderId="10" xfId="0" applyNumberFormat="1" applyFont="1" applyFill="1" applyBorder="1" applyAlignment="1">
      <alignment vertical="top" wrapText="1"/>
    </xf>
    <xf numFmtId="4" fontId="0" fillId="33" borderId="10" xfId="53" applyNumberFormat="1" applyFont="1" applyFill="1" applyBorder="1" applyAlignment="1">
      <alignment vertical="top"/>
    </xf>
    <xf numFmtId="173" fontId="0" fillId="33" borderId="10" xfId="82" applyNumberFormat="1" applyFont="1" applyFill="1" applyBorder="1" applyAlignment="1" applyProtection="1">
      <alignment vertical="top"/>
      <protection locked="0"/>
    </xf>
    <xf numFmtId="4" fontId="0" fillId="33" borderId="10" xfId="0" applyNumberFormat="1" applyFont="1" applyFill="1" applyBorder="1" applyAlignment="1">
      <alignment horizontal="right" vertical="top"/>
    </xf>
    <xf numFmtId="173" fontId="0" fillId="33" borderId="10" xfId="0" applyNumberFormat="1" applyFont="1" applyFill="1" applyBorder="1" applyAlignment="1">
      <alignment vertical="top"/>
    </xf>
    <xf numFmtId="4" fontId="0" fillId="33" borderId="10" xfId="53" applyNumberFormat="1" applyFont="1" applyFill="1" applyBorder="1" applyAlignment="1">
      <alignment horizontal="right" vertical="top" wrapText="1"/>
    </xf>
    <xf numFmtId="173" fontId="0" fillId="33" borderId="10" xfId="0" applyNumberFormat="1" applyFont="1" applyFill="1" applyBorder="1" applyAlignment="1">
      <alignment horizontal="right" vertical="top"/>
    </xf>
    <xf numFmtId="4" fontId="1" fillId="33" borderId="10" xfId="81" applyNumberFormat="1" applyFont="1" applyFill="1" applyBorder="1" applyAlignment="1">
      <alignment vertical="top"/>
      <protection/>
    </xf>
    <xf numFmtId="43" fontId="0" fillId="33" borderId="10" xfId="56" applyFont="1" applyFill="1" applyBorder="1" applyAlignment="1">
      <alignment horizontal="right" vertical="top"/>
    </xf>
    <xf numFmtId="43" fontId="0" fillId="33" borderId="11" xfId="56" applyFont="1" applyFill="1" applyBorder="1" applyAlignment="1">
      <alignment horizontal="right" vertical="top"/>
    </xf>
    <xf numFmtId="43" fontId="1" fillId="33" borderId="10" xfId="56" applyFont="1" applyFill="1" applyBorder="1" applyAlignment="1">
      <alignment horizontal="right" vertical="top"/>
    </xf>
    <xf numFmtId="4" fontId="0" fillId="33" borderId="13" xfId="0" applyNumberFormat="1" applyFont="1" applyFill="1" applyBorder="1" applyAlignment="1">
      <alignment horizontal="right" vertical="top"/>
    </xf>
    <xf numFmtId="4" fontId="0" fillId="33" borderId="10" xfId="61" applyNumberFormat="1" applyFont="1" applyFill="1" applyBorder="1" applyAlignment="1">
      <alignment horizontal="right" vertical="top" wrapText="1"/>
    </xf>
    <xf numFmtId="4" fontId="0" fillId="33" borderId="10" xfId="61" applyNumberFormat="1" applyFont="1" applyFill="1" applyBorder="1" applyAlignment="1">
      <alignment horizontal="center" vertical="top" wrapText="1"/>
    </xf>
    <xf numFmtId="4" fontId="0" fillId="33" borderId="10" xfId="61" applyNumberFormat="1" applyFont="1" applyFill="1" applyBorder="1" applyAlignment="1">
      <alignment vertical="top" wrapText="1"/>
    </xf>
    <xf numFmtId="1" fontId="0" fillId="33" borderId="10" xfId="0" applyNumberFormat="1" applyFont="1" applyFill="1" applyBorder="1" applyAlignment="1">
      <alignment horizontal="right" vertical="top" wrapText="1"/>
    </xf>
    <xf numFmtId="175" fontId="0" fillId="33" borderId="10" xfId="86" applyNumberFormat="1" applyFont="1" applyFill="1" applyBorder="1" applyAlignment="1">
      <alignment horizontal="right" vertical="top" wrapText="1"/>
    </xf>
    <xf numFmtId="49" fontId="1" fillId="33" borderId="10" xfId="76" applyNumberFormat="1" applyFont="1" applyFill="1" applyBorder="1" applyAlignment="1" applyProtection="1">
      <alignment horizontal="center" vertical="top" wrapText="1"/>
      <protection locked="0"/>
    </xf>
    <xf numFmtId="49" fontId="0" fillId="33" borderId="10" xfId="76" applyNumberFormat="1" applyFont="1" applyFill="1" applyBorder="1" applyAlignment="1" applyProtection="1">
      <alignment horizontal="right" vertical="top" wrapText="1"/>
      <protection locked="0"/>
    </xf>
    <xf numFmtId="175" fontId="0" fillId="33" borderId="10" xfId="76" applyNumberFormat="1" applyFont="1" applyFill="1" applyBorder="1" applyAlignment="1">
      <alignment vertical="top"/>
      <protection/>
    </xf>
    <xf numFmtId="4" fontId="0" fillId="33" borderId="10" xfId="86" applyNumberFormat="1" applyFont="1" applyFill="1" applyBorder="1" applyAlignment="1">
      <alignment horizontal="center" vertical="top" wrapText="1"/>
    </xf>
    <xf numFmtId="0" fontId="0" fillId="33" borderId="10" xfId="0" applyNumberFormat="1" applyFont="1" applyFill="1" applyBorder="1" applyAlignment="1">
      <alignment vertical="justify"/>
    </xf>
    <xf numFmtId="1" fontId="1" fillId="34" borderId="10" xfId="81" applyNumberFormat="1" applyFont="1" applyFill="1" applyBorder="1" applyAlignment="1">
      <alignment horizontal="right" vertical="top"/>
      <protection/>
    </xf>
    <xf numFmtId="39" fontId="1" fillId="34" borderId="10" xfId="81" applyFont="1" applyFill="1" applyBorder="1" applyAlignment="1">
      <alignment vertical="top"/>
      <protection/>
    </xf>
    <xf numFmtId="4" fontId="0" fillId="34" borderId="10" xfId="81" applyNumberFormat="1" applyFont="1" applyFill="1" applyBorder="1" applyAlignment="1">
      <alignment vertical="top"/>
      <protection/>
    </xf>
    <xf numFmtId="39" fontId="0" fillId="34" borderId="10" xfId="81" applyNumberFormat="1" applyFont="1" applyFill="1" applyBorder="1" applyAlignment="1" applyProtection="1">
      <alignment vertical="top"/>
      <protection/>
    </xf>
    <xf numFmtId="1" fontId="0" fillId="34" borderId="10" xfId="81" applyNumberFormat="1" applyFont="1" applyFill="1" applyBorder="1" applyAlignment="1">
      <alignment horizontal="center" vertical="top"/>
      <protection/>
    </xf>
    <xf numFmtId="39" fontId="0" fillId="34" borderId="10" xfId="81" applyFont="1" applyFill="1" applyBorder="1" applyAlignment="1">
      <alignment horizontal="left" vertical="top"/>
      <protection/>
    </xf>
    <xf numFmtId="1" fontId="0" fillId="34" borderId="10" xfId="83" applyNumberFormat="1" applyFont="1" applyFill="1" applyBorder="1" applyAlignment="1">
      <alignment vertical="top"/>
      <protection/>
    </xf>
    <xf numFmtId="0" fontId="0" fillId="34" borderId="10" xfId="83" applyFont="1" applyFill="1" applyBorder="1" applyAlignment="1">
      <alignment vertical="top"/>
      <protection/>
    </xf>
    <xf numFmtId="4" fontId="0" fillId="34" borderId="10" xfId="67" applyNumberFormat="1" applyFont="1" applyFill="1" applyBorder="1" applyAlignment="1">
      <alignment vertical="top"/>
    </xf>
    <xf numFmtId="0" fontId="0" fillId="34" borderId="10" xfId="83" applyFont="1" applyFill="1" applyBorder="1" applyAlignment="1">
      <alignment horizontal="center" vertical="top"/>
      <protection/>
    </xf>
    <xf numFmtId="0" fontId="0" fillId="34" borderId="10" xfId="83" applyFont="1" applyFill="1" applyBorder="1" applyAlignment="1">
      <alignment vertical="top" wrapText="1"/>
      <protection/>
    </xf>
    <xf numFmtId="0" fontId="1" fillId="34" borderId="10" xfId="83" applyFont="1" applyFill="1" applyBorder="1" applyAlignment="1">
      <alignment horizontal="right" vertical="top"/>
      <protection/>
    </xf>
    <xf numFmtId="0" fontId="1" fillId="34" borderId="10" xfId="83" applyFont="1" applyFill="1" applyBorder="1" applyAlignment="1">
      <alignment vertical="top"/>
      <protection/>
    </xf>
    <xf numFmtId="0" fontId="1" fillId="34" borderId="10" xfId="83" applyFont="1" applyFill="1" applyBorder="1" applyAlignment="1">
      <alignment horizontal="right" vertical="top" wrapText="1"/>
      <protection/>
    </xf>
    <xf numFmtId="0" fontId="1" fillId="34" borderId="10" xfId="83" applyFont="1" applyFill="1" applyBorder="1" applyAlignment="1">
      <alignment vertical="top" wrapText="1"/>
      <protection/>
    </xf>
    <xf numFmtId="0" fontId="0" fillId="34" borderId="10" xfId="83" applyFont="1" applyFill="1" applyBorder="1" applyAlignment="1">
      <alignment horizontal="justify" vertical="top"/>
      <protection/>
    </xf>
    <xf numFmtId="4" fontId="0" fillId="34" borderId="10" xfId="84" applyNumberFormat="1" applyFont="1" applyFill="1" applyBorder="1" applyAlignment="1" applyProtection="1">
      <alignment horizontal="right" vertical="top" wrapText="1"/>
      <protection locked="0"/>
    </xf>
    <xf numFmtId="0" fontId="4" fillId="34" borderId="10" xfId="84" applyFont="1" applyFill="1" applyBorder="1" applyAlignment="1" applyProtection="1">
      <alignment horizontal="left" vertical="top" wrapText="1"/>
      <protection locked="0"/>
    </xf>
    <xf numFmtId="0" fontId="0" fillId="34" borderId="10" xfId="83" applyFont="1" applyFill="1" applyBorder="1" applyAlignment="1">
      <alignment horizontal="center" vertical="top" wrapText="1"/>
      <protection/>
    </xf>
    <xf numFmtId="39" fontId="0" fillId="34" borderId="10" xfId="81" applyNumberFormat="1" applyFont="1" applyFill="1" applyBorder="1" applyAlignment="1" applyProtection="1">
      <alignment horizontal="center" vertical="top"/>
      <protection/>
    </xf>
    <xf numFmtId="0" fontId="0" fillId="34" borderId="10" xfId="0" applyFont="1" applyFill="1" applyBorder="1" applyAlignment="1">
      <alignment vertical="top"/>
    </xf>
    <xf numFmtId="0" fontId="0" fillId="34" borderId="10" xfId="0" applyFont="1" applyFill="1" applyBorder="1" applyAlignment="1" quotePrefix="1">
      <alignment vertical="top"/>
    </xf>
    <xf numFmtId="4" fontId="0" fillId="34" borderId="10" xfId="61" applyNumberFormat="1" applyFont="1" applyFill="1" applyBorder="1" applyAlignment="1">
      <alignment horizontal="center" vertical="top"/>
    </xf>
    <xf numFmtId="0" fontId="0" fillId="34" borderId="10" xfId="0" applyFont="1" applyFill="1" applyBorder="1" applyAlignment="1">
      <alignment horizontal="center" vertical="top"/>
    </xf>
    <xf numFmtId="1" fontId="0" fillId="34" borderId="10" xfId="82" applyNumberFormat="1" applyFont="1" applyFill="1" applyBorder="1" applyAlignment="1" applyProtection="1">
      <alignment horizontal="right" vertical="top"/>
      <protection locked="0"/>
    </xf>
    <xf numFmtId="0" fontId="0" fillId="34" borderId="10" xfId="82" applyFont="1" applyFill="1" applyBorder="1" applyAlignment="1" applyProtection="1">
      <alignment vertical="top"/>
      <protection locked="0"/>
    </xf>
    <xf numFmtId="173" fontId="0" fillId="34" borderId="10" xfId="82" applyNumberFormat="1" applyFont="1" applyFill="1" applyBorder="1" applyAlignment="1" applyProtection="1">
      <alignment horizontal="center" vertical="top"/>
      <protection locked="0"/>
    </xf>
    <xf numFmtId="1" fontId="0" fillId="34" borderId="10" xfId="82" applyNumberFormat="1" applyFont="1" applyFill="1" applyBorder="1" applyAlignment="1" applyProtection="1">
      <alignment vertical="top"/>
      <protection locked="0"/>
    </xf>
    <xf numFmtId="2" fontId="0" fillId="34" borderId="10" xfId="82" applyNumberFormat="1" applyFont="1" applyFill="1" applyBorder="1" applyAlignment="1" applyProtection="1">
      <alignment vertical="top"/>
      <protection locked="0"/>
    </xf>
    <xf numFmtId="1" fontId="1" fillId="34" borderId="10" xfId="82" applyNumberFormat="1" applyFont="1" applyFill="1" applyBorder="1" applyAlignment="1" applyProtection="1">
      <alignment horizontal="right" vertical="top"/>
      <protection locked="0"/>
    </xf>
    <xf numFmtId="0" fontId="1" fillId="34" borderId="10" xfId="82" applyFont="1" applyFill="1" applyBorder="1" applyAlignment="1" applyProtection="1">
      <alignment vertical="top"/>
      <protection locked="0"/>
    </xf>
    <xf numFmtId="207" fontId="0" fillId="34" borderId="10" xfId="82" applyNumberFormat="1" applyFont="1" applyFill="1" applyBorder="1" applyAlignment="1" applyProtection="1">
      <alignment horizontal="right" vertical="top"/>
      <protection locked="0"/>
    </xf>
    <xf numFmtId="1" fontId="1" fillId="34" borderId="10" xfId="82" applyNumberFormat="1" applyFont="1" applyFill="1" applyBorder="1" applyAlignment="1" applyProtection="1">
      <alignment vertical="top"/>
      <protection locked="0"/>
    </xf>
    <xf numFmtId="0" fontId="0" fillId="34" borderId="10" xfId="82" applyFont="1" applyFill="1" applyBorder="1" applyAlignment="1" applyProtection="1">
      <alignment vertical="top" wrapText="1"/>
      <protection locked="0"/>
    </xf>
    <xf numFmtId="207" fontId="0" fillId="34" borderId="10" xfId="82" applyNumberFormat="1" applyFont="1" applyFill="1" applyBorder="1" applyAlignment="1" applyProtection="1">
      <alignment vertical="top"/>
      <protection locked="0"/>
    </xf>
    <xf numFmtId="174" fontId="0" fillId="34" borderId="10" xfId="61" applyFont="1" applyFill="1" applyBorder="1" applyAlignment="1">
      <alignment vertical="top"/>
    </xf>
    <xf numFmtId="0" fontId="1" fillId="34" borderId="10" xfId="78" applyFont="1" applyFill="1" applyBorder="1" applyAlignment="1">
      <alignment vertical="top"/>
      <protection/>
    </xf>
    <xf numFmtId="0" fontId="1" fillId="34" borderId="10" xfId="83" applyFont="1" applyFill="1" applyBorder="1" applyAlignment="1">
      <alignment horizontal="center" vertical="top" wrapText="1"/>
      <protection/>
    </xf>
    <xf numFmtId="0" fontId="0" fillId="34" borderId="10" xfId="0" applyFont="1" applyFill="1" applyBorder="1" applyAlignment="1">
      <alignment horizontal="left" vertical="top" wrapText="1"/>
    </xf>
    <xf numFmtId="1" fontId="0" fillId="34" borderId="10" xfId="0" applyNumberFormat="1" applyFont="1" applyFill="1" applyBorder="1" applyAlignment="1">
      <alignment vertical="top"/>
    </xf>
    <xf numFmtId="2" fontId="0" fillId="34" borderId="10" xfId="0" applyNumberFormat="1" applyFont="1" applyFill="1" applyBorder="1" applyAlignment="1">
      <alignment vertical="top"/>
    </xf>
    <xf numFmtId="1" fontId="1" fillId="34" borderId="10" xfId="0" applyNumberFormat="1" applyFont="1" applyFill="1" applyBorder="1" applyAlignment="1">
      <alignment horizontal="right" vertical="top"/>
    </xf>
    <xf numFmtId="207" fontId="0" fillId="34" borderId="10" xfId="0" applyNumberFormat="1" applyFont="1" applyFill="1" applyBorder="1" applyAlignment="1">
      <alignment horizontal="right" vertical="top"/>
    </xf>
    <xf numFmtId="1" fontId="1" fillId="34" borderId="10" xfId="0" applyNumberFormat="1" applyFont="1" applyFill="1" applyBorder="1" applyAlignment="1">
      <alignment vertical="top"/>
    </xf>
    <xf numFmtId="207" fontId="0" fillId="34" borderId="10" xfId="0" applyNumberFormat="1" applyFont="1" applyFill="1" applyBorder="1" applyAlignment="1">
      <alignment vertical="top"/>
    </xf>
    <xf numFmtId="1" fontId="0" fillId="34" borderId="10" xfId="0" applyNumberFormat="1" applyFont="1" applyFill="1" applyBorder="1" applyAlignment="1">
      <alignment horizontal="right" vertical="top"/>
    </xf>
    <xf numFmtId="0" fontId="1" fillId="34" borderId="10" xfId="0" applyFont="1" applyFill="1" applyBorder="1" applyAlignment="1">
      <alignment horizontal="center" vertical="top"/>
    </xf>
    <xf numFmtId="0" fontId="1" fillId="34" borderId="10" xfId="0" applyFont="1" applyFill="1" applyBorder="1" applyAlignment="1">
      <alignment horizontal="right" vertical="top"/>
    </xf>
    <xf numFmtId="0" fontId="3" fillId="34" borderId="10" xfId="80" applyFont="1" applyFill="1" applyBorder="1" applyAlignment="1">
      <alignment horizontal="left" vertical="top"/>
      <protection/>
    </xf>
    <xf numFmtId="0" fontId="9" fillId="34" borderId="10" xfId="0" applyNumberFormat="1" applyFont="1" applyFill="1" applyBorder="1" applyAlignment="1">
      <alignment horizontal="right" vertical="top"/>
    </xf>
    <xf numFmtId="0" fontId="9" fillId="34" borderId="10" xfId="0" applyNumberFormat="1" applyFont="1" applyFill="1" applyBorder="1" applyAlignment="1">
      <alignment vertical="top"/>
    </xf>
    <xf numFmtId="43" fontId="8" fillId="34" borderId="10" xfId="0" applyNumberFormat="1" applyFont="1" applyFill="1" applyBorder="1" applyAlignment="1">
      <alignment horizontal="center" vertical="top"/>
    </xf>
    <xf numFmtId="0" fontId="8" fillId="34" borderId="10" xfId="0" applyNumberFormat="1" applyFont="1" applyFill="1" applyBorder="1" applyAlignment="1">
      <alignment horizontal="right" vertical="top"/>
    </xf>
    <xf numFmtId="0" fontId="8" fillId="34" borderId="10" xfId="0" applyNumberFormat="1" applyFont="1" applyFill="1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3" fontId="0" fillId="34" borderId="10" xfId="56" applyFont="1" applyFill="1" applyBorder="1" applyAlignment="1">
      <alignment vertical="top"/>
    </xf>
    <xf numFmtId="0" fontId="0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 vertical="top"/>
    </xf>
    <xf numFmtId="0" fontId="1" fillId="33" borderId="0" xfId="0" applyFont="1" applyFill="1" applyBorder="1" applyAlignment="1">
      <alignment vertical="top"/>
    </xf>
    <xf numFmtId="0" fontId="1" fillId="33" borderId="0" xfId="0" applyFont="1" applyFill="1" applyBorder="1" applyAlignment="1">
      <alignment horizontal="right" vertical="top" wrapText="1"/>
    </xf>
    <xf numFmtId="0" fontId="0" fillId="33" borderId="0" xfId="0" applyFont="1" applyFill="1" applyBorder="1" applyAlignment="1">
      <alignment horizontal="right" vertical="top" wrapText="1"/>
    </xf>
    <xf numFmtId="0" fontId="0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vertical="top" wrapText="1"/>
    </xf>
    <xf numFmtId="2" fontId="1" fillId="33" borderId="0" xfId="0" applyNumberFormat="1" applyFont="1" applyFill="1" applyBorder="1" applyAlignment="1">
      <alignment vertical="top" wrapText="1"/>
    </xf>
    <xf numFmtId="0" fontId="43" fillId="33" borderId="0" xfId="0" applyFont="1" applyFill="1" applyBorder="1" applyAlignment="1">
      <alignment vertical="top" wrapText="1"/>
    </xf>
    <xf numFmtId="4" fontId="43" fillId="33" borderId="0" xfId="0" applyNumberFormat="1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199" fontId="0" fillId="33" borderId="0" xfId="59" applyNumberFormat="1" applyFont="1" applyFill="1" applyBorder="1" applyAlignment="1">
      <alignment vertical="top" wrapText="1"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 quotePrefix="1">
      <alignment horizontal="left" vertical="top"/>
    </xf>
    <xf numFmtId="4" fontId="8" fillId="34" borderId="10" xfId="0" applyNumberFormat="1" applyFont="1" applyFill="1" applyBorder="1" applyAlignment="1">
      <alignment vertical="top"/>
    </xf>
    <xf numFmtId="0" fontId="1" fillId="34" borderId="10" xfId="0" applyFont="1" applyFill="1" applyBorder="1" applyAlignment="1">
      <alignment horizontal="left" vertical="top"/>
    </xf>
    <xf numFmtId="4" fontId="1" fillId="33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/>
    </xf>
    <xf numFmtId="4" fontId="12" fillId="33" borderId="10" xfId="0" applyNumberFormat="1" applyFont="1" applyFill="1" applyBorder="1" applyAlignment="1">
      <alignment horizontal="right" vertical="top"/>
    </xf>
    <xf numFmtId="10" fontId="0" fillId="33" borderId="10" xfId="86" applyNumberFormat="1" applyFont="1" applyFill="1" applyBorder="1" applyAlignment="1">
      <alignment/>
    </xf>
    <xf numFmtId="0" fontId="8" fillId="33" borderId="10" xfId="71" applyNumberFormat="1" applyFont="1" applyFill="1" applyBorder="1" applyAlignment="1">
      <alignment vertical="top" wrapText="1"/>
      <protection/>
    </xf>
    <xf numFmtId="4" fontId="8" fillId="33" borderId="10" xfId="71" applyNumberFormat="1" applyFont="1" applyFill="1" applyBorder="1" applyAlignment="1">
      <alignment vertical="top" wrapText="1"/>
      <protection/>
    </xf>
    <xf numFmtId="43" fontId="8" fillId="33" borderId="10" xfId="71" applyNumberFormat="1" applyFont="1" applyFill="1" applyBorder="1" applyAlignment="1">
      <alignment horizontal="center" vertical="top"/>
      <protection/>
    </xf>
    <xf numFmtId="0" fontId="1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vertical="top" wrapText="1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3" xfId="37"/>
    <cellStyle name="Comma 3 2" xfId="38"/>
    <cellStyle name="Comma_ANALISIS EL PUERTO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Hyperlink" xfId="50"/>
    <cellStyle name="Followed Hyperlink" xfId="51"/>
    <cellStyle name="Incorrecto" xfId="52"/>
    <cellStyle name="Comma" xfId="53"/>
    <cellStyle name="Comma [0]" xfId="54"/>
    <cellStyle name="Millares 10" xfId="55"/>
    <cellStyle name="Millares 11" xfId="56"/>
    <cellStyle name="Millares 2 2" xfId="57"/>
    <cellStyle name="Millares 2 2 2" xfId="58"/>
    <cellStyle name="Millares 2 2 3" xfId="59"/>
    <cellStyle name="Millares 3" xfId="60"/>
    <cellStyle name="Millares 3 3" xfId="61"/>
    <cellStyle name="Millares 4" xfId="62"/>
    <cellStyle name="Millares 5" xfId="63"/>
    <cellStyle name="Millares 5 3" xfId="64"/>
    <cellStyle name="Millares 9" xfId="65"/>
    <cellStyle name="Millares_Copia de Copia de Copia de Copia de 153-09 ELECTRIFICACION..." xfId="66"/>
    <cellStyle name="Millares_PRESUPUESTO" xfId="67"/>
    <cellStyle name="Currency" xfId="68"/>
    <cellStyle name="Currency [0]" xfId="69"/>
    <cellStyle name="Neutral" xfId="70"/>
    <cellStyle name="Normal 13" xfId="71"/>
    <cellStyle name="Normal 2" xfId="72"/>
    <cellStyle name="Normal 2 2" xfId="73"/>
    <cellStyle name="Normal 2_ANALISIS REC 3" xfId="74"/>
    <cellStyle name="Normal 3" xfId="75"/>
    <cellStyle name="Normal 31_correccion de averia ac.hatillo prov.hato mayor oct.2011" xfId="76"/>
    <cellStyle name="Normal 5" xfId="77"/>
    <cellStyle name="Normal 9" xfId="78"/>
    <cellStyle name="Normal_158-09 TERMINACION AC. LA GINA" xfId="79"/>
    <cellStyle name="Normal_502-01 alcantarillado sanitario academia de entrenamiento policial de hatilloparte b" xfId="80"/>
    <cellStyle name="Normal_Copia de Copia de Copia de Copia de 153-09 ELECTRIFICACION..." xfId="81"/>
    <cellStyle name="Normal_Libro2" xfId="82"/>
    <cellStyle name="Normal_PRESUPUESTO" xfId="83"/>
    <cellStyle name="Normal_REC. 1 No.204-05 AL AC. LA ANGELINA-LA CANA-Las guaranas-_REC. 3 No. xxx-08 AL 018-02 ACUEDUCTO MULTIPLE ANGELINA-LAS CANAS- LAS GUARANAS" xfId="84"/>
    <cellStyle name="Notas" xfId="85"/>
    <cellStyle name="Percent" xfId="86"/>
    <cellStyle name="Porcentaje 2" xfId="87"/>
    <cellStyle name="Porcentual 2 2" xfId="88"/>
    <cellStyle name="Porcentual 5" xfId="89"/>
    <cellStyle name="Salida" xfId="90"/>
    <cellStyle name="Texto de advertencia" xfId="91"/>
    <cellStyle name="Texto explicativo" xfId="92"/>
    <cellStyle name="Título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1304925</xdr:colOff>
      <xdr:row>414</xdr:row>
      <xdr:rowOff>0</xdr:rowOff>
    </xdr:from>
    <xdr:ext cx="95250" cy="161925"/>
    <xdr:sp fLocksText="0">
      <xdr:nvSpPr>
        <xdr:cNvPr id="1" name="Text Box 15"/>
        <xdr:cNvSpPr txBox="1">
          <a:spLocks noChangeArrowheads="1"/>
        </xdr:cNvSpPr>
      </xdr:nvSpPr>
      <xdr:spPr>
        <a:xfrm>
          <a:off x="1800225" y="759999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414</xdr:row>
      <xdr:rowOff>0</xdr:rowOff>
    </xdr:from>
    <xdr:ext cx="95250" cy="161925"/>
    <xdr:sp fLocksText="0">
      <xdr:nvSpPr>
        <xdr:cNvPr id="2" name="Text Box 15"/>
        <xdr:cNvSpPr txBox="1">
          <a:spLocks noChangeArrowheads="1"/>
        </xdr:cNvSpPr>
      </xdr:nvSpPr>
      <xdr:spPr>
        <a:xfrm>
          <a:off x="1781175" y="759999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439</xdr:row>
      <xdr:rowOff>0</xdr:rowOff>
    </xdr:from>
    <xdr:ext cx="95250" cy="152400"/>
    <xdr:sp fLocksText="0">
      <xdr:nvSpPr>
        <xdr:cNvPr id="3" name="Text Box 15"/>
        <xdr:cNvSpPr txBox="1">
          <a:spLocks noChangeArrowheads="1"/>
        </xdr:cNvSpPr>
      </xdr:nvSpPr>
      <xdr:spPr>
        <a:xfrm>
          <a:off x="1781175" y="81181575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446</xdr:row>
      <xdr:rowOff>0</xdr:rowOff>
    </xdr:from>
    <xdr:ext cx="104775" cy="276225"/>
    <xdr:sp fLocksText="0">
      <xdr:nvSpPr>
        <xdr:cNvPr id="4" name="Text Box 9"/>
        <xdr:cNvSpPr txBox="1">
          <a:spLocks noChangeArrowheads="1"/>
        </xdr:cNvSpPr>
      </xdr:nvSpPr>
      <xdr:spPr>
        <a:xfrm>
          <a:off x="1800225" y="829627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446</xdr:row>
      <xdr:rowOff>0</xdr:rowOff>
    </xdr:from>
    <xdr:ext cx="104775" cy="266700"/>
    <xdr:sp fLocksText="0">
      <xdr:nvSpPr>
        <xdr:cNvPr id="5" name="Text Box 8"/>
        <xdr:cNvSpPr txBox="1">
          <a:spLocks noChangeArrowheads="1"/>
        </xdr:cNvSpPr>
      </xdr:nvSpPr>
      <xdr:spPr>
        <a:xfrm>
          <a:off x="1800225" y="829627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446</xdr:row>
      <xdr:rowOff>0</xdr:rowOff>
    </xdr:from>
    <xdr:ext cx="104775" cy="266700"/>
    <xdr:sp fLocksText="0">
      <xdr:nvSpPr>
        <xdr:cNvPr id="6" name="Text Box 9"/>
        <xdr:cNvSpPr txBox="1">
          <a:spLocks noChangeArrowheads="1"/>
        </xdr:cNvSpPr>
      </xdr:nvSpPr>
      <xdr:spPr>
        <a:xfrm>
          <a:off x="1800225" y="829627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446</xdr:row>
      <xdr:rowOff>0</xdr:rowOff>
    </xdr:from>
    <xdr:ext cx="104775" cy="276225"/>
    <xdr:sp fLocksText="0">
      <xdr:nvSpPr>
        <xdr:cNvPr id="7" name="Text Box 8"/>
        <xdr:cNvSpPr txBox="1">
          <a:spLocks noChangeArrowheads="1"/>
        </xdr:cNvSpPr>
      </xdr:nvSpPr>
      <xdr:spPr>
        <a:xfrm>
          <a:off x="1800225" y="829627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446</xdr:row>
      <xdr:rowOff>0</xdr:rowOff>
    </xdr:from>
    <xdr:ext cx="104775" cy="276225"/>
    <xdr:sp fLocksText="0">
      <xdr:nvSpPr>
        <xdr:cNvPr id="8" name="Text Box 9"/>
        <xdr:cNvSpPr txBox="1">
          <a:spLocks noChangeArrowheads="1"/>
        </xdr:cNvSpPr>
      </xdr:nvSpPr>
      <xdr:spPr>
        <a:xfrm>
          <a:off x="1800225" y="829627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446</xdr:row>
      <xdr:rowOff>0</xdr:rowOff>
    </xdr:from>
    <xdr:ext cx="104775" cy="266700"/>
    <xdr:sp fLocksText="0">
      <xdr:nvSpPr>
        <xdr:cNvPr id="9" name="Text Box 8"/>
        <xdr:cNvSpPr txBox="1">
          <a:spLocks noChangeArrowheads="1"/>
        </xdr:cNvSpPr>
      </xdr:nvSpPr>
      <xdr:spPr>
        <a:xfrm>
          <a:off x="1800225" y="829627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990600</xdr:colOff>
      <xdr:row>396</xdr:row>
      <xdr:rowOff>28575</xdr:rowOff>
    </xdr:from>
    <xdr:ext cx="295275" cy="76200"/>
    <xdr:sp fLocksText="0">
      <xdr:nvSpPr>
        <xdr:cNvPr id="10" name="Text Box 15"/>
        <xdr:cNvSpPr txBox="1">
          <a:spLocks noChangeArrowheads="1"/>
        </xdr:cNvSpPr>
      </xdr:nvSpPr>
      <xdr:spPr>
        <a:xfrm flipH="1">
          <a:off x="1485900" y="72142350"/>
          <a:ext cx="2952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397</xdr:row>
      <xdr:rowOff>28575</xdr:rowOff>
    </xdr:from>
    <xdr:ext cx="95250" cy="161925"/>
    <xdr:sp fLocksText="0">
      <xdr:nvSpPr>
        <xdr:cNvPr id="11" name="Text Box 15"/>
        <xdr:cNvSpPr txBox="1">
          <a:spLocks noChangeArrowheads="1"/>
        </xdr:cNvSpPr>
      </xdr:nvSpPr>
      <xdr:spPr>
        <a:xfrm>
          <a:off x="1781175" y="723042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414</xdr:row>
      <xdr:rowOff>0</xdr:rowOff>
    </xdr:from>
    <xdr:ext cx="95250" cy="161925"/>
    <xdr:sp fLocksText="0">
      <xdr:nvSpPr>
        <xdr:cNvPr id="12" name="Text Box 15"/>
        <xdr:cNvSpPr txBox="1">
          <a:spLocks noChangeArrowheads="1"/>
        </xdr:cNvSpPr>
      </xdr:nvSpPr>
      <xdr:spPr>
        <a:xfrm>
          <a:off x="1781175" y="759999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414</xdr:row>
      <xdr:rowOff>0</xdr:rowOff>
    </xdr:from>
    <xdr:ext cx="95250" cy="161925"/>
    <xdr:sp fLocksText="0">
      <xdr:nvSpPr>
        <xdr:cNvPr id="13" name="Text Box 15"/>
        <xdr:cNvSpPr txBox="1">
          <a:spLocks noChangeArrowheads="1"/>
        </xdr:cNvSpPr>
      </xdr:nvSpPr>
      <xdr:spPr>
        <a:xfrm>
          <a:off x="1781175" y="759999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416</xdr:row>
      <xdr:rowOff>0</xdr:rowOff>
    </xdr:from>
    <xdr:ext cx="95250" cy="161925"/>
    <xdr:sp fLocksText="0">
      <xdr:nvSpPr>
        <xdr:cNvPr id="14" name="Text Box 15"/>
        <xdr:cNvSpPr txBox="1">
          <a:spLocks noChangeArrowheads="1"/>
        </xdr:cNvSpPr>
      </xdr:nvSpPr>
      <xdr:spPr>
        <a:xfrm>
          <a:off x="1781175" y="7632382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416</xdr:row>
      <xdr:rowOff>0</xdr:rowOff>
    </xdr:from>
    <xdr:ext cx="95250" cy="161925"/>
    <xdr:sp fLocksText="0">
      <xdr:nvSpPr>
        <xdr:cNvPr id="15" name="Text Box 15"/>
        <xdr:cNvSpPr txBox="1">
          <a:spLocks noChangeArrowheads="1"/>
        </xdr:cNvSpPr>
      </xdr:nvSpPr>
      <xdr:spPr>
        <a:xfrm>
          <a:off x="1828800" y="7632382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426</xdr:row>
      <xdr:rowOff>0</xdr:rowOff>
    </xdr:from>
    <xdr:ext cx="95250" cy="161925"/>
    <xdr:sp fLocksText="0">
      <xdr:nvSpPr>
        <xdr:cNvPr id="16" name="Text Box 15"/>
        <xdr:cNvSpPr txBox="1">
          <a:spLocks noChangeArrowheads="1"/>
        </xdr:cNvSpPr>
      </xdr:nvSpPr>
      <xdr:spPr>
        <a:xfrm>
          <a:off x="1781175" y="785907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427</xdr:row>
      <xdr:rowOff>0</xdr:rowOff>
    </xdr:from>
    <xdr:ext cx="95250" cy="161925"/>
    <xdr:sp fLocksText="0">
      <xdr:nvSpPr>
        <xdr:cNvPr id="17" name="Text Box 15"/>
        <xdr:cNvSpPr txBox="1">
          <a:spLocks noChangeArrowheads="1"/>
        </xdr:cNvSpPr>
      </xdr:nvSpPr>
      <xdr:spPr>
        <a:xfrm>
          <a:off x="1781175" y="787527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427</xdr:row>
      <xdr:rowOff>0</xdr:rowOff>
    </xdr:from>
    <xdr:ext cx="95250" cy="161925"/>
    <xdr:sp fLocksText="0">
      <xdr:nvSpPr>
        <xdr:cNvPr id="18" name="Text Box 15"/>
        <xdr:cNvSpPr txBox="1">
          <a:spLocks noChangeArrowheads="1"/>
        </xdr:cNvSpPr>
      </xdr:nvSpPr>
      <xdr:spPr>
        <a:xfrm>
          <a:off x="1781175" y="787527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438</xdr:row>
      <xdr:rowOff>0</xdr:rowOff>
    </xdr:from>
    <xdr:ext cx="95250" cy="161925"/>
    <xdr:sp fLocksText="0">
      <xdr:nvSpPr>
        <xdr:cNvPr id="19" name="Text Box 15"/>
        <xdr:cNvSpPr txBox="1">
          <a:spLocks noChangeArrowheads="1"/>
        </xdr:cNvSpPr>
      </xdr:nvSpPr>
      <xdr:spPr>
        <a:xfrm>
          <a:off x="1781175" y="810196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439</xdr:row>
      <xdr:rowOff>0</xdr:rowOff>
    </xdr:from>
    <xdr:ext cx="95250" cy="161925"/>
    <xdr:sp fLocksText="0">
      <xdr:nvSpPr>
        <xdr:cNvPr id="20" name="Text Box 15"/>
        <xdr:cNvSpPr txBox="1">
          <a:spLocks noChangeArrowheads="1"/>
        </xdr:cNvSpPr>
      </xdr:nvSpPr>
      <xdr:spPr>
        <a:xfrm>
          <a:off x="1781175" y="81181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439</xdr:row>
      <xdr:rowOff>0</xdr:rowOff>
    </xdr:from>
    <xdr:ext cx="95250" cy="161925"/>
    <xdr:sp fLocksText="0">
      <xdr:nvSpPr>
        <xdr:cNvPr id="21" name="Text Box 15"/>
        <xdr:cNvSpPr txBox="1">
          <a:spLocks noChangeArrowheads="1"/>
        </xdr:cNvSpPr>
      </xdr:nvSpPr>
      <xdr:spPr>
        <a:xfrm>
          <a:off x="1781175" y="81181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439</xdr:row>
      <xdr:rowOff>0</xdr:rowOff>
    </xdr:from>
    <xdr:ext cx="95250" cy="161925"/>
    <xdr:sp fLocksText="0">
      <xdr:nvSpPr>
        <xdr:cNvPr id="22" name="Text Box 15"/>
        <xdr:cNvSpPr txBox="1">
          <a:spLocks noChangeArrowheads="1"/>
        </xdr:cNvSpPr>
      </xdr:nvSpPr>
      <xdr:spPr>
        <a:xfrm>
          <a:off x="1781175" y="81181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439</xdr:row>
      <xdr:rowOff>0</xdr:rowOff>
    </xdr:from>
    <xdr:ext cx="95250" cy="161925"/>
    <xdr:sp fLocksText="0">
      <xdr:nvSpPr>
        <xdr:cNvPr id="23" name="Text Box 15"/>
        <xdr:cNvSpPr txBox="1">
          <a:spLocks noChangeArrowheads="1"/>
        </xdr:cNvSpPr>
      </xdr:nvSpPr>
      <xdr:spPr>
        <a:xfrm>
          <a:off x="1781175" y="81181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439</xdr:row>
      <xdr:rowOff>0</xdr:rowOff>
    </xdr:from>
    <xdr:ext cx="95250" cy="161925"/>
    <xdr:sp fLocksText="0">
      <xdr:nvSpPr>
        <xdr:cNvPr id="24" name="Text Box 15"/>
        <xdr:cNvSpPr txBox="1">
          <a:spLocks noChangeArrowheads="1"/>
        </xdr:cNvSpPr>
      </xdr:nvSpPr>
      <xdr:spPr>
        <a:xfrm>
          <a:off x="1781175" y="81181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445</xdr:row>
      <xdr:rowOff>0</xdr:rowOff>
    </xdr:from>
    <xdr:ext cx="95250" cy="161925"/>
    <xdr:sp fLocksText="0">
      <xdr:nvSpPr>
        <xdr:cNvPr id="25" name="Text Box 15"/>
        <xdr:cNvSpPr txBox="1">
          <a:spLocks noChangeArrowheads="1"/>
        </xdr:cNvSpPr>
      </xdr:nvSpPr>
      <xdr:spPr>
        <a:xfrm>
          <a:off x="1781175" y="8280082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52400"/>
    <xdr:sp fLocksText="0">
      <xdr:nvSpPr>
        <xdr:cNvPr id="26" name="Text Box 15"/>
        <xdr:cNvSpPr txBox="1">
          <a:spLocks noChangeArrowheads="1"/>
        </xdr:cNvSpPr>
      </xdr:nvSpPr>
      <xdr:spPr>
        <a:xfrm>
          <a:off x="1781175" y="8296275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27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28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29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52400"/>
    <xdr:sp fLocksText="0">
      <xdr:nvSpPr>
        <xdr:cNvPr id="30" name="Text Box 15"/>
        <xdr:cNvSpPr txBox="1">
          <a:spLocks noChangeArrowheads="1"/>
        </xdr:cNvSpPr>
      </xdr:nvSpPr>
      <xdr:spPr>
        <a:xfrm>
          <a:off x="1781175" y="8296275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31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32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33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34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490</xdr:row>
      <xdr:rowOff>0</xdr:rowOff>
    </xdr:from>
    <xdr:ext cx="104775" cy="276225"/>
    <xdr:sp fLocksText="0">
      <xdr:nvSpPr>
        <xdr:cNvPr id="35" name="Text Box 9"/>
        <xdr:cNvSpPr txBox="1">
          <a:spLocks noChangeArrowheads="1"/>
        </xdr:cNvSpPr>
      </xdr:nvSpPr>
      <xdr:spPr>
        <a:xfrm>
          <a:off x="1800225" y="904113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490</xdr:row>
      <xdr:rowOff>0</xdr:rowOff>
    </xdr:from>
    <xdr:ext cx="104775" cy="266700"/>
    <xdr:sp fLocksText="0">
      <xdr:nvSpPr>
        <xdr:cNvPr id="36" name="Text Box 8"/>
        <xdr:cNvSpPr txBox="1">
          <a:spLocks noChangeArrowheads="1"/>
        </xdr:cNvSpPr>
      </xdr:nvSpPr>
      <xdr:spPr>
        <a:xfrm>
          <a:off x="1800225" y="90411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490</xdr:row>
      <xdr:rowOff>0</xdr:rowOff>
    </xdr:from>
    <xdr:ext cx="104775" cy="266700"/>
    <xdr:sp fLocksText="0">
      <xdr:nvSpPr>
        <xdr:cNvPr id="37" name="Text Box 9"/>
        <xdr:cNvSpPr txBox="1">
          <a:spLocks noChangeArrowheads="1"/>
        </xdr:cNvSpPr>
      </xdr:nvSpPr>
      <xdr:spPr>
        <a:xfrm>
          <a:off x="1800225" y="90411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490</xdr:row>
      <xdr:rowOff>0</xdr:rowOff>
    </xdr:from>
    <xdr:ext cx="104775" cy="276225"/>
    <xdr:sp fLocksText="0">
      <xdr:nvSpPr>
        <xdr:cNvPr id="38" name="Text Box 8"/>
        <xdr:cNvSpPr txBox="1">
          <a:spLocks noChangeArrowheads="1"/>
        </xdr:cNvSpPr>
      </xdr:nvSpPr>
      <xdr:spPr>
        <a:xfrm>
          <a:off x="1800225" y="904113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490</xdr:row>
      <xdr:rowOff>0</xdr:rowOff>
    </xdr:from>
    <xdr:ext cx="104775" cy="276225"/>
    <xdr:sp fLocksText="0">
      <xdr:nvSpPr>
        <xdr:cNvPr id="39" name="Text Box 9"/>
        <xdr:cNvSpPr txBox="1">
          <a:spLocks noChangeArrowheads="1"/>
        </xdr:cNvSpPr>
      </xdr:nvSpPr>
      <xdr:spPr>
        <a:xfrm>
          <a:off x="1800225" y="9041130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490</xdr:row>
      <xdr:rowOff>0</xdr:rowOff>
    </xdr:from>
    <xdr:ext cx="104775" cy="266700"/>
    <xdr:sp fLocksText="0">
      <xdr:nvSpPr>
        <xdr:cNvPr id="40" name="Text Box 8"/>
        <xdr:cNvSpPr txBox="1">
          <a:spLocks noChangeArrowheads="1"/>
        </xdr:cNvSpPr>
      </xdr:nvSpPr>
      <xdr:spPr>
        <a:xfrm>
          <a:off x="1800225" y="90411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490</xdr:row>
      <xdr:rowOff>0</xdr:rowOff>
    </xdr:from>
    <xdr:ext cx="104775" cy="266700"/>
    <xdr:sp fLocksText="0">
      <xdr:nvSpPr>
        <xdr:cNvPr id="41" name="Text Box 9"/>
        <xdr:cNvSpPr txBox="1">
          <a:spLocks noChangeArrowheads="1"/>
        </xdr:cNvSpPr>
      </xdr:nvSpPr>
      <xdr:spPr>
        <a:xfrm>
          <a:off x="1800225" y="90411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416</xdr:row>
      <xdr:rowOff>0</xdr:rowOff>
    </xdr:from>
    <xdr:ext cx="95250" cy="161925"/>
    <xdr:sp fLocksText="0">
      <xdr:nvSpPr>
        <xdr:cNvPr id="42" name="Text Box 15"/>
        <xdr:cNvSpPr txBox="1">
          <a:spLocks noChangeArrowheads="1"/>
        </xdr:cNvSpPr>
      </xdr:nvSpPr>
      <xdr:spPr>
        <a:xfrm>
          <a:off x="1781175" y="7632382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416</xdr:row>
      <xdr:rowOff>0</xdr:rowOff>
    </xdr:from>
    <xdr:ext cx="95250" cy="161925"/>
    <xdr:sp fLocksText="0">
      <xdr:nvSpPr>
        <xdr:cNvPr id="43" name="Text Box 15"/>
        <xdr:cNvSpPr txBox="1">
          <a:spLocks noChangeArrowheads="1"/>
        </xdr:cNvSpPr>
      </xdr:nvSpPr>
      <xdr:spPr>
        <a:xfrm>
          <a:off x="1781175" y="7632382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427</xdr:row>
      <xdr:rowOff>0</xdr:rowOff>
    </xdr:from>
    <xdr:ext cx="95250" cy="161925"/>
    <xdr:sp fLocksText="0">
      <xdr:nvSpPr>
        <xdr:cNvPr id="44" name="Text Box 15"/>
        <xdr:cNvSpPr txBox="1">
          <a:spLocks noChangeArrowheads="1"/>
        </xdr:cNvSpPr>
      </xdr:nvSpPr>
      <xdr:spPr>
        <a:xfrm>
          <a:off x="1781175" y="787527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427</xdr:row>
      <xdr:rowOff>0</xdr:rowOff>
    </xdr:from>
    <xdr:ext cx="95250" cy="161925"/>
    <xdr:sp fLocksText="0">
      <xdr:nvSpPr>
        <xdr:cNvPr id="45" name="Text Box 15"/>
        <xdr:cNvSpPr txBox="1">
          <a:spLocks noChangeArrowheads="1"/>
        </xdr:cNvSpPr>
      </xdr:nvSpPr>
      <xdr:spPr>
        <a:xfrm>
          <a:off x="1828800" y="787527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427</xdr:row>
      <xdr:rowOff>0</xdr:rowOff>
    </xdr:from>
    <xdr:ext cx="95250" cy="161925"/>
    <xdr:sp fLocksText="0">
      <xdr:nvSpPr>
        <xdr:cNvPr id="46" name="Text Box 15"/>
        <xdr:cNvSpPr txBox="1">
          <a:spLocks noChangeArrowheads="1"/>
        </xdr:cNvSpPr>
      </xdr:nvSpPr>
      <xdr:spPr>
        <a:xfrm>
          <a:off x="1781175" y="787527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427</xdr:row>
      <xdr:rowOff>0</xdr:rowOff>
    </xdr:from>
    <xdr:ext cx="95250" cy="161925"/>
    <xdr:sp fLocksText="0">
      <xdr:nvSpPr>
        <xdr:cNvPr id="47" name="Text Box 15"/>
        <xdr:cNvSpPr txBox="1">
          <a:spLocks noChangeArrowheads="1"/>
        </xdr:cNvSpPr>
      </xdr:nvSpPr>
      <xdr:spPr>
        <a:xfrm>
          <a:off x="1781175" y="787527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439</xdr:row>
      <xdr:rowOff>0</xdr:rowOff>
    </xdr:from>
    <xdr:ext cx="95250" cy="161925"/>
    <xdr:sp fLocksText="0">
      <xdr:nvSpPr>
        <xdr:cNvPr id="48" name="Text Box 15"/>
        <xdr:cNvSpPr txBox="1">
          <a:spLocks noChangeArrowheads="1"/>
        </xdr:cNvSpPr>
      </xdr:nvSpPr>
      <xdr:spPr>
        <a:xfrm>
          <a:off x="1781175" y="81181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439</xdr:row>
      <xdr:rowOff>0</xdr:rowOff>
    </xdr:from>
    <xdr:ext cx="95250" cy="161925"/>
    <xdr:sp fLocksText="0">
      <xdr:nvSpPr>
        <xdr:cNvPr id="49" name="Text Box 15"/>
        <xdr:cNvSpPr txBox="1">
          <a:spLocks noChangeArrowheads="1"/>
        </xdr:cNvSpPr>
      </xdr:nvSpPr>
      <xdr:spPr>
        <a:xfrm>
          <a:off x="1781175" y="81181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439</xdr:row>
      <xdr:rowOff>0</xdr:rowOff>
    </xdr:from>
    <xdr:ext cx="95250" cy="161925"/>
    <xdr:sp fLocksText="0">
      <xdr:nvSpPr>
        <xdr:cNvPr id="50" name="Text Box 15"/>
        <xdr:cNvSpPr txBox="1">
          <a:spLocks noChangeArrowheads="1"/>
        </xdr:cNvSpPr>
      </xdr:nvSpPr>
      <xdr:spPr>
        <a:xfrm>
          <a:off x="1781175" y="81181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439</xdr:row>
      <xdr:rowOff>0</xdr:rowOff>
    </xdr:from>
    <xdr:ext cx="95250" cy="161925"/>
    <xdr:sp fLocksText="0">
      <xdr:nvSpPr>
        <xdr:cNvPr id="51" name="Text Box 15"/>
        <xdr:cNvSpPr txBox="1">
          <a:spLocks noChangeArrowheads="1"/>
        </xdr:cNvSpPr>
      </xdr:nvSpPr>
      <xdr:spPr>
        <a:xfrm>
          <a:off x="1828800" y="81181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439</xdr:row>
      <xdr:rowOff>0</xdr:rowOff>
    </xdr:from>
    <xdr:ext cx="95250" cy="161925"/>
    <xdr:sp fLocksText="0">
      <xdr:nvSpPr>
        <xdr:cNvPr id="52" name="Text Box 15"/>
        <xdr:cNvSpPr txBox="1">
          <a:spLocks noChangeArrowheads="1"/>
        </xdr:cNvSpPr>
      </xdr:nvSpPr>
      <xdr:spPr>
        <a:xfrm>
          <a:off x="1781175" y="81181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439</xdr:row>
      <xdr:rowOff>0</xdr:rowOff>
    </xdr:from>
    <xdr:ext cx="95250" cy="161925"/>
    <xdr:sp fLocksText="0">
      <xdr:nvSpPr>
        <xdr:cNvPr id="53" name="Text Box 15"/>
        <xdr:cNvSpPr txBox="1">
          <a:spLocks noChangeArrowheads="1"/>
        </xdr:cNvSpPr>
      </xdr:nvSpPr>
      <xdr:spPr>
        <a:xfrm>
          <a:off x="1781175" y="81181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439</xdr:row>
      <xdr:rowOff>0</xdr:rowOff>
    </xdr:from>
    <xdr:ext cx="95250" cy="161925"/>
    <xdr:sp fLocksText="0">
      <xdr:nvSpPr>
        <xdr:cNvPr id="54" name="Text Box 15"/>
        <xdr:cNvSpPr txBox="1">
          <a:spLocks noChangeArrowheads="1"/>
        </xdr:cNvSpPr>
      </xdr:nvSpPr>
      <xdr:spPr>
        <a:xfrm>
          <a:off x="1781175" y="81181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439</xdr:row>
      <xdr:rowOff>0</xdr:rowOff>
    </xdr:from>
    <xdr:ext cx="95250" cy="161925"/>
    <xdr:sp fLocksText="0">
      <xdr:nvSpPr>
        <xdr:cNvPr id="55" name="Text Box 15"/>
        <xdr:cNvSpPr txBox="1">
          <a:spLocks noChangeArrowheads="1"/>
        </xdr:cNvSpPr>
      </xdr:nvSpPr>
      <xdr:spPr>
        <a:xfrm>
          <a:off x="1781175" y="81181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439</xdr:row>
      <xdr:rowOff>0</xdr:rowOff>
    </xdr:from>
    <xdr:ext cx="95250" cy="161925"/>
    <xdr:sp fLocksText="0">
      <xdr:nvSpPr>
        <xdr:cNvPr id="56" name="Text Box 15"/>
        <xdr:cNvSpPr txBox="1">
          <a:spLocks noChangeArrowheads="1"/>
        </xdr:cNvSpPr>
      </xdr:nvSpPr>
      <xdr:spPr>
        <a:xfrm>
          <a:off x="1781175" y="81181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439</xdr:row>
      <xdr:rowOff>0</xdr:rowOff>
    </xdr:from>
    <xdr:ext cx="95250" cy="161925"/>
    <xdr:sp fLocksText="0">
      <xdr:nvSpPr>
        <xdr:cNvPr id="57" name="Text Box 15"/>
        <xdr:cNvSpPr txBox="1">
          <a:spLocks noChangeArrowheads="1"/>
        </xdr:cNvSpPr>
      </xdr:nvSpPr>
      <xdr:spPr>
        <a:xfrm>
          <a:off x="1781175" y="81181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439</xdr:row>
      <xdr:rowOff>0</xdr:rowOff>
    </xdr:from>
    <xdr:ext cx="95250" cy="161925"/>
    <xdr:sp fLocksText="0">
      <xdr:nvSpPr>
        <xdr:cNvPr id="58" name="Text Box 15"/>
        <xdr:cNvSpPr txBox="1">
          <a:spLocks noChangeArrowheads="1"/>
        </xdr:cNvSpPr>
      </xdr:nvSpPr>
      <xdr:spPr>
        <a:xfrm>
          <a:off x="1781175" y="81181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439</xdr:row>
      <xdr:rowOff>0</xdr:rowOff>
    </xdr:from>
    <xdr:ext cx="95250" cy="161925"/>
    <xdr:sp fLocksText="0">
      <xdr:nvSpPr>
        <xdr:cNvPr id="59" name="Text Box 15"/>
        <xdr:cNvSpPr txBox="1">
          <a:spLocks noChangeArrowheads="1"/>
        </xdr:cNvSpPr>
      </xdr:nvSpPr>
      <xdr:spPr>
        <a:xfrm>
          <a:off x="1828800" y="81181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439</xdr:row>
      <xdr:rowOff>0</xdr:rowOff>
    </xdr:from>
    <xdr:ext cx="95250" cy="161925"/>
    <xdr:sp fLocksText="0">
      <xdr:nvSpPr>
        <xdr:cNvPr id="60" name="Text Box 15"/>
        <xdr:cNvSpPr txBox="1">
          <a:spLocks noChangeArrowheads="1"/>
        </xdr:cNvSpPr>
      </xdr:nvSpPr>
      <xdr:spPr>
        <a:xfrm>
          <a:off x="1781175" y="81181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439</xdr:row>
      <xdr:rowOff>0</xdr:rowOff>
    </xdr:from>
    <xdr:ext cx="95250" cy="161925"/>
    <xdr:sp fLocksText="0">
      <xdr:nvSpPr>
        <xdr:cNvPr id="61" name="Text Box 15"/>
        <xdr:cNvSpPr txBox="1">
          <a:spLocks noChangeArrowheads="1"/>
        </xdr:cNvSpPr>
      </xdr:nvSpPr>
      <xdr:spPr>
        <a:xfrm>
          <a:off x="1781175" y="81181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62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63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64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65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66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446</xdr:row>
      <xdr:rowOff>0</xdr:rowOff>
    </xdr:from>
    <xdr:ext cx="95250" cy="161925"/>
    <xdr:sp fLocksText="0">
      <xdr:nvSpPr>
        <xdr:cNvPr id="67" name="Text Box 15"/>
        <xdr:cNvSpPr txBox="1">
          <a:spLocks noChangeArrowheads="1"/>
        </xdr:cNvSpPr>
      </xdr:nvSpPr>
      <xdr:spPr>
        <a:xfrm>
          <a:off x="1828800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68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69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439</xdr:row>
      <xdr:rowOff>0</xdr:rowOff>
    </xdr:from>
    <xdr:ext cx="95250" cy="161925"/>
    <xdr:sp fLocksText="0">
      <xdr:nvSpPr>
        <xdr:cNvPr id="70" name="Text Box 15"/>
        <xdr:cNvSpPr txBox="1">
          <a:spLocks noChangeArrowheads="1"/>
        </xdr:cNvSpPr>
      </xdr:nvSpPr>
      <xdr:spPr>
        <a:xfrm>
          <a:off x="1781175" y="81181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439</xdr:row>
      <xdr:rowOff>0</xdr:rowOff>
    </xdr:from>
    <xdr:ext cx="95250" cy="161925"/>
    <xdr:sp fLocksText="0">
      <xdr:nvSpPr>
        <xdr:cNvPr id="71" name="Text Box 15"/>
        <xdr:cNvSpPr txBox="1">
          <a:spLocks noChangeArrowheads="1"/>
        </xdr:cNvSpPr>
      </xdr:nvSpPr>
      <xdr:spPr>
        <a:xfrm>
          <a:off x="1781175" y="81181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439</xdr:row>
      <xdr:rowOff>0</xdr:rowOff>
    </xdr:from>
    <xdr:ext cx="95250" cy="161925"/>
    <xdr:sp fLocksText="0">
      <xdr:nvSpPr>
        <xdr:cNvPr id="72" name="Text Box 15"/>
        <xdr:cNvSpPr txBox="1">
          <a:spLocks noChangeArrowheads="1"/>
        </xdr:cNvSpPr>
      </xdr:nvSpPr>
      <xdr:spPr>
        <a:xfrm>
          <a:off x="1781175" y="81181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439</xdr:row>
      <xdr:rowOff>0</xdr:rowOff>
    </xdr:from>
    <xdr:ext cx="95250" cy="161925"/>
    <xdr:sp fLocksText="0">
      <xdr:nvSpPr>
        <xdr:cNvPr id="73" name="Text Box 15"/>
        <xdr:cNvSpPr txBox="1">
          <a:spLocks noChangeArrowheads="1"/>
        </xdr:cNvSpPr>
      </xdr:nvSpPr>
      <xdr:spPr>
        <a:xfrm>
          <a:off x="1828800" y="81181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439</xdr:row>
      <xdr:rowOff>0</xdr:rowOff>
    </xdr:from>
    <xdr:ext cx="95250" cy="161925"/>
    <xdr:sp fLocksText="0">
      <xdr:nvSpPr>
        <xdr:cNvPr id="74" name="Text Box 15"/>
        <xdr:cNvSpPr txBox="1">
          <a:spLocks noChangeArrowheads="1"/>
        </xdr:cNvSpPr>
      </xdr:nvSpPr>
      <xdr:spPr>
        <a:xfrm>
          <a:off x="1781175" y="81181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439</xdr:row>
      <xdr:rowOff>0</xdr:rowOff>
    </xdr:from>
    <xdr:ext cx="95250" cy="161925"/>
    <xdr:sp fLocksText="0">
      <xdr:nvSpPr>
        <xdr:cNvPr id="75" name="Text Box 15"/>
        <xdr:cNvSpPr txBox="1">
          <a:spLocks noChangeArrowheads="1"/>
        </xdr:cNvSpPr>
      </xdr:nvSpPr>
      <xdr:spPr>
        <a:xfrm>
          <a:off x="1781175" y="81181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439</xdr:row>
      <xdr:rowOff>0</xdr:rowOff>
    </xdr:from>
    <xdr:ext cx="95250" cy="161925"/>
    <xdr:sp fLocksText="0">
      <xdr:nvSpPr>
        <xdr:cNvPr id="76" name="Text Box 15"/>
        <xdr:cNvSpPr txBox="1">
          <a:spLocks noChangeArrowheads="1"/>
        </xdr:cNvSpPr>
      </xdr:nvSpPr>
      <xdr:spPr>
        <a:xfrm>
          <a:off x="1781175" y="81181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439</xdr:row>
      <xdr:rowOff>0</xdr:rowOff>
    </xdr:from>
    <xdr:ext cx="95250" cy="161925"/>
    <xdr:sp fLocksText="0">
      <xdr:nvSpPr>
        <xdr:cNvPr id="77" name="Text Box 15"/>
        <xdr:cNvSpPr txBox="1">
          <a:spLocks noChangeArrowheads="1"/>
        </xdr:cNvSpPr>
      </xdr:nvSpPr>
      <xdr:spPr>
        <a:xfrm>
          <a:off x="1781175" y="81181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439</xdr:row>
      <xdr:rowOff>0</xdr:rowOff>
    </xdr:from>
    <xdr:ext cx="95250" cy="161925"/>
    <xdr:sp fLocksText="0">
      <xdr:nvSpPr>
        <xdr:cNvPr id="78" name="Text Box 15"/>
        <xdr:cNvSpPr txBox="1">
          <a:spLocks noChangeArrowheads="1"/>
        </xdr:cNvSpPr>
      </xdr:nvSpPr>
      <xdr:spPr>
        <a:xfrm>
          <a:off x="1781175" y="81181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439</xdr:row>
      <xdr:rowOff>0</xdr:rowOff>
    </xdr:from>
    <xdr:ext cx="95250" cy="161925"/>
    <xdr:sp fLocksText="0">
      <xdr:nvSpPr>
        <xdr:cNvPr id="79" name="Text Box 15"/>
        <xdr:cNvSpPr txBox="1">
          <a:spLocks noChangeArrowheads="1"/>
        </xdr:cNvSpPr>
      </xdr:nvSpPr>
      <xdr:spPr>
        <a:xfrm>
          <a:off x="1781175" y="81181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439</xdr:row>
      <xdr:rowOff>0</xdr:rowOff>
    </xdr:from>
    <xdr:ext cx="95250" cy="161925"/>
    <xdr:sp fLocksText="0">
      <xdr:nvSpPr>
        <xdr:cNvPr id="80" name="Text Box 15"/>
        <xdr:cNvSpPr txBox="1">
          <a:spLocks noChangeArrowheads="1"/>
        </xdr:cNvSpPr>
      </xdr:nvSpPr>
      <xdr:spPr>
        <a:xfrm>
          <a:off x="1781175" y="81181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439</xdr:row>
      <xdr:rowOff>0</xdr:rowOff>
    </xdr:from>
    <xdr:ext cx="95250" cy="161925"/>
    <xdr:sp fLocksText="0">
      <xdr:nvSpPr>
        <xdr:cNvPr id="81" name="Text Box 15"/>
        <xdr:cNvSpPr txBox="1">
          <a:spLocks noChangeArrowheads="1"/>
        </xdr:cNvSpPr>
      </xdr:nvSpPr>
      <xdr:spPr>
        <a:xfrm>
          <a:off x="1828800" y="81181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439</xdr:row>
      <xdr:rowOff>0</xdr:rowOff>
    </xdr:from>
    <xdr:ext cx="95250" cy="161925"/>
    <xdr:sp fLocksText="0">
      <xdr:nvSpPr>
        <xdr:cNvPr id="82" name="Text Box 15"/>
        <xdr:cNvSpPr txBox="1">
          <a:spLocks noChangeArrowheads="1"/>
        </xdr:cNvSpPr>
      </xdr:nvSpPr>
      <xdr:spPr>
        <a:xfrm>
          <a:off x="1781175" y="81181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439</xdr:row>
      <xdr:rowOff>0</xdr:rowOff>
    </xdr:from>
    <xdr:ext cx="95250" cy="161925"/>
    <xdr:sp fLocksText="0">
      <xdr:nvSpPr>
        <xdr:cNvPr id="83" name="Text Box 15"/>
        <xdr:cNvSpPr txBox="1">
          <a:spLocks noChangeArrowheads="1"/>
        </xdr:cNvSpPr>
      </xdr:nvSpPr>
      <xdr:spPr>
        <a:xfrm>
          <a:off x="1781175" y="81181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439</xdr:row>
      <xdr:rowOff>0</xdr:rowOff>
    </xdr:from>
    <xdr:ext cx="95250" cy="161925"/>
    <xdr:sp fLocksText="0">
      <xdr:nvSpPr>
        <xdr:cNvPr id="84" name="Text Box 15"/>
        <xdr:cNvSpPr txBox="1">
          <a:spLocks noChangeArrowheads="1"/>
        </xdr:cNvSpPr>
      </xdr:nvSpPr>
      <xdr:spPr>
        <a:xfrm>
          <a:off x="1781175" y="81181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439</xdr:row>
      <xdr:rowOff>0</xdr:rowOff>
    </xdr:from>
    <xdr:ext cx="95250" cy="161925"/>
    <xdr:sp fLocksText="0">
      <xdr:nvSpPr>
        <xdr:cNvPr id="85" name="Text Box 15"/>
        <xdr:cNvSpPr txBox="1">
          <a:spLocks noChangeArrowheads="1"/>
        </xdr:cNvSpPr>
      </xdr:nvSpPr>
      <xdr:spPr>
        <a:xfrm>
          <a:off x="1781175" y="81181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439</xdr:row>
      <xdr:rowOff>0</xdr:rowOff>
    </xdr:from>
    <xdr:ext cx="95250" cy="161925"/>
    <xdr:sp fLocksText="0">
      <xdr:nvSpPr>
        <xdr:cNvPr id="86" name="Text Box 15"/>
        <xdr:cNvSpPr txBox="1">
          <a:spLocks noChangeArrowheads="1"/>
        </xdr:cNvSpPr>
      </xdr:nvSpPr>
      <xdr:spPr>
        <a:xfrm>
          <a:off x="1781175" y="81181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439</xdr:row>
      <xdr:rowOff>0</xdr:rowOff>
    </xdr:from>
    <xdr:ext cx="95250" cy="161925"/>
    <xdr:sp fLocksText="0">
      <xdr:nvSpPr>
        <xdr:cNvPr id="87" name="Text Box 15"/>
        <xdr:cNvSpPr txBox="1">
          <a:spLocks noChangeArrowheads="1"/>
        </xdr:cNvSpPr>
      </xdr:nvSpPr>
      <xdr:spPr>
        <a:xfrm>
          <a:off x="1828800" y="81181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439</xdr:row>
      <xdr:rowOff>0</xdr:rowOff>
    </xdr:from>
    <xdr:ext cx="95250" cy="161925"/>
    <xdr:sp fLocksText="0">
      <xdr:nvSpPr>
        <xdr:cNvPr id="88" name="Text Box 15"/>
        <xdr:cNvSpPr txBox="1">
          <a:spLocks noChangeArrowheads="1"/>
        </xdr:cNvSpPr>
      </xdr:nvSpPr>
      <xdr:spPr>
        <a:xfrm>
          <a:off x="1781175" y="81181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439</xdr:row>
      <xdr:rowOff>0</xdr:rowOff>
    </xdr:from>
    <xdr:ext cx="95250" cy="161925"/>
    <xdr:sp fLocksText="0">
      <xdr:nvSpPr>
        <xdr:cNvPr id="89" name="Text Box 15"/>
        <xdr:cNvSpPr txBox="1">
          <a:spLocks noChangeArrowheads="1"/>
        </xdr:cNvSpPr>
      </xdr:nvSpPr>
      <xdr:spPr>
        <a:xfrm>
          <a:off x="1781175" y="81181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90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91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92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93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94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95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96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446</xdr:row>
      <xdr:rowOff>0</xdr:rowOff>
    </xdr:from>
    <xdr:ext cx="95250" cy="161925"/>
    <xdr:sp fLocksText="0">
      <xdr:nvSpPr>
        <xdr:cNvPr id="97" name="Text Box 15"/>
        <xdr:cNvSpPr txBox="1">
          <a:spLocks noChangeArrowheads="1"/>
        </xdr:cNvSpPr>
      </xdr:nvSpPr>
      <xdr:spPr>
        <a:xfrm>
          <a:off x="1828800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98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99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100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101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102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103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104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446</xdr:row>
      <xdr:rowOff>0</xdr:rowOff>
    </xdr:from>
    <xdr:ext cx="95250" cy="161925"/>
    <xdr:sp fLocksText="0">
      <xdr:nvSpPr>
        <xdr:cNvPr id="105" name="Text Box 15"/>
        <xdr:cNvSpPr txBox="1">
          <a:spLocks noChangeArrowheads="1"/>
        </xdr:cNvSpPr>
      </xdr:nvSpPr>
      <xdr:spPr>
        <a:xfrm>
          <a:off x="1828800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106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107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108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109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110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446</xdr:row>
      <xdr:rowOff>0</xdr:rowOff>
    </xdr:from>
    <xdr:ext cx="95250" cy="161925"/>
    <xdr:sp fLocksText="0">
      <xdr:nvSpPr>
        <xdr:cNvPr id="111" name="Text Box 15"/>
        <xdr:cNvSpPr txBox="1">
          <a:spLocks noChangeArrowheads="1"/>
        </xdr:cNvSpPr>
      </xdr:nvSpPr>
      <xdr:spPr>
        <a:xfrm>
          <a:off x="1828800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112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113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114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115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116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117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118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119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120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446</xdr:row>
      <xdr:rowOff>0</xdr:rowOff>
    </xdr:from>
    <xdr:ext cx="95250" cy="161925"/>
    <xdr:sp fLocksText="0">
      <xdr:nvSpPr>
        <xdr:cNvPr id="121" name="Text Box 15"/>
        <xdr:cNvSpPr txBox="1">
          <a:spLocks noChangeArrowheads="1"/>
        </xdr:cNvSpPr>
      </xdr:nvSpPr>
      <xdr:spPr>
        <a:xfrm>
          <a:off x="1828800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122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123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124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125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126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127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128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129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130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446</xdr:row>
      <xdr:rowOff>0</xdr:rowOff>
    </xdr:from>
    <xdr:ext cx="95250" cy="161925"/>
    <xdr:sp fLocksText="0">
      <xdr:nvSpPr>
        <xdr:cNvPr id="131" name="Text Box 15"/>
        <xdr:cNvSpPr txBox="1">
          <a:spLocks noChangeArrowheads="1"/>
        </xdr:cNvSpPr>
      </xdr:nvSpPr>
      <xdr:spPr>
        <a:xfrm>
          <a:off x="1828800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132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133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134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135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136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137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138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446</xdr:row>
      <xdr:rowOff>0</xdr:rowOff>
    </xdr:from>
    <xdr:ext cx="95250" cy="161925"/>
    <xdr:sp fLocksText="0">
      <xdr:nvSpPr>
        <xdr:cNvPr id="139" name="Text Box 15"/>
        <xdr:cNvSpPr txBox="1">
          <a:spLocks noChangeArrowheads="1"/>
        </xdr:cNvSpPr>
      </xdr:nvSpPr>
      <xdr:spPr>
        <a:xfrm>
          <a:off x="1828800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140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141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142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143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144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446</xdr:row>
      <xdr:rowOff>0</xdr:rowOff>
    </xdr:from>
    <xdr:ext cx="95250" cy="161925"/>
    <xdr:sp fLocksText="0">
      <xdr:nvSpPr>
        <xdr:cNvPr id="145" name="Text Box 15"/>
        <xdr:cNvSpPr txBox="1">
          <a:spLocks noChangeArrowheads="1"/>
        </xdr:cNvSpPr>
      </xdr:nvSpPr>
      <xdr:spPr>
        <a:xfrm>
          <a:off x="1828800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146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446</xdr:row>
      <xdr:rowOff>0</xdr:rowOff>
    </xdr:from>
    <xdr:ext cx="95250" cy="161925"/>
    <xdr:sp fLocksText="0">
      <xdr:nvSpPr>
        <xdr:cNvPr id="147" name="Text Box 15"/>
        <xdr:cNvSpPr txBox="1">
          <a:spLocks noChangeArrowheads="1"/>
        </xdr:cNvSpPr>
      </xdr:nvSpPr>
      <xdr:spPr>
        <a:xfrm>
          <a:off x="1781175" y="829627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414</xdr:row>
      <xdr:rowOff>0</xdr:rowOff>
    </xdr:from>
    <xdr:ext cx="95250" cy="161925"/>
    <xdr:sp fLocksText="0">
      <xdr:nvSpPr>
        <xdr:cNvPr id="148" name="Text Box 15"/>
        <xdr:cNvSpPr txBox="1">
          <a:spLocks noChangeArrowheads="1"/>
        </xdr:cNvSpPr>
      </xdr:nvSpPr>
      <xdr:spPr>
        <a:xfrm>
          <a:off x="1781175" y="759999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414</xdr:row>
      <xdr:rowOff>0</xdr:rowOff>
    </xdr:from>
    <xdr:ext cx="95250" cy="161925"/>
    <xdr:sp fLocksText="0">
      <xdr:nvSpPr>
        <xdr:cNvPr id="149" name="Text Box 15"/>
        <xdr:cNvSpPr txBox="1">
          <a:spLocks noChangeArrowheads="1"/>
        </xdr:cNvSpPr>
      </xdr:nvSpPr>
      <xdr:spPr>
        <a:xfrm>
          <a:off x="1781175" y="759999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439</xdr:row>
      <xdr:rowOff>0</xdr:rowOff>
    </xdr:from>
    <xdr:ext cx="95250" cy="161925"/>
    <xdr:sp fLocksText="0">
      <xdr:nvSpPr>
        <xdr:cNvPr id="150" name="Text Box 15"/>
        <xdr:cNvSpPr txBox="1">
          <a:spLocks noChangeArrowheads="1"/>
        </xdr:cNvSpPr>
      </xdr:nvSpPr>
      <xdr:spPr>
        <a:xfrm>
          <a:off x="1781175" y="81181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439</xdr:row>
      <xdr:rowOff>0</xdr:rowOff>
    </xdr:from>
    <xdr:ext cx="95250" cy="161925"/>
    <xdr:sp fLocksText="0">
      <xdr:nvSpPr>
        <xdr:cNvPr id="151" name="Text Box 15"/>
        <xdr:cNvSpPr txBox="1">
          <a:spLocks noChangeArrowheads="1"/>
        </xdr:cNvSpPr>
      </xdr:nvSpPr>
      <xdr:spPr>
        <a:xfrm>
          <a:off x="1781175" y="81181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439</xdr:row>
      <xdr:rowOff>0</xdr:rowOff>
    </xdr:from>
    <xdr:ext cx="95250" cy="161925"/>
    <xdr:sp fLocksText="0">
      <xdr:nvSpPr>
        <xdr:cNvPr id="152" name="Text Box 15"/>
        <xdr:cNvSpPr txBox="1">
          <a:spLocks noChangeArrowheads="1"/>
        </xdr:cNvSpPr>
      </xdr:nvSpPr>
      <xdr:spPr>
        <a:xfrm>
          <a:off x="1781175" y="81181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1362075</xdr:colOff>
      <xdr:row>439</xdr:row>
      <xdr:rowOff>0</xdr:rowOff>
    </xdr:from>
    <xdr:ext cx="95250" cy="161925"/>
    <xdr:sp fLocksText="0">
      <xdr:nvSpPr>
        <xdr:cNvPr id="153" name="Text Box 15"/>
        <xdr:cNvSpPr txBox="1">
          <a:spLocks noChangeArrowheads="1"/>
        </xdr:cNvSpPr>
      </xdr:nvSpPr>
      <xdr:spPr>
        <a:xfrm>
          <a:off x="1857375" y="81181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439</xdr:row>
      <xdr:rowOff>0</xdr:rowOff>
    </xdr:from>
    <xdr:ext cx="95250" cy="161925"/>
    <xdr:sp fLocksText="0">
      <xdr:nvSpPr>
        <xdr:cNvPr id="154" name="Text Box 15"/>
        <xdr:cNvSpPr txBox="1">
          <a:spLocks noChangeArrowheads="1"/>
        </xdr:cNvSpPr>
      </xdr:nvSpPr>
      <xdr:spPr>
        <a:xfrm>
          <a:off x="1781175" y="81181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439</xdr:row>
      <xdr:rowOff>0</xdr:rowOff>
    </xdr:from>
    <xdr:ext cx="95250" cy="161925"/>
    <xdr:sp fLocksText="0">
      <xdr:nvSpPr>
        <xdr:cNvPr id="155" name="Text Box 15"/>
        <xdr:cNvSpPr txBox="1">
          <a:spLocks noChangeArrowheads="1"/>
        </xdr:cNvSpPr>
      </xdr:nvSpPr>
      <xdr:spPr>
        <a:xfrm>
          <a:off x="1781175" y="81181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416</xdr:row>
      <xdr:rowOff>0</xdr:rowOff>
    </xdr:from>
    <xdr:ext cx="95250" cy="161925"/>
    <xdr:sp fLocksText="0">
      <xdr:nvSpPr>
        <xdr:cNvPr id="156" name="Text Box 15"/>
        <xdr:cNvSpPr txBox="1">
          <a:spLocks noChangeArrowheads="1"/>
        </xdr:cNvSpPr>
      </xdr:nvSpPr>
      <xdr:spPr>
        <a:xfrm>
          <a:off x="1781175" y="7632382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416</xdr:row>
      <xdr:rowOff>0</xdr:rowOff>
    </xdr:from>
    <xdr:ext cx="95250" cy="161925"/>
    <xdr:sp fLocksText="0">
      <xdr:nvSpPr>
        <xdr:cNvPr id="157" name="Text Box 15"/>
        <xdr:cNvSpPr txBox="1">
          <a:spLocks noChangeArrowheads="1"/>
        </xdr:cNvSpPr>
      </xdr:nvSpPr>
      <xdr:spPr>
        <a:xfrm>
          <a:off x="1828800" y="7632382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416</xdr:row>
      <xdr:rowOff>0</xdr:rowOff>
    </xdr:from>
    <xdr:ext cx="95250" cy="161925"/>
    <xdr:sp fLocksText="0">
      <xdr:nvSpPr>
        <xdr:cNvPr id="158" name="Text Box 15"/>
        <xdr:cNvSpPr txBox="1">
          <a:spLocks noChangeArrowheads="1"/>
        </xdr:cNvSpPr>
      </xdr:nvSpPr>
      <xdr:spPr>
        <a:xfrm>
          <a:off x="1781175" y="7632382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416</xdr:row>
      <xdr:rowOff>0</xdr:rowOff>
    </xdr:from>
    <xdr:ext cx="95250" cy="161925"/>
    <xdr:sp fLocksText="0">
      <xdr:nvSpPr>
        <xdr:cNvPr id="159" name="Text Box 15"/>
        <xdr:cNvSpPr txBox="1">
          <a:spLocks noChangeArrowheads="1"/>
        </xdr:cNvSpPr>
      </xdr:nvSpPr>
      <xdr:spPr>
        <a:xfrm>
          <a:off x="1781175" y="7632382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419</xdr:row>
      <xdr:rowOff>0</xdr:rowOff>
    </xdr:from>
    <xdr:ext cx="95250" cy="161925"/>
    <xdr:sp fLocksText="0">
      <xdr:nvSpPr>
        <xdr:cNvPr id="160" name="Text Box 15"/>
        <xdr:cNvSpPr txBox="1">
          <a:spLocks noChangeArrowheads="1"/>
        </xdr:cNvSpPr>
      </xdr:nvSpPr>
      <xdr:spPr>
        <a:xfrm>
          <a:off x="1781175" y="774573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419</xdr:row>
      <xdr:rowOff>0</xdr:rowOff>
    </xdr:from>
    <xdr:ext cx="95250" cy="161925"/>
    <xdr:sp fLocksText="0">
      <xdr:nvSpPr>
        <xdr:cNvPr id="161" name="Text Box 15"/>
        <xdr:cNvSpPr txBox="1">
          <a:spLocks noChangeArrowheads="1"/>
        </xdr:cNvSpPr>
      </xdr:nvSpPr>
      <xdr:spPr>
        <a:xfrm>
          <a:off x="1828800" y="774573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419</xdr:row>
      <xdr:rowOff>0</xdr:rowOff>
    </xdr:from>
    <xdr:ext cx="95250" cy="161925"/>
    <xdr:sp fLocksText="0">
      <xdr:nvSpPr>
        <xdr:cNvPr id="162" name="Text Box 15"/>
        <xdr:cNvSpPr txBox="1">
          <a:spLocks noChangeArrowheads="1"/>
        </xdr:cNvSpPr>
      </xdr:nvSpPr>
      <xdr:spPr>
        <a:xfrm>
          <a:off x="1781175" y="774573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419</xdr:row>
      <xdr:rowOff>0</xdr:rowOff>
    </xdr:from>
    <xdr:ext cx="95250" cy="161925"/>
    <xdr:sp fLocksText="0">
      <xdr:nvSpPr>
        <xdr:cNvPr id="163" name="Text Box 15"/>
        <xdr:cNvSpPr txBox="1">
          <a:spLocks noChangeArrowheads="1"/>
        </xdr:cNvSpPr>
      </xdr:nvSpPr>
      <xdr:spPr>
        <a:xfrm>
          <a:off x="1781175" y="774573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420</xdr:row>
      <xdr:rowOff>0</xdr:rowOff>
    </xdr:from>
    <xdr:ext cx="95250" cy="161925"/>
    <xdr:sp fLocksText="0">
      <xdr:nvSpPr>
        <xdr:cNvPr id="164" name="Text Box 15"/>
        <xdr:cNvSpPr txBox="1">
          <a:spLocks noChangeArrowheads="1"/>
        </xdr:cNvSpPr>
      </xdr:nvSpPr>
      <xdr:spPr>
        <a:xfrm>
          <a:off x="1781175" y="7761922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420</xdr:row>
      <xdr:rowOff>0</xdr:rowOff>
    </xdr:from>
    <xdr:ext cx="95250" cy="161925"/>
    <xdr:sp fLocksText="0">
      <xdr:nvSpPr>
        <xdr:cNvPr id="165" name="Text Box 15"/>
        <xdr:cNvSpPr txBox="1">
          <a:spLocks noChangeArrowheads="1"/>
        </xdr:cNvSpPr>
      </xdr:nvSpPr>
      <xdr:spPr>
        <a:xfrm>
          <a:off x="1828800" y="7761922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420</xdr:row>
      <xdr:rowOff>0</xdr:rowOff>
    </xdr:from>
    <xdr:ext cx="95250" cy="161925"/>
    <xdr:sp fLocksText="0">
      <xdr:nvSpPr>
        <xdr:cNvPr id="166" name="Text Box 15"/>
        <xdr:cNvSpPr txBox="1">
          <a:spLocks noChangeArrowheads="1"/>
        </xdr:cNvSpPr>
      </xdr:nvSpPr>
      <xdr:spPr>
        <a:xfrm>
          <a:off x="1781175" y="7761922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409</xdr:row>
      <xdr:rowOff>0</xdr:rowOff>
    </xdr:from>
    <xdr:ext cx="95250" cy="161925"/>
    <xdr:sp fLocksText="0">
      <xdr:nvSpPr>
        <xdr:cNvPr id="167" name="Text Box 15"/>
        <xdr:cNvSpPr txBox="1">
          <a:spLocks noChangeArrowheads="1"/>
        </xdr:cNvSpPr>
      </xdr:nvSpPr>
      <xdr:spPr>
        <a:xfrm>
          <a:off x="1781175" y="745426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409</xdr:row>
      <xdr:rowOff>0</xdr:rowOff>
    </xdr:from>
    <xdr:ext cx="95250" cy="161925"/>
    <xdr:sp fLocksText="0">
      <xdr:nvSpPr>
        <xdr:cNvPr id="168" name="Text Box 15"/>
        <xdr:cNvSpPr txBox="1">
          <a:spLocks noChangeArrowheads="1"/>
        </xdr:cNvSpPr>
      </xdr:nvSpPr>
      <xdr:spPr>
        <a:xfrm>
          <a:off x="1781175" y="745426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409</xdr:row>
      <xdr:rowOff>0</xdr:rowOff>
    </xdr:from>
    <xdr:ext cx="95250" cy="161925"/>
    <xdr:sp fLocksText="0">
      <xdr:nvSpPr>
        <xdr:cNvPr id="169" name="Text Box 15"/>
        <xdr:cNvSpPr txBox="1">
          <a:spLocks noChangeArrowheads="1"/>
        </xdr:cNvSpPr>
      </xdr:nvSpPr>
      <xdr:spPr>
        <a:xfrm>
          <a:off x="1781175" y="745426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409</xdr:row>
      <xdr:rowOff>0</xdr:rowOff>
    </xdr:from>
    <xdr:ext cx="95250" cy="161925"/>
    <xdr:sp fLocksText="0">
      <xdr:nvSpPr>
        <xdr:cNvPr id="170" name="Text Box 15"/>
        <xdr:cNvSpPr txBox="1">
          <a:spLocks noChangeArrowheads="1"/>
        </xdr:cNvSpPr>
      </xdr:nvSpPr>
      <xdr:spPr>
        <a:xfrm>
          <a:off x="1781175" y="745426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427</xdr:row>
      <xdr:rowOff>0</xdr:rowOff>
    </xdr:from>
    <xdr:ext cx="95250" cy="161925"/>
    <xdr:sp fLocksText="0">
      <xdr:nvSpPr>
        <xdr:cNvPr id="171" name="Text Box 15"/>
        <xdr:cNvSpPr txBox="1">
          <a:spLocks noChangeArrowheads="1"/>
        </xdr:cNvSpPr>
      </xdr:nvSpPr>
      <xdr:spPr>
        <a:xfrm>
          <a:off x="1781175" y="787527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427</xdr:row>
      <xdr:rowOff>0</xdr:rowOff>
    </xdr:from>
    <xdr:ext cx="95250" cy="161925"/>
    <xdr:sp fLocksText="0">
      <xdr:nvSpPr>
        <xdr:cNvPr id="172" name="Text Box 15"/>
        <xdr:cNvSpPr txBox="1">
          <a:spLocks noChangeArrowheads="1"/>
        </xdr:cNvSpPr>
      </xdr:nvSpPr>
      <xdr:spPr>
        <a:xfrm>
          <a:off x="1781175" y="787527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427</xdr:row>
      <xdr:rowOff>0</xdr:rowOff>
    </xdr:from>
    <xdr:ext cx="95250" cy="161925"/>
    <xdr:sp fLocksText="0">
      <xdr:nvSpPr>
        <xdr:cNvPr id="173" name="Text Box 15"/>
        <xdr:cNvSpPr txBox="1">
          <a:spLocks noChangeArrowheads="1"/>
        </xdr:cNvSpPr>
      </xdr:nvSpPr>
      <xdr:spPr>
        <a:xfrm>
          <a:off x="1781175" y="787527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427</xdr:row>
      <xdr:rowOff>0</xdr:rowOff>
    </xdr:from>
    <xdr:ext cx="95250" cy="161925"/>
    <xdr:sp fLocksText="0">
      <xdr:nvSpPr>
        <xdr:cNvPr id="174" name="Text Box 15"/>
        <xdr:cNvSpPr txBox="1">
          <a:spLocks noChangeArrowheads="1"/>
        </xdr:cNvSpPr>
      </xdr:nvSpPr>
      <xdr:spPr>
        <a:xfrm>
          <a:off x="1828800" y="787527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427</xdr:row>
      <xdr:rowOff>0</xdr:rowOff>
    </xdr:from>
    <xdr:ext cx="95250" cy="161925"/>
    <xdr:sp fLocksText="0">
      <xdr:nvSpPr>
        <xdr:cNvPr id="175" name="Text Box 15"/>
        <xdr:cNvSpPr txBox="1">
          <a:spLocks noChangeArrowheads="1"/>
        </xdr:cNvSpPr>
      </xdr:nvSpPr>
      <xdr:spPr>
        <a:xfrm>
          <a:off x="1781175" y="787527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427</xdr:row>
      <xdr:rowOff>0</xdr:rowOff>
    </xdr:from>
    <xdr:ext cx="95250" cy="161925"/>
    <xdr:sp fLocksText="0">
      <xdr:nvSpPr>
        <xdr:cNvPr id="176" name="Text Box 15"/>
        <xdr:cNvSpPr txBox="1">
          <a:spLocks noChangeArrowheads="1"/>
        </xdr:cNvSpPr>
      </xdr:nvSpPr>
      <xdr:spPr>
        <a:xfrm>
          <a:off x="1781175" y="787527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990600</xdr:colOff>
      <xdr:row>396</xdr:row>
      <xdr:rowOff>28575</xdr:rowOff>
    </xdr:from>
    <xdr:ext cx="295275" cy="57150"/>
    <xdr:sp fLocksText="0">
      <xdr:nvSpPr>
        <xdr:cNvPr id="177" name="Text Box 15"/>
        <xdr:cNvSpPr txBox="1">
          <a:spLocks noChangeArrowheads="1"/>
        </xdr:cNvSpPr>
      </xdr:nvSpPr>
      <xdr:spPr>
        <a:xfrm flipH="1">
          <a:off x="1485900" y="72142350"/>
          <a:ext cx="2952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396</xdr:row>
      <xdr:rowOff>28575</xdr:rowOff>
    </xdr:from>
    <xdr:ext cx="95250" cy="85725"/>
    <xdr:sp fLocksText="0">
      <xdr:nvSpPr>
        <xdr:cNvPr id="178" name="Text Box 15"/>
        <xdr:cNvSpPr txBox="1">
          <a:spLocks noChangeArrowheads="1"/>
        </xdr:cNvSpPr>
      </xdr:nvSpPr>
      <xdr:spPr>
        <a:xfrm>
          <a:off x="1781175" y="72142350"/>
          <a:ext cx="952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179" name="Text Box 8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180" name="Text Box 9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181" name="Text Box 8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182" name="Text Box 9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183" name="Text Box 8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184" name="Text Box 9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185" name="Text Box 8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186" name="Text Box 9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187" name="Text Box 8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188" name="Text Box 9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189" name="Text Box 8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190" name="Text Box 9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191" name="Text Box 8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192" name="Text Box 9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193" name="Text Box 8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194" name="Text Box 9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195" name="Text Box 8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196" name="Text Box 9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197" name="Text Box 8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198" name="Text Box 9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199" name="Text Box 8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00" name="Text Box 9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01" name="Text Box 8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02" name="Text Box 9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03" name="Text Box 8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04" name="Text Box 9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05" name="Text Box 8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06" name="Text Box 9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07" name="Text Box 8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08" name="Text Box 9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09" name="Text Box 8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10" name="Text Box 9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11" name="Text Box 8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12" name="Text Box 9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13" name="Text Box 8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14" name="Text Box 9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15" name="Text Box 8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16" name="Text Box 9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17" name="Text Box 8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18" name="Text Box 9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19" name="Text Box 8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20" name="Text Box 9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21" name="Text Box 8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22" name="Text Box 9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23" name="Text Box 8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24" name="Text Box 9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25" name="Text Box 8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26" name="Text Box 9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27" name="Text Box 8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28" name="Text Box 9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29" name="Text Box 8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30" name="Text Box 9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31" name="Text Box 8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32" name="Text Box 9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33" name="Text Box 8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34" name="Text Box 9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35" name="Text Box 8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36" name="Text Box 9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37" name="Text Box 8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38" name="Text Box 9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39" name="Text Box 8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40" name="Text Box 9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41" name="Text Box 8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42" name="Text Box 9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43" name="Text Box 8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44" name="Text Box 9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45" name="Text Box 8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46" name="Text Box 9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47" name="Text Box 8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48" name="Text Box 9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49" name="Text Box 8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388</xdr:row>
      <xdr:rowOff>0</xdr:rowOff>
    </xdr:from>
    <xdr:ext cx="0" cy="809625"/>
    <xdr:sp fLocksText="0">
      <xdr:nvSpPr>
        <xdr:cNvPr id="250" name="Text Box 9"/>
        <xdr:cNvSpPr txBox="1">
          <a:spLocks noChangeArrowheads="1"/>
        </xdr:cNvSpPr>
      </xdr:nvSpPr>
      <xdr:spPr>
        <a:xfrm>
          <a:off x="1800225" y="70818375"/>
          <a:ext cx="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414</xdr:row>
      <xdr:rowOff>0</xdr:rowOff>
    </xdr:from>
    <xdr:ext cx="95250" cy="247650"/>
    <xdr:sp fLocksText="0">
      <xdr:nvSpPr>
        <xdr:cNvPr id="251" name="Text Box 15"/>
        <xdr:cNvSpPr txBox="1">
          <a:spLocks noChangeArrowheads="1"/>
        </xdr:cNvSpPr>
      </xdr:nvSpPr>
      <xdr:spPr>
        <a:xfrm>
          <a:off x="1800225" y="759999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414</xdr:row>
      <xdr:rowOff>0</xdr:rowOff>
    </xdr:from>
    <xdr:ext cx="95250" cy="247650"/>
    <xdr:sp fLocksText="0">
      <xdr:nvSpPr>
        <xdr:cNvPr id="252" name="Text Box 15"/>
        <xdr:cNvSpPr txBox="1">
          <a:spLocks noChangeArrowheads="1"/>
        </xdr:cNvSpPr>
      </xdr:nvSpPr>
      <xdr:spPr>
        <a:xfrm>
          <a:off x="1781175" y="759999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990600</xdr:colOff>
      <xdr:row>396</xdr:row>
      <xdr:rowOff>28575</xdr:rowOff>
    </xdr:from>
    <xdr:ext cx="295275" cy="76200"/>
    <xdr:sp fLocksText="0">
      <xdr:nvSpPr>
        <xdr:cNvPr id="253" name="Text Box 15"/>
        <xdr:cNvSpPr txBox="1">
          <a:spLocks noChangeArrowheads="1"/>
        </xdr:cNvSpPr>
      </xdr:nvSpPr>
      <xdr:spPr>
        <a:xfrm flipH="1">
          <a:off x="1485900" y="72142350"/>
          <a:ext cx="2952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396</xdr:row>
      <xdr:rowOff>28575</xdr:rowOff>
    </xdr:from>
    <xdr:ext cx="95250" cy="152400"/>
    <xdr:sp fLocksText="0">
      <xdr:nvSpPr>
        <xdr:cNvPr id="254" name="Text Box 15"/>
        <xdr:cNvSpPr txBox="1">
          <a:spLocks noChangeArrowheads="1"/>
        </xdr:cNvSpPr>
      </xdr:nvSpPr>
      <xdr:spPr>
        <a:xfrm>
          <a:off x="1781175" y="7214235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414</xdr:row>
      <xdr:rowOff>0</xdr:rowOff>
    </xdr:from>
    <xdr:ext cx="95250" cy="247650"/>
    <xdr:sp fLocksText="0">
      <xdr:nvSpPr>
        <xdr:cNvPr id="255" name="Text Box 15"/>
        <xdr:cNvSpPr txBox="1">
          <a:spLocks noChangeArrowheads="1"/>
        </xdr:cNvSpPr>
      </xdr:nvSpPr>
      <xdr:spPr>
        <a:xfrm>
          <a:off x="1781175" y="759999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414</xdr:row>
      <xdr:rowOff>0</xdr:rowOff>
    </xdr:from>
    <xdr:ext cx="95250" cy="247650"/>
    <xdr:sp fLocksText="0">
      <xdr:nvSpPr>
        <xdr:cNvPr id="256" name="Text Box 15"/>
        <xdr:cNvSpPr txBox="1">
          <a:spLocks noChangeArrowheads="1"/>
        </xdr:cNvSpPr>
      </xdr:nvSpPr>
      <xdr:spPr>
        <a:xfrm>
          <a:off x="1781175" y="759999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416</xdr:row>
      <xdr:rowOff>0</xdr:rowOff>
    </xdr:from>
    <xdr:ext cx="95250" cy="200025"/>
    <xdr:sp fLocksText="0">
      <xdr:nvSpPr>
        <xdr:cNvPr id="257" name="Text Box 15"/>
        <xdr:cNvSpPr txBox="1">
          <a:spLocks noChangeArrowheads="1"/>
        </xdr:cNvSpPr>
      </xdr:nvSpPr>
      <xdr:spPr>
        <a:xfrm>
          <a:off x="1781175" y="7632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416</xdr:row>
      <xdr:rowOff>0</xdr:rowOff>
    </xdr:from>
    <xdr:ext cx="95250" cy="200025"/>
    <xdr:sp fLocksText="0">
      <xdr:nvSpPr>
        <xdr:cNvPr id="258" name="Text Box 15"/>
        <xdr:cNvSpPr txBox="1">
          <a:spLocks noChangeArrowheads="1"/>
        </xdr:cNvSpPr>
      </xdr:nvSpPr>
      <xdr:spPr>
        <a:xfrm>
          <a:off x="1828800" y="7632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426</xdr:row>
      <xdr:rowOff>0</xdr:rowOff>
    </xdr:from>
    <xdr:ext cx="95250" cy="142875"/>
    <xdr:sp fLocksText="0">
      <xdr:nvSpPr>
        <xdr:cNvPr id="259" name="Text Box 15"/>
        <xdr:cNvSpPr txBox="1">
          <a:spLocks noChangeArrowheads="1"/>
        </xdr:cNvSpPr>
      </xdr:nvSpPr>
      <xdr:spPr>
        <a:xfrm>
          <a:off x="1781175" y="78590775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427</xdr:row>
      <xdr:rowOff>0</xdr:rowOff>
    </xdr:from>
    <xdr:ext cx="95250" cy="142875"/>
    <xdr:sp fLocksText="0">
      <xdr:nvSpPr>
        <xdr:cNvPr id="260" name="Text Box 15"/>
        <xdr:cNvSpPr txBox="1">
          <a:spLocks noChangeArrowheads="1"/>
        </xdr:cNvSpPr>
      </xdr:nvSpPr>
      <xdr:spPr>
        <a:xfrm>
          <a:off x="1781175" y="787527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427</xdr:row>
      <xdr:rowOff>0</xdr:rowOff>
    </xdr:from>
    <xdr:ext cx="95250" cy="142875"/>
    <xdr:sp fLocksText="0">
      <xdr:nvSpPr>
        <xdr:cNvPr id="261" name="Text Box 15"/>
        <xdr:cNvSpPr txBox="1">
          <a:spLocks noChangeArrowheads="1"/>
        </xdr:cNvSpPr>
      </xdr:nvSpPr>
      <xdr:spPr>
        <a:xfrm>
          <a:off x="1781175" y="787527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416</xdr:row>
      <xdr:rowOff>0</xdr:rowOff>
    </xdr:from>
    <xdr:ext cx="95250" cy="200025"/>
    <xdr:sp fLocksText="0">
      <xdr:nvSpPr>
        <xdr:cNvPr id="262" name="Text Box 15"/>
        <xdr:cNvSpPr txBox="1">
          <a:spLocks noChangeArrowheads="1"/>
        </xdr:cNvSpPr>
      </xdr:nvSpPr>
      <xdr:spPr>
        <a:xfrm>
          <a:off x="1781175" y="7632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416</xdr:row>
      <xdr:rowOff>0</xdr:rowOff>
    </xdr:from>
    <xdr:ext cx="95250" cy="200025"/>
    <xdr:sp fLocksText="0">
      <xdr:nvSpPr>
        <xdr:cNvPr id="263" name="Text Box 15"/>
        <xdr:cNvSpPr txBox="1">
          <a:spLocks noChangeArrowheads="1"/>
        </xdr:cNvSpPr>
      </xdr:nvSpPr>
      <xdr:spPr>
        <a:xfrm>
          <a:off x="1781175" y="7632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427</xdr:row>
      <xdr:rowOff>0</xdr:rowOff>
    </xdr:from>
    <xdr:ext cx="95250" cy="142875"/>
    <xdr:sp fLocksText="0">
      <xdr:nvSpPr>
        <xdr:cNvPr id="264" name="Text Box 15"/>
        <xdr:cNvSpPr txBox="1">
          <a:spLocks noChangeArrowheads="1"/>
        </xdr:cNvSpPr>
      </xdr:nvSpPr>
      <xdr:spPr>
        <a:xfrm>
          <a:off x="1781175" y="787527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427</xdr:row>
      <xdr:rowOff>0</xdr:rowOff>
    </xdr:from>
    <xdr:ext cx="95250" cy="142875"/>
    <xdr:sp fLocksText="0">
      <xdr:nvSpPr>
        <xdr:cNvPr id="265" name="Text Box 15"/>
        <xdr:cNvSpPr txBox="1">
          <a:spLocks noChangeArrowheads="1"/>
        </xdr:cNvSpPr>
      </xdr:nvSpPr>
      <xdr:spPr>
        <a:xfrm>
          <a:off x="1828800" y="787527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427</xdr:row>
      <xdr:rowOff>0</xdr:rowOff>
    </xdr:from>
    <xdr:ext cx="95250" cy="142875"/>
    <xdr:sp fLocksText="0">
      <xdr:nvSpPr>
        <xdr:cNvPr id="266" name="Text Box 15"/>
        <xdr:cNvSpPr txBox="1">
          <a:spLocks noChangeArrowheads="1"/>
        </xdr:cNvSpPr>
      </xdr:nvSpPr>
      <xdr:spPr>
        <a:xfrm>
          <a:off x="1781175" y="787527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427</xdr:row>
      <xdr:rowOff>0</xdr:rowOff>
    </xdr:from>
    <xdr:ext cx="95250" cy="142875"/>
    <xdr:sp fLocksText="0">
      <xdr:nvSpPr>
        <xdr:cNvPr id="267" name="Text Box 15"/>
        <xdr:cNvSpPr txBox="1">
          <a:spLocks noChangeArrowheads="1"/>
        </xdr:cNvSpPr>
      </xdr:nvSpPr>
      <xdr:spPr>
        <a:xfrm>
          <a:off x="1781175" y="78752700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414</xdr:row>
      <xdr:rowOff>0</xdr:rowOff>
    </xdr:from>
    <xdr:ext cx="95250" cy="247650"/>
    <xdr:sp fLocksText="0">
      <xdr:nvSpPr>
        <xdr:cNvPr id="268" name="Text Box 15"/>
        <xdr:cNvSpPr txBox="1">
          <a:spLocks noChangeArrowheads="1"/>
        </xdr:cNvSpPr>
      </xdr:nvSpPr>
      <xdr:spPr>
        <a:xfrm>
          <a:off x="1781175" y="759999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414</xdr:row>
      <xdr:rowOff>0</xdr:rowOff>
    </xdr:from>
    <xdr:ext cx="95250" cy="247650"/>
    <xdr:sp fLocksText="0">
      <xdr:nvSpPr>
        <xdr:cNvPr id="269" name="Text Box 15"/>
        <xdr:cNvSpPr txBox="1">
          <a:spLocks noChangeArrowheads="1"/>
        </xdr:cNvSpPr>
      </xdr:nvSpPr>
      <xdr:spPr>
        <a:xfrm>
          <a:off x="1781175" y="759999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416</xdr:row>
      <xdr:rowOff>0</xdr:rowOff>
    </xdr:from>
    <xdr:ext cx="95250" cy="200025"/>
    <xdr:sp fLocksText="0">
      <xdr:nvSpPr>
        <xdr:cNvPr id="270" name="Text Box 15"/>
        <xdr:cNvSpPr txBox="1">
          <a:spLocks noChangeArrowheads="1"/>
        </xdr:cNvSpPr>
      </xdr:nvSpPr>
      <xdr:spPr>
        <a:xfrm>
          <a:off x="1781175" y="7632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416</xdr:row>
      <xdr:rowOff>0</xdr:rowOff>
    </xdr:from>
    <xdr:ext cx="95250" cy="200025"/>
    <xdr:sp fLocksText="0">
      <xdr:nvSpPr>
        <xdr:cNvPr id="271" name="Text Box 15"/>
        <xdr:cNvSpPr txBox="1">
          <a:spLocks noChangeArrowheads="1"/>
        </xdr:cNvSpPr>
      </xdr:nvSpPr>
      <xdr:spPr>
        <a:xfrm>
          <a:off x="1828800" y="7632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416</xdr:row>
      <xdr:rowOff>0</xdr:rowOff>
    </xdr:from>
    <xdr:ext cx="95250" cy="200025"/>
    <xdr:sp fLocksText="0">
      <xdr:nvSpPr>
        <xdr:cNvPr id="272" name="Text Box 15"/>
        <xdr:cNvSpPr txBox="1">
          <a:spLocks noChangeArrowheads="1"/>
        </xdr:cNvSpPr>
      </xdr:nvSpPr>
      <xdr:spPr>
        <a:xfrm>
          <a:off x="1781175" y="7632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416</xdr:row>
      <xdr:rowOff>0</xdr:rowOff>
    </xdr:from>
    <xdr:ext cx="95250" cy="200025"/>
    <xdr:sp fLocksText="0">
      <xdr:nvSpPr>
        <xdr:cNvPr id="273" name="Text Box 15"/>
        <xdr:cNvSpPr txBox="1">
          <a:spLocks noChangeArrowheads="1"/>
        </xdr:cNvSpPr>
      </xdr:nvSpPr>
      <xdr:spPr>
        <a:xfrm>
          <a:off x="1781175" y="76323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419</xdr:row>
      <xdr:rowOff>0</xdr:rowOff>
    </xdr:from>
    <xdr:ext cx="95250" cy="190500"/>
    <xdr:sp fLocksText="0">
      <xdr:nvSpPr>
        <xdr:cNvPr id="274" name="Text Box 15"/>
        <xdr:cNvSpPr txBox="1">
          <a:spLocks noChangeArrowheads="1"/>
        </xdr:cNvSpPr>
      </xdr:nvSpPr>
      <xdr:spPr>
        <a:xfrm>
          <a:off x="1781175" y="77457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419</xdr:row>
      <xdr:rowOff>0</xdr:rowOff>
    </xdr:from>
    <xdr:ext cx="95250" cy="190500"/>
    <xdr:sp fLocksText="0">
      <xdr:nvSpPr>
        <xdr:cNvPr id="275" name="Text Box 15"/>
        <xdr:cNvSpPr txBox="1">
          <a:spLocks noChangeArrowheads="1"/>
        </xdr:cNvSpPr>
      </xdr:nvSpPr>
      <xdr:spPr>
        <a:xfrm>
          <a:off x="1828800" y="77457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419</xdr:row>
      <xdr:rowOff>0</xdr:rowOff>
    </xdr:from>
    <xdr:ext cx="95250" cy="190500"/>
    <xdr:sp fLocksText="0">
      <xdr:nvSpPr>
        <xdr:cNvPr id="276" name="Text Box 15"/>
        <xdr:cNvSpPr txBox="1">
          <a:spLocks noChangeArrowheads="1"/>
        </xdr:cNvSpPr>
      </xdr:nvSpPr>
      <xdr:spPr>
        <a:xfrm>
          <a:off x="1781175" y="77457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419</xdr:row>
      <xdr:rowOff>0</xdr:rowOff>
    </xdr:from>
    <xdr:ext cx="95250" cy="190500"/>
    <xdr:sp fLocksText="0">
      <xdr:nvSpPr>
        <xdr:cNvPr id="277" name="Text Box 15"/>
        <xdr:cNvSpPr txBox="1">
          <a:spLocks noChangeArrowheads="1"/>
        </xdr:cNvSpPr>
      </xdr:nvSpPr>
      <xdr:spPr>
        <a:xfrm>
          <a:off x="1781175" y="77457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420</xdr:row>
      <xdr:rowOff>0</xdr:rowOff>
    </xdr:from>
    <xdr:ext cx="95250" cy="152400"/>
    <xdr:sp fLocksText="0">
      <xdr:nvSpPr>
        <xdr:cNvPr id="278" name="Text Box 15"/>
        <xdr:cNvSpPr txBox="1">
          <a:spLocks noChangeArrowheads="1"/>
        </xdr:cNvSpPr>
      </xdr:nvSpPr>
      <xdr:spPr>
        <a:xfrm>
          <a:off x="1781175" y="77619225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1333500</xdr:colOff>
      <xdr:row>420</xdr:row>
      <xdr:rowOff>0</xdr:rowOff>
    </xdr:from>
    <xdr:ext cx="95250" cy="152400"/>
    <xdr:sp fLocksText="0">
      <xdr:nvSpPr>
        <xdr:cNvPr id="279" name="Text Box 15"/>
        <xdr:cNvSpPr txBox="1">
          <a:spLocks noChangeArrowheads="1"/>
        </xdr:cNvSpPr>
      </xdr:nvSpPr>
      <xdr:spPr>
        <a:xfrm>
          <a:off x="1828800" y="77619225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420</xdr:row>
      <xdr:rowOff>0</xdr:rowOff>
    </xdr:from>
    <xdr:ext cx="95250" cy="152400"/>
    <xdr:sp fLocksText="0">
      <xdr:nvSpPr>
        <xdr:cNvPr id="280" name="Text Box 15"/>
        <xdr:cNvSpPr txBox="1">
          <a:spLocks noChangeArrowheads="1"/>
        </xdr:cNvSpPr>
      </xdr:nvSpPr>
      <xdr:spPr>
        <a:xfrm>
          <a:off x="1781175" y="77619225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420</xdr:row>
      <xdr:rowOff>0</xdr:rowOff>
    </xdr:from>
    <xdr:ext cx="95250" cy="152400"/>
    <xdr:sp fLocksText="0">
      <xdr:nvSpPr>
        <xdr:cNvPr id="281" name="Text Box 15"/>
        <xdr:cNvSpPr txBox="1">
          <a:spLocks noChangeArrowheads="1"/>
        </xdr:cNvSpPr>
      </xdr:nvSpPr>
      <xdr:spPr>
        <a:xfrm>
          <a:off x="1781175" y="77619225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409</xdr:row>
      <xdr:rowOff>0</xdr:rowOff>
    </xdr:from>
    <xdr:ext cx="95250" cy="161925"/>
    <xdr:sp fLocksText="0">
      <xdr:nvSpPr>
        <xdr:cNvPr id="282" name="Text Box 15"/>
        <xdr:cNvSpPr txBox="1">
          <a:spLocks noChangeArrowheads="1"/>
        </xdr:cNvSpPr>
      </xdr:nvSpPr>
      <xdr:spPr>
        <a:xfrm>
          <a:off x="1781175" y="745426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1285875</xdr:colOff>
      <xdr:row>409</xdr:row>
      <xdr:rowOff>0</xdr:rowOff>
    </xdr:from>
    <xdr:ext cx="95250" cy="161925"/>
    <xdr:sp fLocksText="0">
      <xdr:nvSpPr>
        <xdr:cNvPr id="283" name="Text Box 15"/>
        <xdr:cNvSpPr txBox="1">
          <a:spLocks noChangeArrowheads="1"/>
        </xdr:cNvSpPr>
      </xdr:nvSpPr>
      <xdr:spPr>
        <a:xfrm>
          <a:off x="1781175" y="745426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BERT_PEAD_21abr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iguel.vasquez\AppData\Local\Microsoft\Windows\Temporary%20Internet%20Files\Content.Outlook\JVFL6XEL\CUB04%20F.N.%20AC.VILLA%20B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. LOS LIMONES ACERO "/>
      <sheetName val="AC. LOS LIMONES HIERRO DUCTIL"/>
      <sheetName val="AC. LOS LIMONES G.R.P (2)"/>
      <sheetName val="MOV. TIERRA"/>
      <sheetName val="Hoja2"/>
      <sheetName val="MO"/>
      <sheetName val="INSU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B-10181-3(Rescision)"/>
      <sheetName val="PRESUPUESTO"/>
      <sheetName val="ANALISI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ANA"/>
      <sheetName val="Analisis (2)"/>
      <sheetName val="1"/>
      <sheetName val="Hoja1"/>
      <sheetName val="Hoja2"/>
      <sheetName val="Hoja3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RECLAMACION 3"/>
      <sheetName val="via"/>
      <sheetName val="GONZALO"/>
      <sheetName val="MATERIALES LISTADO"/>
      <sheetName val="Insumos"/>
      <sheetName val="Análisis"/>
    </sheetNames>
    <sheetDataSet>
      <sheetData sheetId="0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491"/>
  <sheetViews>
    <sheetView showZeros="0" tabSelected="1" view="pageBreakPreview" zoomScale="112" zoomScaleSheetLayoutView="112" workbookViewId="0" topLeftCell="A1">
      <selection activeCell="A9" sqref="A9:D490"/>
    </sheetView>
  </sheetViews>
  <sheetFormatPr defaultColWidth="11.421875" defaultRowHeight="12.75"/>
  <cols>
    <col min="1" max="1" width="7.421875" style="62" customWidth="1"/>
    <col min="2" max="2" width="55.00390625" style="62" customWidth="1"/>
    <col min="3" max="3" width="12.140625" style="177" customWidth="1"/>
    <col min="4" max="4" width="5.8515625" style="62" customWidth="1"/>
    <col min="5" max="5" width="10.7109375" style="177" customWidth="1"/>
    <col min="6" max="6" width="12.8515625" style="177" customWidth="1"/>
    <col min="7" max="7" width="17.28125" style="62" customWidth="1"/>
    <col min="8" max="8" width="16.57421875" style="62" bestFit="1" customWidth="1"/>
    <col min="9" max="9" width="12.7109375" style="62" bestFit="1" customWidth="1"/>
    <col min="10" max="10" width="21.421875" style="62" customWidth="1"/>
    <col min="11" max="12" width="19.57421875" style="62" customWidth="1"/>
    <col min="13" max="16384" width="11.421875" style="62" customWidth="1"/>
  </cols>
  <sheetData>
    <row r="1" spans="1:7" ht="12.75">
      <c r="A1" s="196"/>
      <c r="B1" s="196"/>
      <c r="C1" s="196"/>
      <c r="D1" s="196"/>
      <c r="E1" s="196"/>
      <c r="F1" s="196"/>
      <c r="G1" s="53"/>
    </row>
    <row r="2" spans="1:7" ht="12.75">
      <c r="A2" s="196"/>
      <c r="B2" s="196"/>
      <c r="C2" s="196"/>
      <c r="D2" s="196"/>
      <c r="E2" s="196"/>
      <c r="F2" s="196"/>
      <c r="G2" s="53"/>
    </row>
    <row r="3" spans="1:7" ht="12.75">
      <c r="A3" s="196"/>
      <c r="B3" s="196"/>
      <c r="C3" s="196"/>
      <c r="D3" s="196"/>
      <c r="E3" s="196"/>
      <c r="F3" s="196"/>
      <c r="G3" s="53"/>
    </row>
    <row r="4" spans="1:7" ht="12.75">
      <c r="A4" s="196"/>
      <c r="B4" s="196"/>
      <c r="C4" s="196"/>
      <c r="D4" s="196"/>
      <c r="E4" s="196"/>
      <c r="F4" s="196"/>
      <c r="G4" s="53"/>
    </row>
    <row r="5" spans="1:7" s="171" customFormat="1" ht="12.75">
      <c r="A5" s="197" t="s">
        <v>84</v>
      </c>
      <c r="B5" s="197"/>
      <c r="C5" s="197"/>
      <c r="D5" s="197"/>
      <c r="E5" s="197"/>
      <c r="F5" s="197"/>
      <c r="G5" s="170"/>
    </row>
    <row r="6" spans="1:7" s="173" customFormat="1" ht="27" customHeight="1">
      <c r="A6" s="198" t="s">
        <v>321</v>
      </c>
      <c r="B6" s="198"/>
      <c r="C6" s="198"/>
      <c r="D6" s="198"/>
      <c r="E6" s="198"/>
      <c r="F6" s="198"/>
      <c r="G6" s="172"/>
    </row>
    <row r="7" spans="1:7" s="175" customFormat="1" ht="12.75">
      <c r="A7" s="56" t="s">
        <v>320</v>
      </c>
      <c r="B7" s="56"/>
      <c r="C7" s="174"/>
      <c r="D7" s="56"/>
      <c r="E7" s="59" t="s">
        <v>47</v>
      </c>
      <c r="F7" s="59"/>
      <c r="G7" s="56"/>
    </row>
    <row r="8" spans="1:8" s="173" customFormat="1" ht="12.75">
      <c r="A8" s="62"/>
      <c r="B8" s="62"/>
      <c r="C8" s="176"/>
      <c r="D8" s="62"/>
      <c r="E8" s="177"/>
      <c r="F8" s="177"/>
      <c r="G8" s="62"/>
      <c r="H8" s="74"/>
    </row>
    <row r="9" spans="1:7" s="178" customFormat="1" ht="15.75" customHeight="1">
      <c r="A9" s="75" t="s">
        <v>7</v>
      </c>
      <c r="B9" s="75" t="s">
        <v>8</v>
      </c>
      <c r="C9" s="75" t="s">
        <v>14</v>
      </c>
      <c r="D9" s="75" t="s">
        <v>62</v>
      </c>
      <c r="E9" s="75" t="s">
        <v>0</v>
      </c>
      <c r="F9" s="75" t="s">
        <v>29</v>
      </c>
      <c r="G9" s="53"/>
    </row>
    <row r="10" spans="1:7" s="178" customFormat="1" ht="12.75">
      <c r="A10" s="23"/>
      <c r="B10" s="23"/>
      <c r="C10" s="76"/>
      <c r="D10" s="76"/>
      <c r="E10" s="67"/>
      <c r="F10" s="67"/>
      <c r="G10" s="53"/>
    </row>
    <row r="11" spans="1:7" ht="25.5">
      <c r="A11" s="23"/>
      <c r="B11" s="63" t="s">
        <v>319</v>
      </c>
      <c r="C11" s="76"/>
      <c r="D11" s="76"/>
      <c r="E11" s="67"/>
      <c r="F11" s="67"/>
      <c r="G11" s="173"/>
    </row>
    <row r="12" spans="1:7" ht="12.75">
      <c r="A12" s="23"/>
      <c r="B12" s="63"/>
      <c r="C12" s="76"/>
      <c r="D12" s="76"/>
      <c r="E12" s="67"/>
      <c r="F12" s="67"/>
      <c r="G12" s="173"/>
    </row>
    <row r="13" spans="1:6" ht="12.75">
      <c r="A13" s="23" t="s">
        <v>1</v>
      </c>
      <c r="B13" s="63" t="s">
        <v>85</v>
      </c>
      <c r="C13" s="105"/>
      <c r="D13" s="105"/>
      <c r="E13" s="67"/>
      <c r="F13" s="67"/>
    </row>
    <row r="14" spans="1:6" s="178" customFormat="1" ht="12.75">
      <c r="A14" s="23"/>
      <c r="B14" s="63"/>
      <c r="C14" s="105"/>
      <c r="D14" s="105"/>
      <c r="E14" s="67"/>
      <c r="F14" s="67"/>
    </row>
    <row r="15" spans="1:6" ht="25.5">
      <c r="A15" s="63">
        <v>1</v>
      </c>
      <c r="B15" s="63" t="s">
        <v>86</v>
      </c>
      <c r="C15" s="106"/>
      <c r="D15" s="105"/>
      <c r="E15" s="67"/>
      <c r="F15" s="67">
        <f>ROUND(C15*E15,2)</f>
        <v>0</v>
      </c>
    </row>
    <row r="16" spans="1:6" ht="12.75">
      <c r="A16" s="63">
        <v>1.1</v>
      </c>
      <c r="B16" s="63" t="s">
        <v>87</v>
      </c>
      <c r="C16" s="106"/>
      <c r="D16" s="105"/>
      <c r="E16" s="67"/>
      <c r="F16" s="67">
        <f>ROUND(C16*E16,2)</f>
        <v>0</v>
      </c>
    </row>
    <row r="17" spans="1:6" ht="51">
      <c r="A17" s="16" t="s">
        <v>88</v>
      </c>
      <c r="B17" s="47" t="s">
        <v>89</v>
      </c>
      <c r="C17" s="106">
        <v>2</v>
      </c>
      <c r="D17" s="105" t="s">
        <v>4</v>
      </c>
      <c r="E17" s="185"/>
      <c r="F17" s="67">
        <f>ROUND(C17*E17,2)</f>
        <v>0</v>
      </c>
    </row>
    <row r="18" spans="1:6" ht="12.75">
      <c r="A18" s="16"/>
      <c r="B18" s="47"/>
      <c r="C18" s="106"/>
      <c r="D18" s="105"/>
      <c r="E18" s="67"/>
      <c r="F18" s="67"/>
    </row>
    <row r="19" spans="1:6" ht="12.75">
      <c r="A19" s="1">
        <v>1.2</v>
      </c>
      <c r="B19" s="63" t="s">
        <v>90</v>
      </c>
      <c r="C19" s="106"/>
      <c r="D19" s="105"/>
      <c r="E19" s="67"/>
      <c r="F19" s="67"/>
    </row>
    <row r="20" spans="1:6" ht="25.5">
      <c r="A20" s="16" t="s">
        <v>91</v>
      </c>
      <c r="B20" s="47" t="s">
        <v>92</v>
      </c>
      <c r="C20" s="106">
        <v>2</v>
      </c>
      <c r="D20" s="105" t="s">
        <v>4</v>
      </c>
      <c r="E20" s="67"/>
      <c r="F20" s="67">
        <f>ROUND(C20*E20,2)</f>
        <v>0</v>
      </c>
    </row>
    <row r="21" spans="1:6" ht="12.75">
      <c r="A21" s="16" t="s">
        <v>93</v>
      </c>
      <c r="B21" s="47" t="s">
        <v>94</v>
      </c>
      <c r="C21" s="106">
        <v>2</v>
      </c>
      <c r="D21" s="105" t="s">
        <v>17</v>
      </c>
      <c r="E21" s="77"/>
      <c r="F21" s="67">
        <f>ROUND(C21*E21,2)</f>
        <v>0</v>
      </c>
    </row>
    <row r="22" spans="1:6" ht="12.75">
      <c r="A22" s="16"/>
      <c r="B22" s="47"/>
      <c r="C22" s="106"/>
      <c r="D22" s="105"/>
      <c r="E22" s="67"/>
      <c r="F22" s="67"/>
    </row>
    <row r="23" spans="1:6" ht="25.5">
      <c r="A23" s="16">
        <v>1.3</v>
      </c>
      <c r="B23" s="47" t="s">
        <v>95</v>
      </c>
      <c r="C23" s="106">
        <v>3</v>
      </c>
      <c r="D23" s="105" t="s">
        <v>4</v>
      </c>
      <c r="E23" s="67"/>
      <c r="F23" s="67">
        <f>ROUND(C23*E23,2)</f>
        <v>0</v>
      </c>
    </row>
    <row r="24" spans="1:6" ht="12.75">
      <c r="A24" s="47"/>
      <c r="B24" s="47"/>
      <c r="C24" s="106"/>
      <c r="D24" s="105"/>
      <c r="E24" s="67"/>
      <c r="F24" s="67"/>
    </row>
    <row r="25" spans="1:6" ht="25.5">
      <c r="A25" s="1">
        <v>2</v>
      </c>
      <c r="B25" s="63" t="s">
        <v>96</v>
      </c>
      <c r="C25" s="105"/>
      <c r="D25" s="105"/>
      <c r="E25" s="67"/>
      <c r="F25" s="67"/>
    </row>
    <row r="26" spans="1:6" ht="12.75">
      <c r="A26" s="23"/>
      <c r="B26" s="63"/>
      <c r="C26" s="105"/>
      <c r="D26" s="105"/>
      <c r="E26" s="67"/>
      <c r="F26" s="67"/>
    </row>
    <row r="27" spans="1:6" ht="12.75">
      <c r="A27" s="63">
        <v>2.1</v>
      </c>
      <c r="B27" s="63" t="s">
        <v>97</v>
      </c>
      <c r="C27" s="106"/>
      <c r="D27" s="105"/>
      <c r="E27" s="67"/>
      <c r="F27" s="67">
        <f>ROUND(C27*E27,2)</f>
        <v>0</v>
      </c>
    </row>
    <row r="28" spans="1:6" ht="38.25">
      <c r="A28" s="16" t="s">
        <v>98</v>
      </c>
      <c r="B28" s="47" t="s">
        <v>99</v>
      </c>
      <c r="C28" s="106">
        <v>1</v>
      </c>
      <c r="D28" s="105" t="s">
        <v>4</v>
      </c>
      <c r="E28" s="67"/>
      <c r="F28" s="67">
        <f>ROUND(C28*E28,2)</f>
        <v>0</v>
      </c>
    </row>
    <row r="29" spans="1:6" ht="12.75">
      <c r="A29" s="16" t="s">
        <v>100</v>
      </c>
      <c r="B29" s="47" t="s">
        <v>101</v>
      </c>
      <c r="C29" s="106">
        <v>1</v>
      </c>
      <c r="D29" s="105" t="s">
        <v>4</v>
      </c>
      <c r="E29" s="67"/>
      <c r="F29" s="67">
        <f>ROUND(C29*E29,2)</f>
        <v>0</v>
      </c>
    </row>
    <row r="30" spans="1:6" ht="12.75">
      <c r="A30" s="16"/>
      <c r="B30" s="47"/>
      <c r="C30" s="106" t="s">
        <v>102</v>
      </c>
      <c r="D30" s="106"/>
      <c r="E30" s="67"/>
      <c r="F30" s="67"/>
    </row>
    <row r="31" spans="1:6" ht="38.25">
      <c r="A31" s="1">
        <v>3</v>
      </c>
      <c r="B31" s="63" t="s">
        <v>103</v>
      </c>
      <c r="C31" s="105"/>
      <c r="D31" s="105"/>
      <c r="E31" s="67"/>
      <c r="F31" s="67"/>
    </row>
    <row r="32" spans="1:6" ht="12.75">
      <c r="A32" s="23"/>
      <c r="B32" s="63"/>
      <c r="C32" s="105"/>
      <c r="D32" s="105"/>
      <c r="E32" s="67"/>
      <c r="F32" s="67"/>
    </row>
    <row r="33" spans="1:6" ht="12.75">
      <c r="A33" s="63">
        <v>3.1</v>
      </c>
      <c r="B33" s="63" t="s">
        <v>97</v>
      </c>
      <c r="C33" s="106"/>
      <c r="D33" s="105"/>
      <c r="E33" s="67"/>
      <c r="F33" s="67">
        <f>ROUND(C33*E33,2)</f>
        <v>0</v>
      </c>
    </row>
    <row r="34" spans="1:6" ht="38.25">
      <c r="A34" s="16" t="s">
        <v>104</v>
      </c>
      <c r="B34" s="47" t="s">
        <v>105</v>
      </c>
      <c r="C34" s="106">
        <v>1</v>
      </c>
      <c r="D34" s="105" t="s">
        <v>4</v>
      </c>
      <c r="E34" s="67"/>
      <c r="F34" s="67">
        <f>ROUND(C34*E34,2)</f>
        <v>0</v>
      </c>
    </row>
    <row r="35" spans="1:6" ht="12.75">
      <c r="A35" s="16" t="s">
        <v>106</v>
      </c>
      <c r="B35" s="47" t="s">
        <v>101</v>
      </c>
      <c r="C35" s="106">
        <v>1</v>
      </c>
      <c r="D35" s="105" t="s">
        <v>4</v>
      </c>
      <c r="E35" s="67"/>
      <c r="F35" s="67">
        <f>ROUND(C35*E35,2)</f>
        <v>0</v>
      </c>
    </row>
    <row r="36" spans="1:6" ht="12.75">
      <c r="A36" s="23"/>
      <c r="B36" s="23" t="s">
        <v>107</v>
      </c>
      <c r="C36" s="105"/>
      <c r="D36" s="105"/>
      <c r="E36" s="67"/>
      <c r="F36" s="78">
        <f>SUM(F17:F35)</f>
        <v>0</v>
      </c>
    </row>
    <row r="37" spans="1:6" ht="12.75">
      <c r="A37" s="23"/>
      <c r="B37" s="23"/>
      <c r="C37" s="105"/>
      <c r="D37" s="105"/>
      <c r="E37" s="67"/>
      <c r="F37" s="78"/>
    </row>
    <row r="38" spans="1:6" ht="25.5">
      <c r="A38" s="23" t="s">
        <v>10</v>
      </c>
      <c r="B38" s="63" t="s">
        <v>343</v>
      </c>
      <c r="C38" s="106"/>
      <c r="D38" s="106"/>
      <c r="E38" s="67"/>
      <c r="F38" s="67"/>
    </row>
    <row r="39" spans="1:6" ht="12.75">
      <c r="A39" s="16"/>
      <c r="B39" s="47"/>
      <c r="C39" s="106"/>
      <c r="D39" s="106"/>
      <c r="E39" s="79"/>
      <c r="F39" s="67"/>
    </row>
    <row r="40" spans="1:6" ht="12.75">
      <c r="A40" s="114" t="s">
        <v>30</v>
      </c>
      <c r="B40" s="115" t="s">
        <v>108</v>
      </c>
      <c r="C40" s="116"/>
      <c r="D40" s="117"/>
      <c r="E40" s="79"/>
      <c r="F40" s="80"/>
    </row>
    <row r="41" spans="1:6" ht="12.75">
      <c r="A41" s="118"/>
      <c r="B41" s="119"/>
      <c r="C41" s="116"/>
      <c r="D41" s="117"/>
      <c r="E41" s="79"/>
      <c r="F41" s="80"/>
    </row>
    <row r="42" spans="1:6" ht="12.75">
      <c r="A42" s="120">
        <v>1</v>
      </c>
      <c r="B42" s="121" t="s">
        <v>109</v>
      </c>
      <c r="C42" s="122">
        <v>2</v>
      </c>
      <c r="D42" s="123" t="s">
        <v>4</v>
      </c>
      <c r="E42" s="79"/>
      <c r="F42" s="67">
        <f aca="true" t="shared" si="0" ref="F42:F78">ROUND(C42*E42,2)</f>
        <v>0</v>
      </c>
    </row>
    <row r="43" spans="1:6" ht="12.75">
      <c r="A43" s="120">
        <v>2</v>
      </c>
      <c r="B43" s="121" t="s">
        <v>110</v>
      </c>
      <c r="C43" s="122">
        <v>120</v>
      </c>
      <c r="D43" s="123" t="s">
        <v>111</v>
      </c>
      <c r="E43" s="79"/>
      <c r="F43" s="67">
        <f t="shared" si="0"/>
        <v>0</v>
      </c>
    </row>
    <row r="44" spans="1:6" ht="12.75">
      <c r="A44" s="120">
        <v>3</v>
      </c>
      <c r="B44" s="121" t="s">
        <v>112</v>
      </c>
      <c r="C44" s="122">
        <v>40</v>
      </c>
      <c r="D44" s="123" t="s">
        <v>111</v>
      </c>
      <c r="E44" s="79"/>
      <c r="F44" s="67">
        <f t="shared" si="0"/>
        <v>0</v>
      </c>
    </row>
    <row r="45" spans="1:6" ht="12.75">
      <c r="A45" s="120">
        <v>4</v>
      </c>
      <c r="B45" s="121" t="s">
        <v>113</v>
      </c>
      <c r="C45" s="122">
        <v>2</v>
      </c>
      <c r="D45" s="123" t="s">
        <v>4</v>
      </c>
      <c r="E45" s="79"/>
      <c r="F45" s="67">
        <f t="shared" si="0"/>
        <v>0</v>
      </c>
    </row>
    <row r="46" spans="1:6" ht="12.75">
      <c r="A46" s="120">
        <v>5</v>
      </c>
      <c r="B46" s="121" t="s">
        <v>114</v>
      </c>
      <c r="C46" s="122">
        <v>2</v>
      </c>
      <c r="D46" s="123" t="s">
        <v>4</v>
      </c>
      <c r="E46" s="79"/>
      <c r="F46" s="67">
        <f t="shared" si="0"/>
        <v>0</v>
      </c>
    </row>
    <row r="47" spans="1:6" ht="12.75">
      <c r="A47" s="120">
        <v>6</v>
      </c>
      <c r="B47" s="121" t="s">
        <v>115</v>
      </c>
      <c r="C47" s="122">
        <v>2</v>
      </c>
      <c r="D47" s="123" t="s">
        <v>4</v>
      </c>
      <c r="E47" s="79"/>
      <c r="F47" s="67">
        <f t="shared" si="0"/>
        <v>0</v>
      </c>
    </row>
    <row r="48" spans="1:6" ht="25.5">
      <c r="A48" s="120">
        <v>7</v>
      </c>
      <c r="B48" s="124" t="s">
        <v>116</v>
      </c>
      <c r="C48" s="122">
        <v>3</v>
      </c>
      <c r="D48" s="123" t="s">
        <v>4</v>
      </c>
      <c r="E48" s="79"/>
      <c r="F48" s="67">
        <f t="shared" si="0"/>
        <v>0</v>
      </c>
    </row>
    <row r="49" spans="1:6" ht="12.75">
      <c r="A49" s="120">
        <v>8</v>
      </c>
      <c r="B49" s="121" t="s">
        <v>117</v>
      </c>
      <c r="C49" s="122">
        <v>3</v>
      </c>
      <c r="D49" s="123" t="s">
        <v>4</v>
      </c>
      <c r="E49" s="79"/>
      <c r="F49" s="67">
        <f t="shared" si="0"/>
        <v>0</v>
      </c>
    </row>
    <row r="50" spans="1:6" ht="12.75">
      <c r="A50" s="120">
        <v>9</v>
      </c>
      <c r="B50" s="121" t="s">
        <v>118</v>
      </c>
      <c r="C50" s="122">
        <v>3</v>
      </c>
      <c r="D50" s="123" t="s">
        <v>4</v>
      </c>
      <c r="E50" s="79"/>
      <c r="F50" s="81">
        <f t="shared" si="0"/>
        <v>0</v>
      </c>
    </row>
    <row r="51" spans="1:6" ht="12.75">
      <c r="A51" s="120">
        <v>10</v>
      </c>
      <c r="B51" s="121" t="s">
        <v>119</v>
      </c>
      <c r="C51" s="122">
        <v>1</v>
      </c>
      <c r="D51" s="123" t="s">
        <v>4</v>
      </c>
      <c r="E51" s="79"/>
      <c r="F51" s="67">
        <f t="shared" si="0"/>
        <v>0</v>
      </c>
    </row>
    <row r="52" spans="1:6" ht="12.75">
      <c r="A52" s="120">
        <v>11</v>
      </c>
      <c r="B52" s="121" t="s">
        <v>120</v>
      </c>
      <c r="C52" s="122">
        <v>2</v>
      </c>
      <c r="D52" s="123" t="s">
        <v>4</v>
      </c>
      <c r="E52" s="79"/>
      <c r="F52" s="67">
        <f t="shared" si="0"/>
        <v>0</v>
      </c>
    </row>
    <row r="53" spans="1:6" ht="12.75">
      <c r="A53" s="120">
        <v>12</v>
      </c>
      <c r="B53" s="121" t="s">
        <v>121</v>
      </c>
      <c r="C53" s="122">
        <v>2</v>
      </c>
      <c r="D53" s="123" t="s">
        <v>4</v>
      </c>
      <c r="E53" s="79"/>
      <c r="F53" s="67">
        <f t="shared" si="0"/>
        <v>0</v>
      </c>
    </row>
    <row r="54" spans="1:6" ht="12.75">
      <c r="A54" s="120">
        <v>13</v>
      </c>
      <c r="B54" s="121" t="s">
        <v>122</v>
      </c>
      <c r="C54" s="122">
        <v>2</v>
      </c>
      <c r="D54" s="123" t="s">
        <v>4</v>
      </c>
      <c r="E54" s="79"/>
      <c r="F54" s="67">
        <f t="shared" si="0"/>
        <v>0</v>
      </c>
    </row>
    <row r="55" spans="1:6" ht="12.75">
      <c r="A55" s="120">
        <v>14</v>
      </c>
      <c r="B55" s="121" t="s">
        <v>344</v>
      </c>
      <c r="C55" s="122">
        <v>1</v>
      </c>
      <c r="D55" s="123" t="s">
        <v>4</v>
      </c>
      <c r="E55" s="79"/>
      <c r="F55" s="67">
        <f t="shared" si="0"/>
        <v>0</v>
      </c>
    </row>
    <row r="56" spans="1:6" ht="12.75">
      <c r="A56" s="121"/>
      <c r="B56" s="121"/>
      <c r="C56" s="122"/>
      <c r="D56" s="123"/>
      <c r="E56" s="82"/>
      <c r="F56" s="67">
        <f t="shared" si="0"/>
        <v>0</v>
      </c>
    </row>
    <row r="57" spans="1:6" ht="12.75">
      <c r="A57" s="125" t="s">
        <v>26</v>
      </c>
      <c r="B57" s="126" t="s">
        <v>123</v>
      </c>
      <c r="C57" s="122"/>
      <c r="D57" s="123"/>
      <c r="E57" s="82"/>
      <c r="F57" s="67">
        <f t="shared" si="0"/>
        <v>0</v>
      </c>
    </row>
    <row r="58" spans="1:6" ht="12.75">
      <c r="A58" s="121">
        <v>1</v>
      </c>
      <c r="B58" s="121" t="s">
        <v>124</v>
      </c>
      <c r="C58" s="122">
        <v>1</v>
      </c>
      <c r="D58" s="123" t="s">
        <v>4</v>
      </c>
      <c r="E58" s="82"/>
      <c r="F58" s="67">
        <f t="shared" si="0"/>
        <v>0</v>
      </c>
    </row>
    <row r="59" spans="1:6" ht="12.75">
      <c r="A59" s="121">
        <v>2</v>
      </c>
      <c r="B59" s="121" t="s">
        <v>125</v>
      </c>
      <c r="C59" s="122">
        <v>1</v>
      </c>
      <c r="D59" s="123" t="s">
        <v>4</v>
      </c>
      <c r="E59" s="82"/>
      <c r="F59" s="67">
        <f t="shared" si="0"/>
        <v>0</v>
      </c>
    </row>
    <row r="60" spans="1:6" ht="12.75">
      <c r="A60" s="121">
        <v>3</v>
      </c>
      <c r="B60" s="121" t="s">
        <v>126</v>
      </c>
      <c r="C60" s="122">
        <v>2</v>
      </c>
      <c r="D60" s="123" t="s">
        <v>4</v>
      </c>
      <c r="E60" s="82"/>
      <c r="F60" s="67">
        <f t="shared" si="0"/>
        <v>0</v>
      </c>
    </row>
    <row r="61" spans="1:6" ht="12.75">
      <c r="A61" s="121">
        <v>4</v>
      </c>
      <c r="B61" s="121" t="s">
        <v>127</v>
      </c>
      <c r="C61" s="122">
        <v>1</v>
      </c>
      <c r="D61" s="123" t="s">
        <v>4</v>
      </c>
      <c r="E61" s="82"/>
      <c r="F61" s="67">
        <f t="shared" si="0"/>
        <v>0</v>
      </c>
    </row>
    <row r="62" spans="1:6" ht="12.75">
      <c r="A62" s="121">
        <v>5</v>
      </c>
      <c r="B62" s="121" t="s">
        <v>128</v>
      </c>
      <c r="C62" s="122">
        <v>1</v>
      </c>
      <c r="D62" s="123" t="s">
        <v>4</v>
      </c>
      <c r="E62" s="82"/>
      <c r="F62" s="67">
        <f t="shared" si="0"/>
        <v>0</v>
      </c>
    </row>
    <row r="63" spans="1:6" ht="12.75">
      <c r="A63" s="121">
        <v>6</v>
      </c>
      <c r="B63" s="121" t="s">
        <v>129</v>
      </c>
      <c r="C63" s="122">
        <v>2</v>
      </c>
      <c r="D63" s="123" t="s">
        <v>4</v>
      </c>
      <c r="E63" s="82"/>
      <c r="F63" s="67">
        <f t="shared" si="0"/>
        <v>0</v>
      </c>
    </row>
    <row r="64" spans="1:6" ht="12.75">
      <c r="A64" s="121">
        <v>7</v>
      </c>
      <c r="B64" s="121" t="s">
        <v>130</v>
      </c>
      <c r="C64" s="122">
        <v>2</v>
      </c>
      <c r="D64" s="123" t="s">
        <v>4</v>
      </c>
      <c r="E64" s="82"/>
      <c r="F64" s="67">
        <f t="shared" si="0"/>
        <v>0</v>
      </c>
    </row>
    <row r="65" spans="1:6" ht="12.75">
      <c r="A65" s="121">
        <v>8</v>
      </c>
      <c r="B65" s="121" t="s">
        <v>131</v>
      </c>
      <c r="C65" s="122">
        <v>40</v>
      </c>
      <c r="D65" s="123" t="s">
        <v>111</v>
      </c>
      <c r="E65" s="82"/>
      <c r="F65" s="67">
        <f t="shared" si="0"/>
        <v>0</v>
      </c>
    </row>
    <row r="66" spans="1:6" ht="12.75">
      <c r="A66" s="121">
        <v>9</v>
      </c>
      <c r="B66" s="121" t="s">
        <v>132</v>
      </c>
      <c r="C66" s="122">
        <v>1</v>
      </c>
      <c r="D66" s="123" t="s">
        <v>4</v>
      </c>
      <c r="E66" s="82"/>
      <c r="F66" s="67">
        <f t="shared" si="0"/>
        <v>0</v>
      </c>
    </row>
    <row r="67" spans="1:6" ht="12.75">
      <c r="A67" s="121">
        <v>10</v>
      </c>
      <c r="B67" s="121" t="s">
        <v>133</v>
      </c>
      <c r="C67" s="122">
        <v>1</v>
      </c>
      <c r="D67" s="123" t="s">
        <v>4</v>
      </c>
      <c r="E67" s="82"/>
      <c r="F67" s="67">
        <f t="shared" si="0"/>
        <v>0</v>
      </c>
    </row>
    <row r="68" spans="1:6" ht="12.75">
      <c r="A68" s="121">
        <v>11</v>
      </c>
      <c r="B68" s="121" t="s">
        <v>134</v>
      </c>
      <c r="C68" s="122">
        <v>40</v>
      </c>
      <c r="D68" s="123" t="s">
        <v>111</v>
      </c>
      <c r="E68" s="82"/>
      <c r="F68" s="67">
        <f t="shared" si="0"/>
        <v>0</v>
      </c>
    </row>
    <row r="69" spans="1:6" ht="12.75">
      <c r="A69" s="121">
        <v>12</v>
      </c>
      <c r="B69" s="121" t="s">
        <v>135</v>
      </c>
      <c r="C69" s="122">
        <v>1</v>
      </c>
      <c r="D69" s="123" t="s">
        <v>4</v>
      </c>
      <c r="E69" s="82"/>
      <c r="F69" s="67">
        <f t="shared" si="0"/>
        <v>0</v>
      </c>
    </row>
    <row r="70" spans="1:6" ht="12.75">
      <c r="A70" s="121">
        <v>13</v>
      </c>
      <c r="B70" s="121" t="s">
        <v>136</v>
      </c>
      <c r="C70" s="122">
        <v>1</v>
      </c>
      <c r="D70" s="123" t="s">
        <v>4</v>
      </c>
      <c r="E70" s="82"/>
      <c r="F70" s="67">
        <f t="shared" si="0"/>
        <v>0</v>
      </c>
    </row>
    <row r="71" spans="1:6" ht="12.75">
      <c r="A71" s="121">
        <v>14</v>
      </c>
      <c r="B71" s="121" t="s">
        <v>137</v>
      </c>
      <c r="C71" s="122">
        <v>500</v>
      </c>
      <c r="D71" s="123" t="s">
        <v>111</v>
      </c>
      <c r="E71" s="82"/>
      <c r="F71" s="67">
        <f t="shared" si="0"/>
        <v>0</v>
      </c>
    </row>
    <row r="72" spans="1:6" ht="12.75">
      <c r="A72" s="121">
        <v>15</v>
      </c>
      <c r="B72" s="121" t="s">
        <v>138</v>
      </c>
      <c r="C72" s="122">
        <v>150</v>
      </c>
      <c r="D72" s="123" t="s">
        <v>111</v>
      </c>
      <c r="E72" s="82"/>
      <c r="F72" s="67">
        <f t="shared" si="0"/>
        <v>0</v>
      </c>
    </row>
    <row r="73" spans="1:6" ht="12.75">
      <c r="A73" s="121">
        <v>16</v>
      </c>
      <c r="B73" s="121" t="s">
        <v>139</v>
      </c>
      <c r="C73" s="122">
        <v>2</v>
      </c>
      <c r="D73" s="123" t="s">
        <v>4</v>
      </c>
      <c r="E73" s="82"/>
      <c r="F73" s="67">
        <f t="shared" si="0"/>
        <v>0</v>
      </c>
    </row>
    <row r="74" spans="1:6" ht="12.75">
      <c r="A74" s="121">
        <v>17</v>
      </c>
      <c r="B74" s="121" t="s">
        <v>140</v>
      </c>
      <c r="C74" s="122">
        <v>1</v>
      </c>
      <c r="D74" s="123" t="s">
        <v>4</v>
      </c>
      <c r="E74" s="82"/>
      <c r="F74" s="67">
        <f t="shared" si="0"/>
        <v>0</v>
      </c>
    </row>
    <row r="75" spans="1:6" ht="12.75">
      <c r="A75" s="121">
        <v>18</v>
      </c>
      <c r="B75" s="121" t="s">
        <v>141</v>
      </c>
      <c r="C75" s="122">
        <v>1</v>
      </c>
      <c r="D75" s="123" t="s">
        <v>4</v>
      </c>
      <c r="E75" s="82"/>
      <c r="F75" s="67">
        <f t="shared" si="0"/>
        <v>0</v>
      </c>
    </row>
    <row r="76" spans="1:6" ht="12.75">
      <c r="A76" s="121">
        <v>19</v>
      </c>
      <c r="B76" s="121" t="s">
        <v>142</v>
      </c>
      <c r="C76" s="122">
        <v>1</v>
      </c>
      <c r="D76" s="123" t="s">
        <v>4</v>
      </c>
      <c r="E76" s="82"/>
      <c r="F76" s="67">
        <f t="shared" si="0"/>
        <v>0</v>
      </c>
    </row>
    <row r="77" spans="1:6" ht="12.75">
      <c r="A77" s="121">
        <v>20</v>
      </c>
      <c r="B77" s="121" t="s">
        <v>143</v>
      </c>
      <c r="C77" s="122">
        <v>2</v>
      </c>
      <c r="D77" s="123" t="s">
        <v>4</v>
      </c>
      <c r="E77" s="82"/>
      <c r="F77" s="67">
        <f t="shared" si="0"/>
        <v>0</v>
      </c>
    </row>
    <row r="78" spans="1:6" ht="12.75">
      <c r="A78" s="121">
        <v>21</v>
      </c>
      <c r="B78" s="121" t="s">
        <v>345</v>
      </c>
      <c r="C78" s="122">
        <v>1</v>
      </c>
      <c r="D78" s="123" t="s">
        <v>4</v>
      </c>
      <c r="E78" s="82"/>
      <c r="F78" s="67">
        <f t="shared" si="0"/>
        <v>0</v>
      </c>
    </row>
    <row r="79" spans="1:6" ht="12.75">
      <c r="A79" s="121"/>
      <c r="B79" s="83"/>
      <c r="C79" s="122"/>
      <c r="D79" s="123"/>
      <c r="E79" s="82"/>
      <c r="F79" s="67"/>
    </row>
    <row r="80" spans="1:6" ht="12.75">
      <c r="A80" s="127" t="s">
        <v>27</v>
      </c>
      <c r="B80" s="128" t="s">
        <v>144</v>
      </c>
      <c r="C80" s="122"/>
      <c r="D80" s="123"/>
      <c r="E80" s="82"/>
      <c r="F80" s="67">
        <f aca="true" t="shared" si="1" ref="F80:F99">ROUND(C80*E80,2)</f>
        <v>0</v>
      </c>
    </row>
    <row r="81" spans="1:6" ht="51">
      <c r="A81" s="124">
        <v>1</v>
      </c>
      <c r="B81" s="129" t="s">
        <v>145</v>
      </c>
      <c r="C81" s="122">
        <v>1</v>
      </c>
      <c r="D81" s="123" t="s">
        <v>4</v>
      </c>
      <c r="E81" s="82"/>
      <c r="F81" s="67">
        <f t="shared" si="1"/>
        <v>0</v>
      </c>
    </row>
    <row r="82" spans="1:6" ht="12.75">
      <c r="A82" s="121">
        <v>2</v>
      </c>
      <c r="B82" s="129" t="s">
        <v>146</v>
      </c>
      <c r="C82" s="122">
        <v>1</v>
      </c>
      <c r="D82" s="123" t="s">
        <v>4</v>
      </c>
      <c r="E82" s="82"/>
      <c r="F82" s="67">
        <f t="shared" si="1"/>
        <v>0</v>
      </c>
    </row>
    <row r="83" spans="1:6" ht="12.75">
      <c r="A83" s="121">
        <v>3</v>
      </c>
      <c r="B83" s="119" t="s">
        <v>147</v>
      </c>
      <c r="C83" s="122">
        <v>3</v>
      </c>
      <c r="D83" s="123" t="s">
        <v>4</v>
      </c>
      <c r="E83" s="82"/>
      <c r="F83" s="67">
        <f t="shared" si="1"/>
        <v>0</v>
      </c>
    </row>
    <row r="84" spans="1:6" ht="12.75">
      <c r="A84" s="84">
        <v>4</v>
      </c>
      <c r="B84" s="119" t="s">
        <v>148</v>
      </c>
      <c r="C84" s="130">
        <v>1</v>
      </c>
      <c r="D84" s="123" t="s">
        <v>4</v>
      </c>
      <c r="E84" s="82"/>
      <c r="F84" s="67">
        <f t="shared" si="1"/>
        <v>0</v>
      </c>
    </row>
    <row r="85" spans="1:6" ht="25.5">
      <c r="A85" s="84">
        <v>5</v>
      </c>
      <c r="B85" s="83" t="s">
        <v>149</v>
      </c>
      <c r="C85" s="85">
        <v>1</v>
      </c>
      <c r="D85" s="123" t="s">
        <v>4</v>
      </c>
      <c r="E85" s="82"/>
      <c r="F85" s="67">
        <f t="shared" si="1"/>
        <v>0</v>
      </c>
    </row>
    <row r="86" spans="1:6" ht="12.75">
      <c r="A86" s="84">
        <v>6</v>
      </c>
      <c r="B86" s="83" t="s">
        <v>150</v>
      </c>
      <c r="C86" s="85">
        <v>1</v>
      </c>
      <c r="D86" s="123" t="s">
        <v>4</v>
      </c>
      <c r="E86" s="82"/>
      <c r="F86" s="67">
        <f t="shared" si="1"/>
        <v>0</v>
      </c>
    </row>
    <row r="87" spans="1:6" ht="25.5">
      <c r="A87" s="84">
        <v>7</v>
      </c>
      <c r="B87" s="83" t="s">
        <v>151</v>
      </c>
      <c r="C87" s="85">
        <v>1</v>
      </c>
      <c r="D87" s="123" t="s">
        <v>4</v>
      </c>
      <c r="E87" s="82"/>
      <c r="F87" s="67">
        <f t="shared" si="1"/>
        <v>0</v>
      </c>
    </row>
    <row r="88" spans="1:6" ht="25.5">
      <c r="A88" s="84">
        <v>8</v>
      </c>
      <c r="B88" s="83" t="s">
        <v>152</v>
      </c>
      <c r="C88" s="85">
        <v>1</v>
      </c>
      <c r="D88" s="123" t="s">
        <v>4</v>
      </c>
      <c r="E88" s="82"/>
      <c r="F88" s="67">
        <f t="shared" si="1"/>
        <v>0</v>
      </c>
    </row>
    <row r="89" spans="1:6" ht="25.5">
      <c r="A89" s="84">
        <v>9</v>
      </c>
      <c r="B89" s="83" t="s">
        <v>153</v>
      </c>
      <c r="C89" s="85">
        <v>1</v>
      </c>
      <c r="D89" s="123" t="s">
        <v>4</v>
      </c>
      <c r="E89" s="82"/>
      <c r="F89" s="67">
        <f t="shared" si="1"/>
        <v>0</v>
      </c>
    </row>
    <row r="90" spans="1:6" ht="12.75">
      <c r="A90" s="84">
        <v>10</v>
      </c>
      <c r="B90" s="83" t="s">
        <v>154</v>
      </c>
      <c r="C90" s="85">
        <v>1</v>
      </c>
      <c r="D90" s="123" t="s">
        <v>4</v>
      </c>
      <c r="E90" s="82"/>
      <c r="F90" s="67">
        <f t="shared" si="1"/>
        <v>0</v>
      </c>
    </row>
    <row r="91" spans="1:6" ht="25.5">
      <c r="A91" s="84">
        <v>11</v>
      </c>
      <c r="B91" s="83" t="s">
        <v>155</v>
      </c>
      <c r="C91" s="85">
        <v>1</v>
      </c>
      <c r="D91" s="123" t="s">
        <v>4</v>
      </c>
      <c r="E91" s="82"/>
      <c r="F91" s="67">
        <f t="shared" si="1"/>
        <v>0</v>
      </c>
    </row>
    <row r="92" spans="1:6" ht="12.75">
      <c r="A92" s="84">
        <v>12</v>
      </c>
      <c r="B92" s="83" t="s">
        <v>156</v>
      </c>
      <c r="C92" s="85">
        <v>1</v>
      </c>
      <c r="D92" s="123" t="s">
        <v>4</v>
      </c>
      <c r="E92" s="82"/>
      <c r="F92" s="67">
        <f t="shared" si="1"/>
        <v>0</v>
      </c>
    </row>
    <row r="93" spans="1:6" ht="12.75">
      <c r="A93" s="84">
        <v>13</v>
      </c>
      <c r="B93" s="83" t="s">
        <v>157</v>
      </c>
      <c r="C93" s="85">
        <v>1</v>
      </c>
      <c r="D93" s="123" t="s">
        <v>4</v>
      </c>
      <c r="E93" s="82"/>
      <c r="F93" s="67">
        <f t="shared" si="1"/>
        <v>0</v>
      </c>
    </row>
    <row r="94" spans="1:6" ht="25.5">
      <c r="A94" s="84">
        <v>14</v>
      </c>
      <c r="B94" s="83" t="s">
        <v>158</v>
      </c>
      <c r="C94" s="85">
        <v>2</v>
      </c>
      <c r="D94" s="123" t="s">
        <v>4</v>
      </c>
      <c r="E94" s="82"/>
      <c r="F94" s="81">
        <f t="shared" si="1"/>
        <v>0</v>
      </c>
    </row>
    <row r="95" spans="1:6" ht="12.75">
      <c r="A95" s="84">
        <v>15</v>
      </c>
      <c r="B95" s="131" t="s">
        <v>159</v>
      </c>
      <c r="C95" s="85">
        <v>7</v>
      </c>
      <c r="D95" s="123" t="s">
        <v>160</v>
      </c>
      <c r="E95" s="82"/>
      <c r="F95" s="67">
        <f t="shared" si="1"/>
        <v>0</v>
      </c>
    </row>
    <row r="96" spans="1:6" ht="25.5">
      <c r="A96" s="84">
        <v>16</v>
      </c>
      <c r="B96" s="83" t="s">
        <v>161</v>
      </c>
      <c r="C96" s="85">
        <v>1</v>
      </c>
      <c r="D96" s="123" t="s">
        <v>4</v>
      </c>
      <c r="E96" s="82"/>
      <c r="F96" s="67">
        <f t="shared" si="1"/>
        <v>0</v>
      </c>
    </row>
    <row r="97" spans="1:6" ht="12.75">
      <c r="A97" s="84">
        <v>17</v>
      </c>
      <c r="B97" s="83" t="s">
        <v>162</v>
      </c>
      <c r="C97" s="85">
        <v>1</v>
      </c>
      <c r="D97" s="123" t="s">
        <v>4</v>
      </c>
      <c r="E97" s="82"/>
      <c r="F97" s="67">
        <f t="shared" si="1"/>
        <v>0</v>
      </c>
    </row>
    <row r="98" spans="1:6" ht="25.5">
      <c r="A98" s="84">
        <v>18</v>
      </c>
      <c r="B98" s="83" t="s">
        <v>163</v>
      </c>
      <c r="C98" s="85">
        <v>2</v>
      </c>
      <c r="D98" s="123" t="s">
        <v>4</v>
      </c>
      <c r="E98" s="82"/>
      <c r="F98" s="67">
        <f t="shared" si="1"/>
        <v>0</v>
      </c>
    </row>
    <row r="99" spans="1:6" ht="12.75">
      <c r="A99" s="84">
        <v>19</v>
      </c>
      <c r="B99" s="83" t="s">
        <v>164</v>
      </c>
      <c r="C99" s="85">
        <v>1</v>
      </c>
      <c r="D99" s="123" t="s">
        <v>4</v>
      </c>
      <c r="E99" s="82"/>
      <c r="F99" s="67">
        <f t="shared" si="1"/>
        <v>0</v>
      </c>
    </row>
    <row r="100" spans="1:6" ht="12.75">
      <c r="A100" s="84"/>
      <c r="B100" s="83"/>
      <c r="C100" s="85"/>
      <c r="D100" s="132"/>
      <c r="E100" s="85"/>
      <c r="F100" s="67"/>
    </row>
    <row r="101" spans="1:6" ht="25.5">
      <c r="A101" s="86" t="s">
        <v>33</v>
      </c>
      <c r="B101" s="87" t="s">
        <v>165</v>
      </c>
      <c r="C101" s="85"/>
      <c r="D101" s="88"/>
      <c r="E101" s="85"/>
      <c r="F101" s="67">
        <f aca="true" t="shared" si="2" ref="F101:F118">ROUND(C101*E101,2)</f>
        <v>0</v>
      </c>
    </row>
    <row r="102" spans="1:6" ht="25.5">
      <c r="A102" s="84">
        <v>1</v>
      </c>
      <c r="B102" s="83" t="s">
        <v>166</v>
      </c>
      <c r="C102" s="85">
        <v>1</v>
      </c>
      <c r="D102" s="88" t="s">
        <v>4</v>
      </c>
      <c r="E102" s="85"/>
      <c r="F102" s="67">
        <f>ROUND(C102*E102,2)</f>
        <v>0</v>
      </c>
    </row>
    <row r="103" spans="1:6" ht="12.75">
      <c r="A103" s="84">
        <v>2</v>
      </c>
      <c r="B103" s="83" t="s">
        <v>346</v>
      </c>
      <c r="C103" s="85">
        <v>1</v>
      </c>
      <c r="D103" s="88" t="s">
        <v>4</v>
      </c>
      <c r="E103" s="85"/>
      <c r="F103" s="67">
        <f t="shared" si="2"/>
        <v>0</v>
      </c>
    </row>
    <row r="104" spans="1:6" ht="12.75">
      <c r="A104" s="84">
        <v>3</v>
      </c>
      <c r="B104" s="83" t="s">
        <v>167</v>
      </c>
      <c r="C104" s="85">
        <v>1</v>
      </c>
      <c r="D104" s="88" t="s">
        <v>4</v>
      </c>
      <c r="E104" s="85"/>
      <c r="F104" s="67">
        <f t="shared" si="2"/>
        <v>0</v>
      </c>
    </row>
    <row r="105" spans="1:6" ht="12.75">
      <c r="A105" s="84">
        <v>4</v>
      </c>
      <c r="B105" s="83" t="s">
        <v>168</v>
      </c>
      <c r="C105" s="85">
        <v>1</v>
      </c>
      <c r="D105" s="88" t="s">
        <v>4</v>
      </c>
      <c r="E105" s="85"/>
      <c r="F105" s="67">
        <f t="shared" si="2"/>
        <v>0</v>
      </c>
    </row>
    <row r="106" spans="1:6" ht="12.75">
      <c r="A106" s="84">
        <v>5</v>
      </c>
      <c r="B106" s="83" t="s">
        <v>169</v>
      </c>
      <c r="C106" s="85">
        <v>1</v>
      </c>
      <c r="D106" s="88" t="s">
        <v>4</v>
      </c>
      <c r="E106" s="85"/>
      <c r="F106" s="67">
        <f t="shared" si="2"/>
        <v>0</v>
      </c>
    </row>
    <row r="107" spans="1:6" ht="12.75">
      <c r="A107" s="84">
        <v>6</v>
      </c>
      <c r="B107" s="83" t="s">
        <v>170</v>
      </c>
      <c r="C107" s="85">
        <v>180</v>
      </c>
      <c r="D107" s="88" t="s">
        <v>111</v>
      </c>
      <c r="E107" s="85"/>
      <c r="F107" s="67">
        <f t="shared" si="2"/>
        <v>0</v>
      </c>
    </row>
    <row r="108" spans="1:6" ht="12.75">
      <c r="A108" s="84">
        <v>7</v>
      </c>
      <c r="B108" s="83" t="s">
        <v>171</v>
      </c>
      <c r="C108" s="85">
        <v>60</v>
      </c>
      <c r="D108" s="88" t="s">
        <v>111</v>
      </c>
      <c r="E108" s="85"/>
      <c r="F108" s="67">
        <f t="shared" si="2"/>
        <v>0</v>
      </c>
    </row>
    <row r="109" spans="1:6" ht="12.75">
      <c r="A109" s="84">
        <v>8</v>
      </c>
      <c r="B109" s="83" t="s">
        <v>172</v>
      </c>
      <c r="C109" s="85">
        <v>1</v>
      </c>
      <c r="D109" s="88" t="s">
        <v>4</v>
      </c>
      <c r="E109" s="85"/>
      <c r="F109" s="67">
        <f t="shared" si="2"/>
        <v>0</v>
      </c>
    </row>
    <row r="110" spans="1:6" ht="25.5">
      <c r="A110" s="84">
        <v>9</v>
      </c>
      <c r="B110" s="83" t="s">
        <v>173</v>
      </c>
      <c r="C110" s="85">
        <v>1</v>
      </c>
      <c r="D110" s="88" t="s">
        <v>4</v>
      </c>
      <c r="E110" s="85"/>
      <c r="F110" s="67">
        <f t="shared" si="2"/>
        <v>0</v>
      </c>
    </row>
    <row r="111" spans="1:6" ht="12.75">
      <c r="A111" s="84">
        <v>10</v>
      </c>
      <c r="B111" s="83" t="s">
        <v>174</v>
      </c>
      <c r="C111" s="85">
        <v>80</v>
      </c>
      <c r="D111" s="88" t="s">
        <v>111</v>
      </c>
      <c r="E111" s="85"/>
      <c r="F111" s="67">
        <f t="shared" si="2"/>
        <v>0</v>
      </c>
    </row>
    <row r="112" spans="1:6" ht="12.75">
      <c r="A112" s="84">
        <v>11</v>
      </c>
      <c r="B112" s="83" t="s">
        <v>175</v>
      </c>
      <c r="C112" s="85">
        <v>2</v>
      </c>
      <c r="D112" s="88" t="s">
        <v>4</v>
      </c>
      <c r="E112" s="85"/>
      <c r="F112" s="67">
        <f t="shared" si="2"/>
        <v>0</v>
      </c>
    </row>
    <row r="113" spans="1:6" ht="12.75">
      <c r="A113" s="84">
        <v>12</v>
      </c>
      <c r="B113" s="83" t="s">
        <v>176</v>
      </c>
      <c r="C113" s="85">
        <v>2</v>
      </c>
      <c r="D113" s="88" t="s">
        <v>4</v>
      </c>
      <c r="E113" s="85"/>
      <c r="F113" s="67">
        <f t="shared" si="2"/>
        <v>0</v>
      </c>
    </row>
    <row r="114" spans="1:6" ht="12.75">
      <c r="A114" s="84">
        <v>13</v>
      </c>
      <c r="B114" s="83" t="s">
        <v>177</v>
      </c>
      <c r="C114" s="85">
        <v>3</v>
      </c>
      <c r="D114" s="88" t="s">
        <v>4</v>
      </c>
      <c r="E114" s="85"/>
      <c r="F114" s="67">
        <f t="shared" si="2"/>
        <v>0</v>
      </c>
    </row>
    <row r="115" spans="1:6" ht="12.75">
      <c r="A115" s="84">
        <v>14</v>
      </c>
      <c r="B115" s="83" t="s">
        <v>178</v>
      </c>
      <c r="C115" s="85">
        <v>1</v>
      </c>
      <c r="D115" s="88" t="s">
        <v>4</v>
      </c>
      <c r="E115" s="85"/>
      <c r="F115" s="67">
        <f t="shared" si="2"/>
        <v>0</v>
      </c>
    </row>
    <row r="116" spans="1:6" ht="12.75">
      <c r="A116" s="84">
        <v>15</v>
      </c>
      <c r="B116" s="83" t="s">
        <v>179</v>
      </c>
      <c r="C116" s="85">
        <v>1</v>
      </c>
      <c r="D116" s="88" t="s">
        <v>4</v>
      </c>
      <c r="E116" s="85"/>
      <c r="F116" s="67">
        <f t="shared" si="2"/>
        <v>0</v>
      </c>
    </row>
    <row r="117" spans="1:6" ht="12.75">
      <c r="A117" s="84">
        <v>16</v>
      </c>
      <c r="B117" s="83" t="s">
        <v>180</v>
      </c>
      <c r="C117" s="85">
        <v>2</v>
      </c>
      <c r="D117" s="88" t="s">
        <v>4</v>
      </c>
      <c r="E117" s="85"/>
      <c r="F117" s="67">
        <f t="shared" si="2"/>
        <v>0</v>
      </c>
    </row>
    <row r="118" spans="1:6" ht="12.75">
      <c r="A118" s="84">
        <v>17</v>
      </c>
      <c r="B118" s="83" t="s">
        <v>347</v>
      </c>
      <c r="C118" s="85">
        <v>1</v>
      </c>
      <c r="D118" s="88" t="s">
        <v>4</v>
      </c>
      <c r="E118" s="85"/>
      <c r="F118" s="67">
        <f t="shared" si="2"/>
        <v>0</v>
      </c>
    </row>
    <row r="119" spans="1:6" ht="12.75">
      <c r="A119" s="23"/>
      <c r="B119" s="23" t="s">
        <v>181</v>
      </c>
      <c r="C119" s="105"/>
      <c r="D119" s="105"/>
      <c r="E119" s="67"/>
      <c r="F119" s="78">
        <f>SUM(F42:F118)</f>
        <v>0</v>
      </c>
    </row>
    <row r="120" spans="1:6" ht="12.75">
      <c r="A120" s="84"/>
      <c r="B120" s="83"/>
      <c r="C120" s="85"/>
      <c r="D120" s="88"/>
      <c r="E120" s="85"/>
      <c r="F120" s="67"/>
    </row>
    <row r="121" spans="1:6" ht="12.75">
      <c r="A121" s="23" t="s">
        <v>11</v>
      </c>
      <c r="B121" s="63" t="s">
        <v>182</v>
      </c>
      <c r="C121" s="106"/>
      <c r="D121" s="106"/>
      <c r="E121" s="67"/>
      <c r="F121" s="67"/>
    </row>
    <row r="122" spans="1:6" ht="12.75">
      <c r="A122" s="16"/>
      <c r="B122" s="47"/>
      <c r="C122" s="106"/>
      <c r="D122" s="106"/>
      <c r="E122" s="67"/>
      <c r="F122" s="67"/>
    </row>
    <row r="123" spans="1:6" ht="12.75">
      <c r="A123" s="114" t="s">
        <v>30</v>
      </c>
      <c r="B123" s="115" t="s">
        <v>183</v>
      </c>
      <c r="C123" s="116"/>
      <c r="D123" s="117"/>
      <c r="E123" s="79"/>
      <c r="F123" s="80"/>
    </row>
    <row r="124" spans="1:6" ht="12.75">
      <c r="A124" s="121">
        <v>1</v>
      </c>
      <c r="B124" s="121" t="s">
        <v>109</v>
      </c>
      <c r="C124" s="122">
        <v>2</v>
      </c>
      <c r="D124" s="123" t="s">
        <v>4</v>
      </c>
      <c r="E124" s="79"/>
      <c r="F124" s="67">
        <f>ROUND(C124*E124,2)</f>
        <v>0</v>
      </c>
    </row>
    <row r="125" spans="1:6" ht="12.75">
      <c r="A125" s="121">
        <v>2</v>
      </c>
      <c r="B125" s="121" t="s">
        <v>110</v>
      </c>
      <c r="C125" s="122">
        <v>120</v>
      </c>
      <c r="D125" s="123" t="s">
        <v>111</v>
      </c>
      <c r="E125" s="79"/>
      <c r="F125" s="67">
        <f aca="true" t="shared" si="3" ref="F125:F137">ROUND(C125*E125,2)</f>
        <v>0</v>
      </c>
    </row>
    <row r="126" spans="1:6" ht="12.75">
      <c r="A126" s="121">
        <v>3</v>
      </c>
      <c r="B126" s="121" t="s">
        <v>112</v>
      </c>
      <c r="C126" s="122">
        <v>40</v>
      </c>
      <c r="D126" s="123" t="s">
        <v>111</v>
      </c>
      <c r="E126" s="79"/>
      <c r="F126" s="67">
        <f t="shared" si="3"/>
        <v>0</v>
      </c>
    </row>
    <row r="127" spans="1:6" ht="12.75">
      <c r="A127" s="121">
        <v>4</v>
      </c>
      <c r="B127" s="121" t="s">
        <v>113</v>
      </c>
      <c r="C127" s="122">
        <v>2</v>
      </c>
      <c r="D127" s="123" t="s">
        <v>4</v>
      </c>
      <c r="E127" s="79"/>
      <c r="F127" s="67">
        <f t="shared" si="3"/>
        <v>0</v>
      </c>
    </row>
    <row r="128" spans="1:6" ht="12.75">
      <c r="A128" s="121">
        <v>5</v>
      </c>
      <c r="B128" s="121" t="s">
        <v>114</v>
      </c>
      <c r="C128" s="122">
        <v>2</v>
      </c>
      <c r="D128" s="123" t="s">
        <v>4</v>
      </c>
      <c r="E128" s="79"/>
      <c r="F128" s="67">
        <f t="shared" si="3"/>
        <v>0</v>
      </c>
    </row>
    <row r="129" spans="1:6" ht="12.75">
      <c r="A129" s="121">
        <v>6</v>
      </c>
      <c r="B129" s="121" t="s">
        <v>115</v>
      </c>
      <c r="C129" s="122">
        <v>2</v>
      </c>
      <c r="D129" s="123" t="s">
        <v>4</v>
      </c>
      <c r="E129" s="79"/>
      <c r="F129" s="67">
        <f t="shared" si="3"/>
        <v>0</v>
      </c>
    </row>
    <row r="130" spans="1:6" ht="25.5">
      <c r="A130" s="121">
        <v>7</v>
      </c>
      <c r="B130" s="124" t="s">
        <v>116</v>
      </c>
      <c r="C130" s="122">
        <v>3</v>
      </c>
      <c r="D130" s="123" t="s">
        <v>4</v>
      </c>
      <c r="E130" s="79"/>
      <c r="F130" s="67">
        <f t="shared" si="3"/>
        <v>0</v>
      </c>
    </row>
    <row r="131" spans="1:6" ht="12.75">
      <c r="A131" s="121">
        <v>8</v>
      </c>
      <c r="B131" s="121" t="s">
        <v>117</v>
      </c>
      <c r="C131" s="122">
        <v>3</v>
      </c>
      <c r="D131" s="123" t="s">
        <v>4</v>
      </c>
      <c r="E131" s="79"/>
      <c r="F131" s="67">
        <f t="shared" si="3"/>
        <v>0</v>
      </c>
    </row>
    <row r="132" spans="1:6" ht="12.75">
      <c r="A132" s="121">
        <v>9</v>
      </c>
      <c r="B132" s="124" t="s">
        <v>118</v>
      </c>
      <c r="C132" s="122">
        <v>3</v>
      </c>
      <c r="D132" s="123" t="s">
        <v>4</v>
      </c>
      <c r="E132" s="79"/>
      <c r="F132" s="67">
        <f t="shared" si="3"/>
        <v>0</v>
      </c>
    </row>
    <row r="133" spans="1:6" ht="12.75">
      <c r="A133" s="121">
        <v>10</v>
      </c>
      <c r="B133" s="121" t="s">
        <v>119</v>
      </c>
      <c r="C133" s="122">
        <v>1</v>
      </c>
      <c r="D133" s="123" t="s">
        <v>4</v>
      </c>
      <c r="E133" s="79"/>
      <c r="F133" s="67">
        <f t="shared" si="3"/>
        <v>0</v>
      </c>
    </row>
    <row r="134" spans="1:6" ht="12.75">
      <c r="A134" s="121">
        <v>11</v>
      </c>
      <c r="B134" s="121" t="s">
        <v>120</v>
      </c>
      <c r="C134" s="122">
        <v>2</v>
      </c>
      <c r="D134" s="123" t="s">
        <v>4</v>
      </c>
      <c r="E134" s="79"/>
      <c r="F134" s="67">
        <f t="shared" si="3"/>
        <v>0</v>
      </c>
    </row>
    <row r="135" spans="1:6" ht="12.75">
      <c r="A135" s="121">
        <v>12</v>
      </c>
      <c r="B135" s="121" t="s">
        <v>121</v>
      </c>
      <c r="C135" s="122">
        <v>2</v>
      </c>
      <c r="D135" s="123" t="s">
        <v>4</v>
      </c>
      <c r="E135" s="79"/>
      <c r="F135" s="67">
        <f t="shared" si="3"/>
        <v>0</v>
      </c>
    </row>
    <row r="136" spans="1:6" ht="12.75">
      <c r="A136" s="121">
        <v>13</v>
      </c>
      <c r="B136" s="121" t="s">
        <v>122</v>
      </c>
      <c r="C136" s="122">
        <v>2</v>
      </c>
      <c r="D136" s="123" t="s">
        <v>4</v>
      </c>
      <c r="E136" s="79"/>
      <c r="F136" s="67">
        <f t="shared" si="3"/>
        <v>0</v>
      </c>
    </row>
    <row r="137" spans="1:6" ht="12.75">
      <c r="A137" s="121">
        <v>14</v>
      </c>
      <c r="B137" s="119" t="s">
        <v>344</v>
      </c>
      <c r="C137" s="116">
        <v>1</v>
      </c>
      <c r="D137" s="133" t="s">
        <v>4</v>
      </c>
      <c r="E137" s="79"/>
      <c r="F137" s="80">
        <f t="shared" si="3"/>
        <v>0</v>
      </c>
    </row>
    <row r="138" spans="1:6" ht="12.75">
      <c r="A138" s="120"/>
      <c r="B138" s="121"/>
      <c r="C138" s="122"/>
      <c r="D138" s="123"/>
      <c r="E138" s="79"/>
      <c r="F138" s="67"/>
    </row>
    <row r="139" spans="1:6" ht="12.75">
      <c r="A139" s="125" t="s">
        <v>26</v>
      </c>
      <c r="B139" s="126" t="s">
        <v>184</v>
      </c>
      <c r="C139" s="122"/>
      <c r="D139" s="123"/>
      <c r="E139" s="79"/>
      <c r="F139" s="67">
        <f aca="true" t="shared" si="4" ref="F139:F159">ROUND(C139*E139,2)</f>
        <v>0</v>
      </c>
    </row>
    <row r="140" spans="1:6" ht="12.75">
      <c r="A140" s="121">
        <v>1</v>
      </c>
      <c r="B140" s="121" t="s">
        <v>124</v>
      </c>
      <c r="C140" s="122">
        <v>1</v>
      </c>
      <c r="D140" s="123" t="s">
        <v>4</v>
      </c>
      <c r="E140" s="79"/>
      <c r="F140" s="81">
        <f t="shared" si="4"/>
        <v>0</v>
      </c>
    </row>
    <row r="141" spans="1:6" ht="12.75">
      <c r="A141" s="121">
        <v>2</v>
      </c>
      <c r="B141" s="121" t="s">
        <v>125</v>
      </c>
      <c r="C141" s="122">
        <v>1</v>
      </c>
      <c r="D141" s="123" t="s">
        <v>4</v>
      </c>
      <c r="E141" s="79"/>
      <c r="F141" s="67">
        <f t="shared" si="4"/>
        <v>0</v>
      </c>
    </row>
    <row r="142" spans="1:6" ht="12.75">
      <c r="A142" s="121">
        <v>3</v>
      </c>
      <c r="B142" s="121" t="s">
        <v>126</v>
      </c>
      <c r="C142" s="122">
        <v>2</v>
      </c>
      <c r="D142" s="123" t="s">
        <v>4</v>
      </c>
      <c r="E142" s="79"/>
      <c r="F142" s="67">
        <f t="shared" si="4"/>
        <v>0</v>
      </c>
    </row>
    <row r="143" spans="1:6" ht="12.75">
      <c r="A143" s="121">
        <v>4</v>
      </c>
      <c r="B143" s="121" t="s">
        <v>127</v>
      </c>
      <c r="C143" s="122">
        <v>1</v>
      </c>
      <c r="D143" s="123" t="s">
        <v>4</v>
      </c>
      <c r="E143" s="79"/>
      <c r="F143" s="67">
        <f t="shared" si="4"/>
        <v>0</v>
      </c>
    </row>
    <row r="144" spans="1:6" ht="12.75">
      <c r="A144" s="121">
        <v>5</v>
      </c>
      <c r="B144" s="121" t="s">
        <v>128</v>
      </c>
      <c r="C144" s="122">
        <v>1</v>
      </c>
      <c r="D144" s="123" t="s">
        <v>4</v>
      </c>
      <c r="E144" s="79"/>
      <c r="F144" s="67">
        <f t="shared" si="4"/>
        <v>0</v>
      </c>
    </row>
    <row r="145" spans="1:6" ht="12.75">
      <c r="A145" s="121">
        <v>6</v>
      </c>
      <c r="B145" s="121" t="s">
        <v>129</v>
      </c>
      <c r="C145" s="122">
        <v>2</v>
      </c>
      <c r="D145" s="123" t="s">
        <v>4</v>
      </c>
      <c r="E145" s="79"/>
      <c r="F145" s="67">
        <f t="shared" si="4"/>
        <v>0</v>
      </c>
    </row>
    <row r="146" spans="1:6" ht="12.75">
      <c r="A146" s="121">
        <v>7</v>
      </c>
      <c r="B146" s="121" t="s">
        <v>130</v>
      </c>
      <c r="C146" s="122">
        <v>2</v>
      </c>
      <c r="D146" s="123" t="s">
        <v>4</v>
      </c>
      <c r="E146" s="79"/>
      <c r="F146" s="67">
        <f t="shared" si="4"/>
        <v>0</v>
      </c>
    </row>
    <row r="147" spans="1:6" ht="12.75">
      <c r="A147" s="121">
        <v>8</v>
      </c>
      <c r="B147" s="121" t="s">
        <v>131</v>
      </c>
      <c r="C147" s="122">
        <v>40</v>
      </c>
      <c r="D147" s="123" t="s">
        <v>111</v>
      </c>
      <c r="E147" s="79"/>
      <c r="F147" s="67">
        <f t="shared" si="4"/>
        <v>0</v>
      </c>
    </row>
    <row r="148" spans="1:6" ht="12.75">
      <c r="A148" s="121">
        <v>9</v>
      </c>
      <c r="B148" s="121" t="s">
        <v>132</v>
      </c>
      <c r="C148" s="122">
        <v>1</v>
      </c>
      <c r="D148" s="123" t="s">
        <v>4</v>
      </c>
      <c r="E148" s="79"/>
      <c r="F148" s="67">
        <f t="shared" si="4"/>
        <v>0</v>
      </c>
    </row>
    <row r="149" spans="1:6" ht="12.75">
      <c r="A149" s="121">
        <v>10</v>
      </c>
      <c r="B149" s="121" t="s">
        <v>133</v>
      </c>
      <c r="C149" s="122">
        <v>1</v>
      </c>
      <c r="D149" s="123" t="s">
        <v>4</v>
      </c>
      <c r="E149" s="79"/>
      <c r="F149" s="67">
        <f t="shared" si="4"/>
        <v>0</v>
      </c>
    </row>
    <row r="150" spans="1:6" ht="12.75">
      <c r="A150" s="121">
        <v>11</v>
      </c>
      <c r="B150" s="121" t="s">
        <v>134</v>
      </c>
      <c r="C150" s="122">
        <v>40</v>
      </c>
      <c r="D150" s="123" t="s">
        <v>111</v>
      </c>
      <c r="E150" s="79"/>
      <c r="F150" s="67">
        <f t="shared" si="4"/>
        <v>0</v>
      </c>
    </row>
    <row r="151" spans="1:6" ht="12.75">
      <c r="A151" s="121">
        <v>12</v>
      </c>
      <c r="B151" s="121" t="s">
        <v>135</v>
      </c>
      <c r="C151" s="122">
        <v>1</v>
      </c>
      <c r="D151" s="123" t="s">
        <v>4</v>
      </c>
      <c r="E151" s="79"/>
      <c r="F151" s="67">
        <f t="shared" si="4"/>
        <v>0</v>
      </c>
    </row>
    <row r="152" spans="1:6" ht="12.75">
      <c r="A152" s="121">
        <v>13</v>
      </c>
      <c r="B152" s="121" t="s">
        <v>136</v>
      </c>
      <c r="C152" s="122">
        <v>1</v>
      </c>
      <c r="D152" s="123" t="s">
        <v>4</v>
      </c>
      <c r="E152" s="79"/>
      <c r="F152" s="67">
        <f t="shared" si="4"/>
        <v>0</v>
      </c>
    </row>
    <row r="153" spans="1:6" ht="12.75">
      <c r="A153" s="121">
        <v>14</v>
      </c>
      <c r="B153" s="121" t="s">
        <v>137</v>
      </c>
      <c r="C153" s="122">
        <v>500</v>
      </c>
      <c r="D153" s="123" t="s">
        <v>111</v>
      </c>
      <c r="E153" s="79"/>
      <c r="F153" s="67">
        <f t="shared" si="4"/>
        <v>0</v>
      </c>
    </row>
    <row r="154" spans="1:6" ht="12.75">
      <c r="A154" s="121">
        <v>15</v>
      </c>
      <c r="B154" s="121" t="s">
        <v>138</v>
      </c>
      <c r="C154" s="122">
        <v>150</v>
      </c>
      <c r="D154" s="123" t="s">
        <v>111</v>
      </c>
      <c r="E154" s="79"/>
      <c r="F154" s="67">
        <f t="shared" si="4"/>
        <v>0</v>
      </c>
    </row>
    <row r="155" spans="1:6" ht="12.75">
      <c r="A155" s="121">
        <v>16</v>
      </c>
      <c r="B155" s="121" t="s">
        <v>139</v>
      </c>
      <c r="C155" s="122">
        <v>2</v>
      </c>
      <c r="D155" s="123" t="s">
        <v>4</v>
      </c>
      <c r="E155" s="79"/>
      <c r="F155" s="67">
        <f t="shared" si="4"/>
        <v>0</v>
      </c>
    </row>
    <row r="156" spans="1:6" ht="12.75">
      <c r="A156" s="121">
        <v>17</v>
      </c>
      <c r="B156" s="121" t="s">
        <v>185</v>
      </c>
      <c r="C156" s="122">
        <v>1</v>
      </c>
      <c r="D156" s="123" t="s">
        <v>4</v>
      </c>
      <c r="E156" s="79"/>
      <c r="F156" s="67">
        <f t="shared" si="4"/>
        <v>0</v>
      </c>
    </row>
    <row r="157" spans="1:6" ht="12.75">
      <c r="A157" s="121">
        <v>18</v>
      </c>
      <c r="B157" s="121" t="s">
        <v>141</v>
      </c>
      <c r="C157" s="122">
        <v>1</v>
      </c>
      <c r="D157" s="123" t="s">
        <v>4</v>
      </c>
      <c r="E157" s="79"/>
      <c r="F157" s="67">
        <f t="shared" si="4"/>
        <v>0</v>
      </c>
    </row>
    <row r="158" spans="1:6" ht="12.75">
      <c r="A158" s="121">
        <v>19</v>
      </c>
      <c r="B158" s="121" t="s">
        <v>186</v>
      </c>
      <c r="C158" s="122">
        <v>1</v>
      </c>
      <c r="D158" s="123" t="s">
        <v>4</v>
      </c>
      <c r="E158" s="79"/>
      <c r="F158" s="67">
        <f t="shared" si="4"/>
        <v>0</v>
      </c>
    </row>
    <row r="159" spans="1:6" ht="12.75">
      <c r="A159" s="121">
        <v>20</v>
      </c>
      <c r="B159" s="121" t="s">
        <v>187</v>
      </c>
      <c r="C159" s="122">
        <v>2</v>
      </c>
      <c r="D159" s="123" t="s">
        <v>4</v>
      </c>
      <c r="E159" s="79"/>
      <c r="F159" s="67">
        <f t="shared" si="4"/>
        <v>0</v>
      </c>
    </row>
    <row r="160" spans="1:6" ht="12.75">
      <c r="A160" s="121">
        <v>21</v>
      </c>
      <c r="B160" s="121" t="s">
        <v>348</v>
      </c>
      <c r="C160" s="122">
        <v>1</v>
      </c>
      <c r="D160" s="123" t="s">
        <v>4</v>
      </c>
      <c r="E160" s="79"/>
      <c r="F160" s="67">
        <f>ROUND(C160*E160,2)</f>
        <v>0</v>
      </c>
    </row>
    <row r="161" spans="1:6" ht="12.75">
      <c r="A161" s="84"/>
      <c r="B161" s="83"/>
      <c r="C161" s="85"/>
      <c r="D161" s="132"/>
      <c r="E161" s="79"/>
      <c r="F161" s="67"/>
    </row>
    <row r="162" spans="1:6" ht="12.75">
      <c r="A162" s="127" t="s">
        <v>27</v>
      </c>
      <c r="B162" s="128" t="s">
        <v>188</v>
      </c>
      <c r="C162" s="122"/>
      <c r="D162" s="123"/>
      <c r="E162" s="82"/>
      <c r="F162" s="67">
        <f aca="true" t="shared" si="5" ref="F162:F180">ROUND(C162*E162,2)</f>
        <v>0</v>
      </c>
    </row>
    <row r="163" spans="1:6" ht="51">
      <c r="A163" s="121">
        <v>1</v>
      </c>
      <c r="B163" s="129" t="s">
        <v>189</v>
      </c>
      <c r="C163" s="122">
        <v>1</v>
      </c>
      <c r="D163" s="123" t="s">
        <v>4</v>
      </c>
      <c r="E163" s="82"/>
      <c r="F163" s="67">
        <f t="shared" si="5"/>
        <v>0</v>
      </c>
    </row>
    <row r="164" spans="1:6" ht="12.75">
      <c r="A164" s="121">
        <v>2</v>
      </c>
      <c r="B164" s="129" t="s">
        <v>146</v>
      </c>
      <c r="C164" s="122">
        <v>1</v>
      </c>
      <c r="D164" s="123" t="s">
        <v>4</v>
      </c>
      <c r="E164" s="82"/>
      <c r="F164" s="67">
        <f t="shared" si="5"/>
        <v>0</v>
      </c>
    </row>
    <row r="165" spans="1:6" ht="12.75">
      <c r="A165" s="121">
        <v>3</v>
      </c>
      <c r="B165" s="119" t="s">
        <v>147</v>
      </c>
      <c r="C165" s="122">
        <v>3</v>
      </c>
      <c r="D165" s="123" t="s">
        <v>4</v>
      </c>
      <c r="E165" s="79"/>
      <c r="F165" s="67">
        <f t="shared" si="5"/>
        <v>0</v>
      </c>
    </row>
    <row r="166" spans="1:6" ht="12.75">
      <c r="A166" s="84">
        <v>4</v>
      </c>
      <c r="B166" s="119" t="s">
        <v>148</v>
      </c>
      <c r="C166" s="130">
        <v>1</v>
      </c>
      <c r="D166" s="123" t="s">
        <v>4</v>
      </c>
      <c r="E166" s="79"/>
      <c r="F166" s="67">
        <f t="shared" si="5"/>
        <v>0</v>
      </c>
    </row>
    <row r="167" spans="1:6" ht="25.5">
      <c r="A167" s="84">
        <v>5</v>
      </c>
      <c r="B167" s="83" t="s">
        <v>149</v>
      </c>
      <c r="C167" s="85">
        <v>1</v>
      </c>
      <c r="D167" s="123" t="s">
        <v>4</v>
      </c>
      <c r="E167" s="79"/>
      <c r="F167" s="67">
        <f t="shared" si="5"/>
        <v>0</v>
      </c>
    </row>
    <row r="168" spans="1:6" ht="12.75">
      <c r="A168" s="84">
        <v>6</v>
      </c>
      <c r="B168" s="83" t="s">
        <v>150</v>
      </c>
      <c r="C168" s="85">
        <v>1</v>
      </c>
      <c r="D168" s="123" t="s">
        <v>4</v>
      </c>
      <c r="E168" s="79"/>
      <c r="F168" s="67">
        <f t="shared" si="5"/>
        <v>0</v>
      </c>
    </row>
    <row r="169" spans="1:6" ht="25.5">
      <c r="A169" s="84">
        <v>7</v>
      </c>
      <c r="B169" s="83" t="s">
        <v>151</v>
      </c>
      <c r="C169" s="85">
        <v>1</v>
      </c>
      <c r="D169" s="123" t="s">
        <v>4</v>
      </c>
      <c r="E169" s="82"/>
      <c r="F169" s="67">
        <f t="shared" si="5"/>
        <v>0</v>
      </c>
    </row>
    <row r="170" spans="1:6" ht="25.5">
      <c r="A170" s="84">
        <v>8</v>
      </c>
      <c r="B170" s="83" t="s">
        <v>190</v>
      </c>
      <c r="C170" s="85">
        <v>1</v>
      </c>
      <c r="D170" s="123" t="s">
        <v>4</v>
      </c>
      <c r="E170" s="82"/>
      <c r="F170" s="67">
        <f t="shared" si="5"/>
        <v>0</v>
      </c>
    </row>
    <row r="171" spans="1:6" ht="25.5">
      <c r="A171" s="84">
        <v>9</v>
      </c>
      <c r="B171" s="83" t="s">
        <v>191</v>
      </c>
      <c r="C171" s="85">
        <v>1</v>
      </c>
      <c r="D171" s="123" t="s">
        <v>4</v>
      </c>
      <c r="E171" s="82"/>
      <c r="F171" s="67">
        <f t="shared" si="5"/>
        <v>0</v>
      </c>
    </row>
    <row r="172" spans="1:6" ht="12.75">
      <c r="A172" s="84">
        <v>10</v>
      </c>
      <c r="B172" s="83" t="s">
        <v>192</v>
      </c>
      <c r="C172" s="85">
        <v>1</v>
      </c>
      <c r="D172" s="123" t="s">
        <v>4</v>
      </c>
      <c r="E172" s="82"/>
      <c r="F172" s="67">
        <f t="shared" si="5"/>
        <v>0</v>
      </c>
    </row>
    <row r="173" spans="1:6" ht="12.75">
      <c r="A173" s="84">
        <v>11</v>
      </c>
      <c r="B173" s="83" t="s">
        <v>193</v>
      </c>
      <c r="C173" s="85">
        <v>1</v>
      </c>
      <c r="D173" s="123" t="s">
        <v>4</v>
      </c>
      <c r="E173" s="82"/>
      <c r="F173" s="67">
        <f t="shared" si="5"/>
        <v>0</v>
      </c>
    </row>
    <row r="174" spans="1:6" ht="12.75">
      <c r="A174" s="84">
        <v>12</v>
      </c>
      <c r="B174" s="83" t="s">
        <v>194</v>
      </c>
      <c r="C174" s="85">
        <v>1</v>
      </c>
      <c r="D174" s="123" t="s">
        <v>4</v>
      </c>
      <c r="E174" s="79"/>
      <c r="F174" s="67">
        <f t="shared" si="5"/>
        <v>0</v>
      </c>
    </row>
    <row r="175" spans="1:6" ht="12.75">
      <c r="A175" s="84">
        <v>13</v>
      </c>
      <c r="B175" s="83" t="s">
        <v>157</v>
      </c>
      <c r="C175" s="85">
        <v>1</v>
      </c>
      <c r="D175" s="123" t="s">
        <v>4</v>
      </c>
      <c r="E175" s="79"/>
      <c r="F175" s="67">
        <f t="shared" si="5"/>
        <v>0</v>
      </c>
    </row>
    <row r="176" spans="1:6" ht="25.5">
      <c r="A176" s="84">
        <v>14</v>
      </c>
      <c r="B176" s="83" t="s">
        <v>195</v>
      </c>
      <c r="C176" s="85">
        <v>2</v>
      </c>
      <c r="D176" s="123" t="s">
        <v>4</v>
      </c>
      <c r="E176" s="79"/>
      <c r="F176" s="67">
        <f t="shared" si="5"/>
        <v>0</v>
      </c>
    </row>
    <row r="177" spans="1:6" ht="25.5">
      <c r="A177" s="84">
        <v>15</v>
      </c>
      <c r="B177" s="83" t="s">
        <v>161</v>
      </c>
      <c r="C177" s="85">
        <v>1</v>
      </c>
      <c r="D177" s="132" t="s">
        <v>4</v>
      </c>
      <c r="E177" s="79"/>
      <c r="F177" s="67">
        <f t="shared" si="5"/>
        <v>0</v>
      </c>
    </row>
    <row r="178" spans="1:6" ht="12.75">
      <c r="A178" s="84">
        <v>16</v>
      </c>
      <c r="B178" s="83" t="s">
        <v>162</v>
      </c>
      <c r="C178" s="85">
        <v>1</v>
      </c>
      <c r="D178" s="123" t="s">
        <v>4</v>
      </c>
      <c r="E178" s="79"/>
      <c r="F178" s="67">
        <f t="shared" si="5"/>
        <v>0</v>
      </c>
    </row>
    <row r="179" spans="1:6" ht="12.75">
      <c r="A179" s="84">
        <v>17</v>
      </c>
      <c r="B179" s="83" t="s">
        <v>196</v>
      </c>
      <c r="C179" s="85">
        <v>2</v>
      </c>
      <c r="D179" s="123" t="s">
        <v>4</v>
      </c>
      <c r="E179" s="79"/>
      <c r="F179" s="67">
        <f t="shared" si="5"/>
        <v>0</v>
      </c>
    </row>
    <row r="180" spans="1:6" ht="12.75">
      <c r="A180" s="84">
        <v>18</v>
      </c>
      <c r="B180" s="83" t="s">
        <v>197</v>
      </c>
      <c r="C180" s="85">
        <v>1</v>
      </c>
      <c r="D180" s="123" t="s">
        <v>4</v>
      </c>
      <c r="E180" s="79"/>
      <c r="F180" s="67">
        <f t="shared" si="5"/>
        <v>0</v>
      </c>
    </row>
    <row r="181" spans="1:6" s="179" customFormat="1" ht="12.75">
      <c r="A181" s="23"/>
      <c r="B181" s="23" t="s">
        <v>198</v>
      </c>
      <c r="C181" s="105"/>
      <c r="D181" s="105"/>
      <c r="E181" s="67"/>
      <c r="F181" s="78">
        <f>SUM(F122:F180)</f>
        <v>0</v>
      </c>
    </row>
    <row r="182" spans="1:6" ht="12.75">
      <c r="A182" s="86"/>
      <c r="B182" s="87"/>
      <c r="C182" s="85"/>
      <c r="D182" s="88"/>
      <c r="E182" s="85"/>
      <c r="F182" s="89"/>
    </row>
    <row r="183" spans="1:6" ht="25.5">
      <c r="A183" s="90" t="s">
        <v>12</v>
      </c>
      <c r="B183" s="87" t="s">
        <v>199</v>
      </c>
      <c r="C183" s="85"/>
      <c r="D183" s="88"/>
      <c r="E183" s="85"/>
      <c r="F183" s="47"/>
    </row>
    <row r="184" spans="1:6" ht="12.75">
      <c r="A184" s="86"/>
      <c r="B184" s="87"/>
      <c r="C184" s="85"/>
      <c r="D184" s="88"/>
      <c r="E184" s="85"/>
      <c r="F184" s="47"/>
    </row>
    <row r="185" spans="1:6" ht="12.75">
      <c r="A185" s="84">
        <v>1</v>
      </c>
      <c r="B185" s="83" t="s">
        <v>5</v>
      </c>
      <c r="C185" s="85">
        <v>1</v>
      </c>
      <c r="D185" s="105" t="s">
        <v>4</v>
      </c>
      <c r="E185" s="85"/>
      <c r="F185" s="67">
        <f aca="true" t="shared" si="6" ref="F185:F196">ROUND(C185*E185,2)</f>
        <v>0</v>
      </c>
    </row>
    <row r="186" spans="1:6" ht="12.75">
      <c r="A186" s="47">
        <v>2</v>
      </c>
      <c r="B186" s="47" t="s">
        <v>31</v>
      </c>
      <c r="C186" s="106">
        <v>1</v>
      </c>
      <c r="D186" s="105" t="s">
        <v>4</v>
      </c>
      <c r="E186" s="67"/>
      <c r="F186" s="67">
        <f t="shared" si="6"/>
        <v>0</v>
      </c>
    </row>
    <row r="187" spans="1:6" ht="12.75">
      <c r="A187" s="16"/>
      <c r="B187" s="47"/>
      <c r="C187" s="77"/>
      <c r="D187" s="105"/>
      <c r="E187" s="67"/>
      <c r="F187" s="67">
        <f t="shared" si="6"/>
        <v>0</v>
      </c>
    </row>
    <row r="188" spans="1:6" ht="12.75">
      <c r="A188" s="91">
        <v>3</v>
      </c>
      <c r="B188" s="63" t="s">
        <v>200</v>
      </c>
      <c r="C188" s="77"/>
      <c r="D188" s="134"/>
      <c r="E188" s="77"/>
      <c r="F188" s="67">
        <f t="shared" si="6"/>
        <v>0</v>
      </c>
    </row>
    <row r="189" spans="1:6" ht="12.75">
      <c r="A189" s="16" t="s">
        <v>201</v>
      </c>
      <c r="B189" s="135" t="s">
        <v>202</v>
      </c>
      <c r="C189" s="77">
        <v>0.9</v>
      </c>
      <c r="D189" s="105" t="s">
        <v>3</v>
      </c>
      <c r="E189" s="77"/>
      <c r="F189" s="67">
        <f t="shared" si="6"/>
        <v>0</v>
      </c>
    </row>
    <row r="190" spans="1:6" ht="12.75">
      <c r="A190" s="16" t="s">
        <v>203</v>
      </c>
      <c r="B190" s="134" t="s">
        <v>204</v>
      </c>
      <c r="C190" s="77">
        <v>0.8</v>
      </c>
      <c r="D190" s="105" t="s">
        <v>3</v>
      </c>
      <c r="E190" s="77"/>
      <c r="F190" s="67">
        <f t="shared" si="6"/>
        <v>0</v>
      </c>
    </row>
    <row r="191" spans="1:6" ht="12.75">
      <c r="A191" s="134"/>
      <c r="B191" s="134"/>
      <c r="C191" s="77"/>
      <c r="D191" s="134"/>
      <c r="E191" s="77"/>
      <c r="F191" s="67">
        <f t="shared" si="6"/>
        <v>0</v>
      </c>
    </row>
    <row r="192" spans="1:6" ht="12.75">
      <c r="A192" s="91">
        <v>4</v>
      </c>
      <c r="B192" s="63" t="s">
        <v>205</v>
      </c>
      <c r="C192" s="77"/>
      <c r="D192" s="134"/>
      <c r="E192" s="77"/>
      <c r="F192" s="67">
        <f t="shared" si="6"/>
        <v>0</v>
      </c>
    </row>
    <row r="193" spans="1:6" ht="12.75">
      <c r="A193" s="16" t="s">
        <v>206</v>
      </c>
      <c r="B193" s="134" t="s">
        <v>207</v>
      </c>
      <c r="C193" s="77">
        <v>5.72</v>
      </c>
      <c r="D193" s="105" t="s">
        <v>18</v>
      </c>
      <c r="E193" s="77"/>
      <c r="F193" s="67">
        <f>ROUND(C193*E193,2)</f>
        <v>0</v>
      </c>
    </row>
    <row r="194" spans="1:6" ht="12.75">
      <c r="A194" s="16" t="s">
        <v>208</v>
      </c>
      <c r="B194" s="134" t="s">
        <v>22</v>
      </c>
      <c r="C194" s="77">
        <v>20.2</v>
      </c>
      <c r="D194" s="105" t="s">
        <v>18</v>
      </c>
      <c r="E194" s="77"/>
      <c r="F194" s="67">
        <f t="shared" si="6"/>
        <v>0</v>
      </c>
    </row>
    <row r="195" spans="1:6" ht="12.75">
      <c r="A195" s="16" t="s">
        <v>209</v>
      </c>
      <c r="B195" s="134" t="s">
        <v>210</v>
      </c>
      <c r="C195" s="77">
        <v>6.92</v>
      </c>
      <c r="D195" s="105" t="s">
        <v>18</v>
      </c>
      <c r="E195" s="77"/>
      <c r="F195" s="67">
        <f t="shared" si="6"/>
        <v>0</v>
      </c>
    </row>
    <row r="196" spans="1:6" ht="25.5">
      <c r="A196" s="16" t="s">
        <v>211</v>
      </c>
      <c r="B196" s="47" t="s">
        <v>212</v>
      </c>
      <c r="C196" s="92">
        <v>10.99</v>
      </c>
      <c r="D196" s="105" t="s">
        <v>18</v>
      </c>
      <c r="E196" s="92"/>
      <c r="F196" s="67">
        <f t="shared" si="6"/>
        <v>0</v>
      </c>
    </row>
    <row r="197" spans="1:6" ht="12.75">
      <c r="A197" s="134"/>
      <c r="B197" s="134"/>
      <c r="C197" s="47"/>
      <c r="D197" s="47"/>
      <c r="E197" s="47"/>
      <c r="F197" s="47"/>
    </row>
    <row r="198" spans="1:6" ht="12.75">
      <c r="A198" s="91">
        <v>5</v>
      </c>
      <c r="B198" s="91" t="s">
        <v>213</v>
      </c>
      <c r="C198" s="77"/>
      <c r="D198" s="105"/>
      <c r="E198" s="77"/>
      <c r="F198" s="67"/>
    </row>
    <row r="199" spans="1:6" ht="12.75">
      <c r="A199" s="16" t="s">
        <v>214</v>
      </c>
      <c r="B199" s="134" t="s">
        <v>215</v>
      </c>
      <c r="C199" s="77">
        <v>9.87</v>
      </c>
      <c r="D199" s="136" t="s">
        <v>16</v>
      </c>
      <c r="E199" s="77"/>
      <c r="F199" s="93">
        <f>ROUND(C199*E199,2)</f>
        <v>0</v>
      </c>
    </row>
    <row r="200" spans="1:6" ht="12.75">
      <c r="A200" s="16" t="s">
        <v>216</v>
      </c>
      <c r="B200" s="134" t="s">
        <v>217</v>
      </c>
      <c r="C200" s="77">
        <v>4</v>
      </c>
      <c r="D200" s="136" t="s">
        <v>4</v>
      </c>
      <c r="E200" s="77"/>
      <c r="F200" s="93">
        <f>ROUND(C200*E200,2)</f>
        <v>0</v>
      </c>
    </row>
    <row r="201" spans="1:6" ht="12.75">
      <c r="A201" s="16" t="s">
        <v>218</v>
      </c>
      <c r="B201" s="134" t="s">
        <v>19</v>
      </c>
      <c r="C201" s="77">
        <v>1</v>
      </c>
      <c r="D201" s="136" t="s">
        <v>4</v>
      </c>
      <c r="E201" s="77"/>
      <c r="F201" s="93">
        <f>ROUND(C201*E201,2)</f>
        <v>0</v>
      </c>
    </row>
    <row r="202" spans="1:6" ht="12.75">
      <c r="A202" s="134"/>
      <c r="B202" s="134"/>
      <c r="C202" s="77"/>
      <c r="D202" s="134"/>
      <c r="E202" s="77"/>
      <c r="F202" s="67">
        <f>ROUND(C202*E202,2)</f>
        <v>0</v>
      </c>
    </row>
    <row r="203" spans="1:6" ht="12.75">
      <c r="A203" s="91">
        <v>6</v>
      </c>
      <c r="B203" s="63" t="s">
        <v>219</v>
      </c>
      <c r="C203" s="77"/>
      <c r="D203" s="134"/>
      <c r="E203" s="77"/>
      <c r="F203" s="67"/>
    </row>
    <row r="204" spans="1:6" ht="12.75">
      <c r="A204" s="66" t="s">
        <v>220</v>
      </c>
      <c r="B204" s="47" t="s">
        <v>221</v>
      </c>
      <c r="C204" s="77">
        <v>1</v>
      </c>
      <c r="D204" s="137" t="s">
        <v>4</v>
      </c>
      <c r="E204" s="77"/>
      <c r="F204" s="67">
        <f aca="true" t="shared" si="7" ref="F204:F213">ROUND(C204*E204,2)</f>
        <v>0</v>
      </c>
    </row>
    <row r="205" spans="1:6" ht="12.75">
      <c r="A205" s="66" t="s">
        <v>222</v>
      </c>
      <c r="B205" s="47" t="s">
        <v>223</v>
      </c>
      <c r="C205" s="77">
        <v>1</v>
      </c>
      <c r="D205" s="137" t="s">
        <v>4</v>
      </c>
      <c r="E205" s="77"/>
      <c r="F205" s="67">
        <f t="shared" si="7"/>
        <v>0</v>
      </c>
    </row>
    <row r="206" spans="1:6" ht="12.75">
      <c r="A206" s="66" t="s">
        <v>224</v>
      </c>
      <c r="B206" s="134" t="s">
        <v>225</v>
      </c>
      <c r="C206" s="77">
        <v>2.32</v>
      </c>
      <c r="D206" s="137" t="s">
        <v>3</v>
      </c>
      <c r="E206" s="77"/>
      <c r="F206" s="67">
        <f t="shared" si="7"/>
        <v>0</v>
      </c>
    </row>
    <row r="207" spans="1:6" ht="12.75">
      <c r="A207" s="66" t="s">
        <v>226</v>
      </c>
      <c r="B207" s="134" t="s">
        <v>227</v>
      </c>
      <c r="C207" s="77">
        <v>6.32</v>
      </c>
      <c r="D207" s="137" t="s">
        <v>3</v>
      </c>
      <c r="E207" s="77"/>
      <c r="F207" s="67">
        <f t="shared" si="7"/>
        <v>0</v>
      </c>
    </row>
    <row r="208" spans="1:6" ht="12.75">
      <c r="A208" s="134"/>
      <c r="B208" s="134"/>
      <c r="C208" s="77"/>
      <c r="D208" s="134"/>
      <c r="E208" s="77"/>
      <c r="F208" s="67">
        <f t="shared" si="7"/>
        <v>0</v>
      </c>
    </row>
    <row r="209" spans="1:6" ht="12.75">
      <c r="A209" s="91">
        <v>7</v>
      </c>
      <c r="B209" s="63" t="s">
        <v>205</v>
      </c>
      <c r="C209" s="77"/>
      <c r="D209" s="134"/>
      <c r="E209" s="77"/>
      <c r="F209" s="67">
        <f t="shared" si="7"/>
        <v>0</v>
      </c>
    </row>
    <row r="210" spans="1:6" ht="12.75">
      <c r="A210" s="16" t="s">
        <v>228</v>
      </c>
      <c r="B210" s="134" t="s">
        <v>207</v>
      </c>
      <c r="C210" s="77">
        <v>13.46</v>
      </c>
      <c r="D210" s="136" t="s">
        <v>18</v>
      </c>
      <c r="E210" s="77"/>
      <c r="F210" s="93">
        <f t="shared" si="7"/>
        <v>0</v>
      </c>
    </row>
    <row r="211" spans="1:6" ht="12.75">
      <c r="A211" s="16" t="s">
        <v>229</v>
      </c>
      <c r="B211" s="134" t="s">
        <v>22</v>
      </c>
      <c r="C211" s="77">
        <v>33.4</v>
      </c>
      <c r="D211" s="136" t="s">
        <v>18</v>
      </c>
      <c r="E211" s="77"/>
      <c r="F211" s="93">
        <f t="shared" si="7"/>
        <v>0</v>
      </c>
    </row>
    <row r="212" spans="1:6" ht="12.75">
      <c r="A212" s="16" t="s">
        <v>230</v>
      </c>
      <c r="B212" s="134" t="s">
        <v>61</v>
      </c>
      <c r="C212" s="77">
        <v>13.63</v>
      </c>
      <c r="D212" s="136" t="s">
        <v>18</v>
      </c>
      <c r="E212" s="77"/>
      <c r="F212" s="93">
        <f t="shared" si="7"/>
        <v>0</v>
      </c>
    </row>
    <row r="213" spans="1:6" ht="12.75">
      <c r="A213" s="16" t="s">
        <v>231</v>
      </c>
      <c r="B213" s="134" t="s">
        <v>28</v>
      </c>
      <c r="C213" s="77">
        <v>15.1</v>
      </c>
      <c r="D213" s="137" t="s">
        <v>18</v>
      </c>
      <c r="E213" s="77"/>
      <c r="F213" s="93">
        <f t="shared" si="7"/>
        <v>0</v>
      </c>
    </row>
    <row r="214" spans="1:6" ht="12.75">
      <c r="A214" s="23"/>
      <c r="B214" s="23" t="s">
        <v>232</v>
      </c>
      <c r="C214" s="105"/>
      <c r="D214" s="105"/>
      <c r="E214" s="67"/>
      <c r="F214" s="78">
        <f>SUM(F185:F213)</f>
        <v>0</v>
      </c>
    </row>
    <row r="215" spans="1:6" ht="12.75">
      <c r="A215" s="23"/>
      <c r="B215" s="23"/>
      <c r="C215" s="105"/>
      <c r="D215" s="105"/>
      <c r="E215" s="67"/>
      <c r="F215" s="78"/>
    </row>
    <row r="216" spans="1:6" ht="12.75">
      <c r="A216" s="90" t="s">
        <v>13</v>
      </c>
      <c r="B216" s="87" t="s">
        <v>233</v>
      </c>
      <c r="C216" s="85"/>
      <c r="D216" s="88"/>
      <c r="E216" s="85"/>
      <c r="F216" s="67">
        <f>ROUND(C216*E216,2)</f>
        <v>0</v>
      </c>
    </row>
    <row r="217" spans="1:6" ht="12.75">
      <c r="A217" s="86"/>
      <c r="B217" s="87"/>
      <c r="C217" s="85"/>
      <c r="D217" s="88"/>
      <c r="E217" s="85"/>
      <c r="F217" s="67">
        <f>ROUND(C217*E217,2)</f>
        <v>0</v>
      </c>
    </row>
    <row r="218" spans="1:6" ht="12.75">
      <c r="A218" s="138">
        <v>1</v>
      </c>
      <c r="B218" s="139" t="s">
        <v>5</v>
      </c>
      <c r="C218" s="94">
        <v>1</v>
      </c>
      <c r="D218" s="140" t="s">
        <v>4</v>
      </c>
      <c r="E218" s="94"/>
      <c r="F218" s="67">
        <f>ROUND(C218*E218,2)</f>
        <v>0</v>
      </c>
    </row>
    <row r="219" spans="1:6" ht="12.75">
      <c r="A219" s="141">
        <v>2</v>
      </c>
      <c r="B219" s="139" t="s">
        <v>234</v>
      </c>
      <c r="C219" s="94">
        <v>1</v>
      </c>
      <c r="D219" s="140" t="s">
        <v>4</v>
      </c>
      <c r="E219" s="94"/>
      <c r="F219" s="67">
        <f>ROUND(C219*E219,2)</f>
        <v>0</v>
      </c>
    </row>
    <row r="220" spans="1:6" ht="12.75">
      <c r="A220" s="142"/>
      <c r="B220" s="139"/>
      <c r="C220" s="47"/>
      <c r="D220" s="47"/>
      <c r="E220" s="47"/>
      <c r="F220" s="47"/>
    </row>
    <row r="221" spans="1:6" ht="12.75">
      <c r="A221" s="143">
        <v>3</v>
      </c>
      <c r="B221" s="144" t="s">
        <v>235</v>
      </c>
      <c r="C221" s="94"/>
      <c r="D221" s="140"/>
      <c r="E221" s="94"/>
      <c r="F221" s="67">
        <f aca="true" t="shared" si="8" ref="F221:F243">ROUND(C221*E221,2)</f>
        <v>0</v>
      </c>
    </row>
    <row r="222" spans="1:6" ht="12.75">
      <c r="A222" s="145">
        <v>3.1</v>
      </c>
      <c r="B222" s="139" t="s">
        <v>236</v>
      </c>
      <c r="C222" s="94">
        <v>3.29</v>
      </c>
      <c r="D222" s="140" t="s">
        <v>3</v>
      </c>
      <c r="E222" s="94"/>
      <c r="F222" s="67">
        <f t="shared" si="8"/>
        <v>0</v>
      </c>
    </row>
    <row r="223" spans="1:6" ht="12.75">
      <c r="A223" s="145">
        <v>3.2</v>
      </c>
      <c r="B223" s="139" t="s">
        <v>237</v>
      </c>
      <c r="C223" s="94">
        <v>0.48</v>
      </c>
      <c r="D223" s="140" t="s">
        <v>3</v>
      </c>
      <c r="E223" s="94"/>
      <c r="F223" s="67">
        <f t="shared" si="8"/>
        <v>0</v>
      </c>
    </row>
    <row r="224" spans="1:6" ht="12.75">
      <c r="A224" s="145">
        <v>3.3</v>
      </c>
      <c r="B224" s="139" t="s">
        <v>238</v>
      </c>
      <c r="C224" s="94">
        <v>0.42</v>
      </c>
      <c r="D224" s="140" t="s">
        <v>3</v>
      </c>
      <c r="E224" s="94"/>
      <c r="F224" s="67">
        <f t="shared" si="8"/>
        <v>0</v>
      </c>
    </row>
    <row r="225" spans="1:6" ht="12.75">
      <c r="A225" s="145">
        <v>3.4</v>
      </c>
      <c r="B225" s="139" t="s">
        <v>239</v>
      </c>
      <c r="C225" s="94">
        <v>0.07</v>
      </c>
      <c r="D225" s="140" t="s">
        <v>3</v>
      </c>
      <c r="E225" s="94"/>
      <c r="F225" s="81">
        <f t="shared" si="8"/>
        <v>0</v>
      </c>
    </row>
    <row r="226" spans="1:6" ht="12.75">
      <c r="A226" s="145">
        <v>3.5</v>
      </c>
      <c r="B226" s="139" t="s">
        <v>240</v>
      </c>
      <c r="C226" s="94">
        <v>3.89</v>
      </c>
      <c r="D226" s="140" t="s">
        <v>3</v>
      </c>
      <c r="E226" s="94"/>
      <c r="F226" s="67">
        <f t="shared" si="8"/>
        <v>0</v>
      </c>
    </row>
    <row r="227" spans="1:6" ht="12.75">
      <c r="A227" s="145">
        <v>3.6</v>
      </c>
      <c r="B227" s="139" t="s">
        <v>241</v>
      </c>
      <c r="C227" s="94">
        <v>4</v>
      </c>
      <c r="D227" s="140" t="s">
        <v>3</v>
      </c>
      <c r="E227" s="94"/>
      <c r="F227" s="67">
        <f t="shared" si="8"/>
        <v>0</v>
      </c>
    </row>
    <row r="228" spans="1:6" ht="12.75">
      <c r="A228" s="145"/>
      <c r="B228" s="139"/>
      <c r="C228" s="94"/>
      <c r="D228" s="140"/>
      <c r="E228" s="94"/>
      <c r="F228" s="67">
        <f t="shared" si="8"/>
        <v>0</v>
      </c>
    </row>
    <row r="229" spans="1:6" ht="12.75">
      <c r="A229" s="143">
        <v>4</v>
      </c>
      <c r="B229" s="144" t="s">
        <v>242</v>
      </c>
      <c r="C229" s="94"/>
      <c r="D229" s="140"/>
      <c r="E229" s="94"/>
      <c r="F229" s="67">
        <f t="shared" si="8"/>
        <v>0</v>
      </c>
    </row>
    <row r="230" spans="1:6" ht="12.75">
      <c r="A230" s="145">
        <v>4.1</v>
      </c>
      <c r="B230" s="139" t="s">
        <v>243</v>
      </c>
      <c r="C230" s="94">
        <v>11.39</v>
      </c>
      <c r="D230" s="140" t="s">
        <v>18</v>
      </c>
      <c r="E230" s="94"/>
      <c r="F230" s="67">
        <f t="shared" si="8"/>
        <v>0</v>
      </c>
    </row>
    <row r="231" spans="1:6" ht="12.75">
      <c r="A231" s="145">
        <v>4.2</v>
      </c>
      <c r="B231" s="139" t="s">
        <v>244</v>
      </c>
      <c r="C231" s="94">
        <v>64.05</v>
      </c>
      <c r="D231" s="140" t="s">
        <v>18</v>
      </c>
      <c r="E231" s="94"/>
      <c r="F231" s="67">
        <f t="shared" si="8"/>
        <v>0</v>
      </c>
    </row>
    <row r="232" spans="1:6" ht="12.75">
      <c r="A232" s="145">
        <v>4.3</v>
      </c>
      <c r="B232" s="139" t="s">
        <v>245</v>
      </c>
      <c r="C232" s="94">
        <v>4.82</v>
      </c>
      <c r="D232" s="140" t="s">
        <v>18</v>
      </c>
      <c r="E232" s="94"/>
      <c r="F232" s="67">
        <f t="shared" si="8"/>
        <v>0</v>
      </c>
    </row>
    <row r="233" spans="1:6" ht="12.75">
      <c r="A233" s="145"/>
      <c r="B233" s="139"/>
      <c r="C233" s="94"/>
      <c r="D233" s="140"/>
      <c r="E233" s="94"/>
      <c r="F233" s="67">
        <f t="shared" si="8"/>
        <v>0</v>
      </c>
    </row>
    <row r="234" spans="1:6" ht="12.75">
      <c r="A234" s="146">
        <v>5</v>
      </c>
      <c r="B234" s="144" t="s">
        <v>246</v>
      </c>
      <c r="C234" s="94"/>
      <c r="D234" s="140"/>
      <c r="E234" s="94"/>
      <c r="F234" s="67">
        <f t="shared" si="8"/>
        <v>0</v>
      </c>
    </row>
    <row r="235" spans="1:6" ht="12.75">
      <c r="A235" s="145">
        <v>5.1</v>
      </c>
      <c r="B235" s="139" t="s">
        <v>247</v>
      </c>
      <c r="C235" s="94">
        <v>59.22</v>
      </c>
      <c r="D235" s="140" t="s">
        <v>18</v>
      </c>
      <c r="E235" s="77"/>
      <c r="F235" s="67">
        <f t="shared" si="8"/>
        <v>0</v>
      </c>
    </row>
    <row r="236" spans="1:6" ht="12.75">
      <c r="A236" s="145">
        <v>5.2</v>
      </c>
      <c r="B236" s="139" t="s">
        <v>20</v>
      </c>
      <c r="C236" s="94">
        <v>55.7</v>
      </c>
      <c r="D236" s="140" t="s">
        <v>18</v>
      </c>
      <c r="E236" s="77"/>
      <c r="F236" s="67">
        <f t="shared" si="8"/>
        <v>0</v>
      </c>
    </row>
    <row r="237" spans="1:6" ht="12.75">
      <c r="A237" s="145">
        <v>5.3</v>
      </c>
      <c r="B237" s="139" t="s">
        <v>21</v>
      </c>
      <c r="C237" s="94">
        <v>29.92</v>
      </c>
      <c r="D237" s="140" t="s">
        <v>18</v>
      </c>
      <c r="E237" s="94"/>
      <c r="F237" s="67">
        <f>ROUND(C237*E237,2)</f>
        <v>0</v>
      </c>
    </row>
    <row r="238" spans="1:6" ht="12.75">
      <c r="A238" s="145">
        <v>5.4</v>
      </c>
      <c r="B238" s="139" t="s">
        <v>248</v>
      </c>
      <c r="C238" s="94">
        <v>77.23</v>
      </c>
      <c r="D238" s="140" t="s">
        <v>25</v>
      </c>
      <c r="E238" s="77"/>
      <c r="F238" s="67">
        <f t="shared" si="8"/>
        <v>0</v>
      </c>
    </row>
    <row r="239" spans="1:6" ht="12.75">
      <c r="A239" s="145">
        <v>5.5</v>
      </c>
      <c r="B239" s="139" t="s">
        <v>249</v>
      </c>
      <c r="C239" s="94">
        <v>114.92</v>
      </c>
      <c r="D239" s="140" t="s">
        <v>18</v>
      </c>
      <c r="E239" s="94"/>
      <c r="F239" s="67">
        <f t="shared" si="8"/>
        <v>0</v>
      </c>
    </row>
    <row r="240" spans="1:6" ht="12.75">
      <c r="A240" s="145">
        <v>5.6</v>
      </c>
      <c r="B240" s="139" t="s">
        <v>250</v>
      </c>
      <c r="C240" s="94">
        <v>19.12</v>
      </c>
      <c r="D240" s="140" t="s">
        <v>18</v>
      </c>
      <c r="E240" s="94"/>
      <c r="F240" s="67">
        <f t="shared" si="8"/>
        <v>0</v>
      </c>
    </row>
    <row r="241" spans="1:6" ht="12.75">
      <c r="A241" s="142"/>
      <c r="B241" s="139"/>
      <c r="C241" s="94"/>
      <c r="D241" s="140"/>
      <c r="E241" s="94"/>
      <c r="F241" s="67">
        <f t="shared" si="8"/>
        <v>0</v>
      </c>
    </row>
    <row r="242" spans="1:6" ht="12.75">
      <c r="A242" s="146">
        <v>6</v>
      </c>
      <c r="B242" s="144" t="s">
        <v>251</v>
      </c>
      <c r="C242" s="94"/>
      <c r="D242" s="140"/>
      <c r="E242" s="94"/>
      <c r="F242" s="67">
        <f t="shared" si="8"/>
        <v>0</v>
      </c>
    </row>
    <row r="243" spans="1:6" ht="25.5">
      <c r="A243" s="145">
        <v>6.1</v>
      </c>
      <c r="B243" s="147" t="s">
        <v>252</v>
      </c>
      <c r="C243" s="94">
        <v>7</v>
      </c>
      <c r="D243" s="140" t="s">
        <v>18</v>
      </c>
      <c r="E243" s="94"/>
      <c r="F243" s="67">
        <f t="shared" si="8"/>
        <v>0</v>
      </c>
    </row>
    <row r="244" spans="1:6" ht="12.75">
      <c r="A244" s="145"/>
      <c r="B244" s="139"/>
      <c r="C244" s="94"/>
      <c r="D244" s="140"/>
      <c r="E244" s="94"/>
      <c r="F244" s="67"/>
    </row>
    <row r="245" spans="1:6" ht="12.75">
      <c r="A245" s="146">
        <v>7</v>
      </c>
      <c r="B245" s="144" t="s">
        <v>253</v>
      </c>
      <c r="C245" s="94"/>
      <c r="D245" s="140"/>
      <c r="E245" s="94"/>
      <c r="F245" s="67">
        <f>ROUND(C245*E245,2)</f>
        <v>0</v>
      </c>
    </row>
    <row r="246" spans="1:6" ht="12.75">
      <c r="A246" s="145">
        <v>7.1</v>
      </c>
      <c r="B246" s="139" t="s">
        <v>254</v>
      </c>
      <c r="C246" s="94">
        <v>1</v>
      </c>
      <c r="D246" s="140" t="s">
        <v>4</v>
      </c>
      <c r="E246" s="94"/>
      <c r="F246" s="67">
        <f>ROUND(C246*E246,2)</f>
        <v>0</v>
      </c>
    </row>
    <row r="247" spans="1:6" ht="12.75">
      <c r="A247" s="145">
        <v>7.2</v>
      </c>
      <c r="B247" s="139" t="s">
        <v>255</v>
      </c>
      <c r="C247" s="94">
        <v>6</v>
      </c>
      <c r="D247" s="140" t="s">
        <v>4</v>
      </c>
      <c r="E247" s="94"/>
      <c r="F247" s="67">
        <f>ROUND(C247*E247,2)</f>
        <v>0</v>
      </c>
    </row>
    <row r="248" spans="1:6" ht="12.75">
      <c r="A248" s="148">
        <v>7.3</v>
      </c>
      <c r="B248" s="139" t="s">
        <v>256</v>
      </c>
      <c r="C248" s="94">
        <v>1</v>
      </c>
      <c r="D248" s="140" t="s">
        <v>4</v>
      </c>
      <c r="E248" s="94"/>
      <c r="F248" s="67">
        <f>ROUND(C248*E248,2)</f>
        <v>0</v>
      </c>
    </row>
    <row r="249" spans="1:6" ht="12.75">
      <c r="A249" s="23"/>
      <c r="B249" s="23" t="s">
        <v>257</v>
      </c>
      <c r="C249" s="105"/>
      <c r="D249" s="105"/>
      <c r="E249" s="67"/>
      <c r="F249" s="78">
        <f>SUM(F218:F248)</f>
        <v>0</v>
      </c>
    </row>
    <row r="250" spans="1:6" ht="12.75">
      <c r="A250" s="138"/>
      <c r="B250" s="47"/>
      <c r="C250" s="149"/>
      <c r="D250" s="137"/>
      <c r="E250" s="94"/>
      <c r="F250" s="67">
        <f aca="true" t="shared" si="9" ref="F250:F265">ROUND(C250*E250,2)</f>
        <v>0</v>
      </c>
    </row>
    <row r="251" spans="1:6" ht="12.75">
      <c r="A251" s="90" t="s">
        <v>23</v>
      </c>
      <c r="B251" s="150" t="s">
        <v>258</v>
      </c>
      <c r="C251" s="85"/>
      <c r="D251" s="123"/>
      <c r="E251" s="85"/>
      <c r="F251" s="67">
        <f t="shared" si="9"/>
        <v>0</v>
      </c>
    </row>
    <row r="252" spans="1:6" ht="12.75">
      <c r="A252" s="151"/>
      <c r="B252" s="91"/>
      <c r="C252" s="85"/>
      <c r="D252" s="123"/>
      <c r="E252" s="85"/>
      <c r="F252" s="67">
        <f t="shared" si="9"/>
        <v>0</v>
      </c>
    </row>
    <row r="253" spans="1:6" ht="12.75">
      <c r="A253" s="66">
        <v>1</v>
      </c>
      <c r="B253" s="152" t="s">
        <v>259</v>
      </c>
      <c r="C253" s="95">
        <v>1</v>
      </c>
      <c r="D253" s="65" t="s">
        <v>4</v>
      </c>
      <c r="E253" s="96"/>
      <c r="F253" s="67">
        <f>ROUND(C253*E253,2)</f>
        <v>0</v>
      </c>
    </row>
    <row r="254" spans="1:6" ht="12.75">
      <c r="A254" s="153">
        <v>2</v>
      </c>
      <c r="B254" s="134" t="s">
        <v>5</v>
      </c>
      <c r="C254" s="96">
        <v>1</v>
      </c>
      <c r="D254" s="65" t="s">
        <v>4</v>
      </c>
      <c r="E254" s="96"/>
      <c r="F254" s="67">
        <f t="shared" si="9"/>
        <v>0</v>
      </c>
    </row>
    <row r="255" spans="1:6" ht="12.75">
      <c r="A255" s="153">
        <v>3</v>
      </c>
      <c r="B255" s="134" t="s">
        <v>260</v>
      </c>
      <c r="C255" s="96">
        <v>1</v>
      </c>
      <c r="D255" s="65" t="s">
        <v>4</v>
      </c>
      <c r="E255" s="96"/>
      <c r="F255" s="67">
        <f t="shared" si="9"/>
        <v>0</v>
      </c>
    </row>
    <row r="256" spans="1:6" ht="12.75">
      <c r="A256" s="154"/>
      <c r="B256" s="134"/>
      <c r="C256" s="96"/>
      <c r="D256" s="65"/>
      <c r="E256" s="96"/>
      <c r="F256" s="67">
        <f t="shared" si="9"/>
        <v>0</v>
      </c>
    </row>
    <row r="257" spans="1:6" ht="12.75">
      <c r="A257" s="155">
        <v>4</v>
      </c>
      <c r="B257" s="91" t="s">
        <v>235</v>
      </c>
      <c r="C257" s="96"/>
      <c r="D257" s="65"/>
      <c r="E257" s="96"/>
      <c r="F257" s="67">
        <f t="shared" si="9"/>
        <v>0</v>
      </c>
    </row>
    <row r="258" spans="1:6" ht="12.75">
      <c r="A258" s="156">
        <v>4.1</v>
      </c>
      <c r="B258" s="134" t="s">
        <v>261</v>
      </c>
      <c r="C258" s="96">
        <v>4.15</v>
      </c>
      <c r="D258" s="65" t="s">
        <v>3</v>
      </c>
      <c r="E258" s="96"/>
      <c r="F258" s="67">
        <f t="shared" si="9"/>
        <v>0</v>
      </c>
    </row>
    <row r="259" spans="1:6" ht="12.75">
      <c r="A259" s="156">
        <f aca="true" t="shared" si="10" ref="A259:A265">+A258+0.1</f>
        <v>4.199999999999999</v>
      </c>
      <c r="B259" s="134" t="s">
        <v>262</v>
      </c>
      <c r="C259" s="96">
        <v>0.78</v>
      </c>
      <c r="D259" s="65" t="s">
        <v>3</v>
      </c>
      <c r="E259" s="96"/>
      <c r="F259" s="67">
        <f t="shared" si="9"/>
        <v>0</v>
      </c>
    </row>
    <row r="260" spans="1:6" ht="12.75">
      <c r="A260" s="156">
        <f t="shared" si="10"/>
        <v>4.299999999999999</v>
      </c>
      <c r="B260" s="134" t="s">
        <v>263</v>
      </c>
      <c r="C260" s="96">
        <v>1.2</v>
      </c>
      <c r="D260" s="65" t="s">
        <v>3</v>
      </c>
      <c r="E260" s="96"/>
      <c r="F260" s="67">
        <f t="shared" si="9"/>
        <v>0</v>
      </c>
    </row>
    <row r="261" spans="1:6" ht="12.75">
      <c r="A261" s="156">
        <f t="shared" si="10"/>
        <v>4.399999999999999</v>
      </c>
      <c r="B261" s="134" t="s">
        <v>264</v>
      </c>
      <c r="C261" s="96">
        <v>0.16</v>
      </c>
      <c r="D261" s="65" t="s">
        <v>3</v>
      </c>
      <c r="E261" s="96"/>
      <c r="F261" s="67">
        <f t="shared" si="9"/>
        <v>0</v>
      </c>
    </row>
    <row r="262" spans="1:6" ht="12.75">
      <c r="A262" s="156">
        <f t="shared" si="10"/>
        <v>4.499999999999998</v>
      </c>
      <c r="B262" s="134" t="s">
        <v>265</v>
      </c>
      <c r="C262" s="96">
        <v>0.69</v>
      </c>
      <c r="D262" s="65" t="s">
        <v>3</v>
      </c>
      <c r="E262" s="96"/>
      <c r="F262" s="67">
        <f t="shared" si="9"/>
        <v>0</v>
      </c>
    </row>
    <row r="263" spans="1:6" ht="12.75">
      <c r="A263" s="156">
        <f t="shared" si="10"/>
        <v>4.599999999999998</v>
      </c>
      <c r="B263" s="134" t="s">
        <v>266</v>
      </c>
      <c r="C263" s="96">
        <v>10.1</v>
      </c>
      <c r="D263" s="65" t="s">
        <v>2</v>
      </c>
      <c r="E263" s="96"/>
      <c r="F263" s="67">
        <f t="shared" si="9"/>
        <v>0</v>
      </c>
    </row>
    <row r="264" spans="1:6" ht="12.75">
      <c r="A264" s="156">
        <f t="shared" si="10"/>
        <v>4.6999999999999975</v>
      </c>
      <c r="B264" s="134" t="s">
        <v>267</v>
      </c>
      <c r="C264" s="96">
        <v>1</v>
      </c>
      <c r="D264" s="65" t="s">
        <v>4</v>
      </c>
      <c r="E264" s="96"/>
      <c r="F264" s="67">
        <f t="shared" si="9"/>
        <v>0</v>
      </c>
    </row>
    <row r="265" spans="1:6" ht="12.75">
      <c r="A265" s="156">
        <f t="shared" si="10"/>
        <v>4.799999999999997</v>
      </c>
      <c r="B265" s="134" t="s">
        <v>268</v>
      </c>
      <c r="C265" s="96">
        <v>0.36</v>
      </c>
      <c r="D265" s="65" t="s">
        <v>3</v>
      </c>
      <c r="E265" s="96"/>
      <c r="F265" s="67">
        <f t="shared" si="9"/>
        <v>0</v>
      </c>
    </row>
    <row r="266" spans="1:6" ht="12.75">
      <c r="A266" s="156"/>
      <c r="B266" s="134"/>
      <c r="C266" s="96"/>
      <c r="D266" s="65"/>
      <c r="E266" s="96"/>
      <c r="F266" s="67"/>
    </row>
    <row r="267" spans="1:6" ht="12.75">
      <c r="A267" s="155">
        <v>5</v>
      </c>
      <c r="B267" s="91" t="s">
        <v>269</v>
      </c>
      <c r="C267" s="96"/>
      <c r="D267" s="65"/>
      <c r="E267" s="96"/>
      <c r="F267" s="67">
        <f aca="true" t="shared" si="11" ref="F267:F306">ROUND(C267*E267,2)</f>
        <v>0</v>
      </c>
    </row>
    <row r="268" spans="1:6" ht="12.75">
      <c r="A268" s="156">
        <v>5.1</v>
      </c>
      <c r="B268" s="134" t="s">
        <v>270</v>
      </c>
      <c r="C268" s="96">
        <v>18.26</v>
      </c>
      <c r="D268" s="65" t="s">
        <v>18</v>
      </c>
      <c r="E268" s="96"/>
      <c r="F268" s="67">
        <f t="shared" si="11"/>
        <v>0</v>
      </c>
    </row>
    <row r="269" spans="1:6" ht="12.75">
      <c r="A269" s="156">
        <f>+A268+0.1</f>
        <v>5.199999999999999</v>
      </c>
      <c r="B269" s="134" t="s">
        <v>271</v>
      </c>
      <c r="C269" s="96">
        <v>34.11</v>
      </c>
      <c r="D269" s="65" t="s">
        <v>18</v>
      </c>
      <c r="E269" s="96"/>
      <c r="F269" s="67">
        <f t="shared" si="11"/>
        <v>0</v>
      </c>
    </row>
    <row r="270" spans="1:6" ht="12.75">
      <c r="A270" s="156">
        <f>+A269+0.1</f>
        <v>5.299999999999999</v>
      </c>
      <c r="B270" s="134" t="s">
        <v>272</v>
      </c>
      <c r="C270" s="96">
        <v>2.88</v>
      </c>
      <c r="D270" s="65" t="s">
        <v>18</v>
      </c>
      <c r="E270" s="96"/>
      <c r="F270" s="67">
        <f>ROUND(C270*E270,2)</f>
        <v>0</v>
      </c>
    </row>
    <row r="271" spans="1:6" ht="12.75">
      <c r="A271" s="156"/>
      <c r="B271" s="134"/>
      <c r="C271" s="96"/>
      <c r="D271" s="65"/>
      <c r="E271" s="96"/>
      <c r="F271" s="67">
        <f t="shared" si="11"/>
        <v>0</v>
      </c>
    </row>
    <row r="272" spans="1:6" ht="12.75">
      <c r="A272" s="155">
        <v>6</v>
      </c>
      <c r="B272" s="91" t="s">
        <v>273</v>
      </c>
      <c r="C272" s="96"/>
      <c r="D272" s="65"/>
      <c r="E272" s="96"/>
      <c r="F272" s="67">
        <f t="shared" si="11"/>
        <v>0</v>
      </c>
    </row>
    <row r="273" spans="1:6" ht="12.75">
      <c r="A273" s="156">
        <v>6.1</v>
      </c>
      <c r="B273" s="186" t="s">
        <v>274</v>
      </c>
      <c r="C273" s="96">
        <v>82.71</v>
      </c>
      <c r="D273" s="65" t="s">
        <v>18</v>
      </c>
      <c r="E273" s="77"/>
      <c r="F273" s="81">
        <f t="shared" si="11"/>
        <v>0</v>
      </c>
    </row>
    <row r="274" spans="1:6" ht="12.75">
      <c r="A274" s="156">
        <f aca="true" t="shared" si="12" ref="A274:A279">+A273+0.1</f>
        <v>6.199999999999999</v>
      </c>
      <c r="B274" s="134" t="s">
        <v>21</v>
      </c>
      <c r="C274" s="96">
        <v>11.85</v>
      </c>
      <c r="D274" s="65" t="s">
        <v>18</v>
      </c>
      <c r="E274" s="96"/>
      <c r="F274" s="67">
        <f t="shared" si="11"/>
        <v>0</v>
      </c>
    </row>
    <row r="275" spans="1:6" ht="12.75">
      <c r="A275" s="156">
        <f t="shared" si="12"/>
        <v>6.299999999999999</v>
      </c>
      <c r="B275" s="134" t="s">
        <v>248</v>
      </c>
      <c r="C275" s="96">
        <v>137.8</v>
      </c>
      <c r="D275" s="65" t="s">
        <v>2</v>
      </c>
      <c r="E275" s="96"/>
      <c r="F275" s="67">
        <f t="shared" si="11"/>
        <v>0</v>
      </c>
    </row>
    <row r="276" spans="1:6" ht="12.75">
      <c r="A276" s="156">
        <f t="shared" si="12"/>
        <v>6.399999999999999</v>
      </c>
      <c r="B276" s="134" t="s">
        <v>275</v>
      </c>
      <c r="C276" s="96">
        <v>14</v>
      </c>
      <c r="D276" s="65" t="s">
        <v>2</v>
      </c>
      <c r="E276" s="96"/>
      <c r="F276" s="67">
        <f t="shared" si="11"/>
        <v>0</v>
      </c>
    </row>
    <row r="277" spans="1:6" ht="12.75">
      <c r="A277" s="156">
        <f t="shared" si="12"/>
        <v>6.499999999999998</v>
      </c>
      <c r="B277" s="134" t="s">
        <v>249</v>
      </c>
      <c r="C277" s="96">
        <v>82.71</v>
      </c>
      <c r="D277" s="65" t="s">
        <v>18</v>
      </c>
      <c r="E277" s="96"/>
      <c r="F277" s="67">
        <f t="shared" si="11"/>
        <v>0</v>
      </c>
    </row>
    <row r="278" spans="1:6" ht="12.75">
      <c r="A278" s="156">
        <f t="shared" si="12"/>
        <v>6.599999999999998</v>
      </c>
      <c r="B278" s="134" t="s">
        <v>276</v>
      </c>
      <c r="C278" s="96">
        <v>19.4</v>
      </c>
      <c r="D278" s="65" t="s">
        <v>18</v>
      </c>
      <c r="E278" s="97"/>
      <c r="F278" s="67">
        <f t="shared" si="11"/>
        <v>0</v>
      </c>
    </row>
    <row r="279" spans="1:6" ht="12.75">
      <c r="A279" s="156">
        <f t="shared" si="12"/>
        <v>6.6999999999999975</v>
      </c>
      <c r="B279" s="134" t="s">
        <v>277</v>
      </c>
      <c r="C279" s="96">
        <v>14</v>
      </c>
      <c r="D279" s="65" t="s">
        <v>2</v>
      </c>
      <c r="E279" s="96"/>
      <c r="F279" s="67">
        <f t="shared" si="11"/>
        <v>0</v>
      </c>
    </row>
    <row r="280" spans="1:6" ht="12.75">
      <c r="A280" s="66">
        <v>6.8</v>
      </c>
      <c r="B280" s="152" t="s">
        <v>278</v>
      </c>
      <c r="C280" s="95">
        <v>13.76</v>
      </c>
      <c r="D280" s="65" t="s">
        <v>18</v>
      </c>
      <c r="E280" s="96"/>
      <c r="F280" s="67">
        <f t="shared" si="11"/>
        <v>0</v>
      </c>
    </row>
    <row r="281" spans="1:6" ht="12.75">
      <c r="A281" s="154"/>
      <c r="B281" s="134"/>
      <c r="C281" s="96"/>
      <c r="D281" s="65"/>
      <c r="E281" s="96"/>
      <c r="F281" s="67">
        <f t="shared" si="11"/>
        <v>0</v>
      </c>
    </row>
    <row r="282" spans="1:6" ht="12.75">
      <c r="A282" s="157">
        <v>7</v>
      </c>
      <c r="B282" s="91" t="s">
        <v>251</v>
      </c>
      <c r="C282" s="96"/>
      <c r="D282" s="65"/>
      <c r="E282" s="96"/>
      <c r="F282" s="67">
        <f t="shared" si="11"/>
        <v>0</v>
      </c>
    </row>
    <row r="283" spans="1:6" ht="12.75">
      <c r="A283" s="158">
        <v>7.1</v>
      </c>
      <c r="B283" s="134" t="s">
        <v>279</v>
      </c>
      <c r="C283" s="95">
        <v>22.6</v>
      </c>
      <c r="D283" s="65" t="s">
        <v>15</v>
      </c>
      <c r="E283" s="96"/>
      <c r="F283" s="67">
        <f t="shared" si="11"/>
        <v>0</v>
      </c>
    </row>
    <row r="284" spans="1:6" ht="12.75">
      <c r="A284" s="156">
        <v>7.2</v>
      </c>
      <c r="B284" s="134" t="s">
        <v>280</v>
      </c>
      <c r="C284" s="95">
        <v>3</v>
      </c>
      <c r="D284" s="65" t="s">
        <v>4</v>
      </c>
      <c r="E284" s="96"/>
      <c r="F284" s="67">
        <f t="shared" si="11"/>
        <v>0</v>
      </c>
    </row>
    <row r="285" spans="1:6" ht="25.5">
      <c r="A285" s="156">
        <v>7.3</v>
      </c>
      <c r="B285" s="47" t="s">
        <v>281</v>
      </c>
      <c r="C285" s="95">
        <v>117</v>
      </c>
      <c r="D285" s="65" t="s">
        <v>15</v>
      </c>
      <c r="E285" s="96"/>
      <c r="F285" s="67">
        <f t="shared" si="11"/>
        <v>0</v>
      </c>
    </row>
    <row r="286" spans="1:6" ht="12.75">
      <c r="A286" s="154"/>
      <c r="B286" s="134"/>
      <c r="C286" s="96"/>
      <c r="D286" s="65"/>
      <c r="E286" s="96"/>
      <c r="F286" s="67">
        <f t="shared" si="11"/>
        <v>0</v>
      </c>
    </row>
    <row r="287" spans="1:6" ht="12.75">
      <c r="A287" s="157">
        <v>8</v>
      </c>
      <c r="B287" s="91" t="s">
        <v>253</v>
      </c>
      <c r="C287" s="96"/>
      <c r="D287" s="65"/>
      <c r="E287" s="96"/>
      <c r="F287" s="67">
        <f t="shared" si="11"/>
        <v>0</v>
      </c>
    </row>
    <row r="288" spans="1:6" ht="12.75">
      <c r="A288" s="156">
        <v>8.1</v>
      </c>
      <c r="B288" s="134" t="s">
        <v>254</v>
      </c>
      <c r="C288" s="96">
        <v>1</v>
      </c>
      <c r="D288" s="65" t="s">
        <v>4</v>
      </c>
      <c r="E288" s="97"/>
      <c r="F288" s="67">
        <f t="shared" si="11"/>
        <v>0</v>
      </c>
    </row>
    <row r="289" spans="1:6" ht="12.75">
      <c r="A289" s="156">
        <f>+A288+0.1</f>
        <v>8.2</v>
      </c>
      <c r="B289" s="134" t="s">
        <v>282</v>
      </c>
      <c r="C289" s="96">
        <v>4</v>
      </c>
      <c r="D289" s="65" t="s">
        <v>4</v>
      </c>
      <c r="E289" s="97"/>
      <c r="F289" s="67">
        <f t="shared" si="11"/>
        <v>0</v>
      </c>
    </row>
    <row r="290" spans="1:6" ht="12.75">
      <c r="A290" s="156">
        <f>+A289+0.1</f>
        <v>8.299999999999999</v>
      </c>
      <c r="B290" s="134" t="s">
        <v>283</v>
      </c>
      <c r="C290" s="96">
        <v>3</v>
      </c>
      <c r="D290" s="65" t="s">
        <v>4</v>
      </c>
      <c r="E290" s="97"/>
      <c r="F290" s="67">
        <f t="shared" si="11"/>
        <v>0</v>
      </c>
    </row>
    <row r="291" spans="1:6" ht="12.75">
      <c r="A291" s="156">
        <f>+A290+0.1</f>
        <v>8.399999999999999</v>
      </c>
      <c r="B291" s="134" t="s">
        <v>284</v>
      </c>
      <c r="C291" s="96">
        <v>2</v>
      </c>
      <c r="D291" s="65" t="s">
        <v>4</v>
      </c>
      <c r="E291" s="97"/>
      <c r="F291" s="67">
        <f t="shared" si="11"/>
        <v>0</v>
      </c>
    </row>
    <row r="292" spans="1:6" ht="12.75">
      <c r="A292" s="156"/>
      <c r="B292" s="134"/>
      <c r="C292" s="96"/>
      <c r="D292" s="65"/>
      <c r="E292" s="97"/>
      <c r="F292" s="67">
        <f t="shared" si="11"/>
        <v>0</v>
      </c>
    </row>
    <row r="293" spans="1:6" ht="12.75">
      <c r="A293" s="159">
        <v>9</v>
      </c>
      <c r="B293" s="134" t="s">
        <v>285</v>
      </c>
      <c r="C293" s="96">
        <v>12.7</v>
      </c>
      <c r="D293" s="65" t="s">
        <v>18</v>
      </c>
      <c r="E293" s="96"/>
      <c r="F293" s="67">
        <f t="shared" si="11"/>
        <v>0</v>
      </c>
    </row>
    <row r="294" spans="1:6" ht="12.75">
      <c r="A294" s="154"/>
      <c r="B294" s="134"/>
      <c r="C294" s="96"/>
      <c r="D294" s="65"/>
      <c r="E294" s="96"/>
      <c r="F294" s="67">
        <f t="shared" si="11"/>
        <v>0</v>
      </c>
    </row>
    <row r="295" spans="1:6" ht="12.75">
      <c r="A295" s="157">
        <v>10</v>
      </c>
      <c r="B295" s="91" t="s">
        <v>286</v>
      </c>
      <c r="C295" s="96"/>
      <c r="D295" s="65"/>
      <c r="E295" s="96"/>
      <c r="F295" s="67">
        <f t="shared" si="11"/>
        <v>0</v>
      </c>
    </row>
    <row r="296" spans="1:6" ht="12.75">
      <c r="A296" s="156">
        <v>10.1</v>
      </c>
      <c r="B296" s="134" t="s">
        <v>287</v>
      </c>
      <c r="C296" s="96">
        <v>1</v>
      </c>
      <c r="D296" s="65" t="s">
        <v>4</v>
      </c>
      <c r="E296" s="96"/>
      <c r="F296" s="67">
        <f t="shared" si="11"/>
        <v>0</v>
      </c>
    </row>
    <row r="297" spans="1:6" ht="12.75">
      <c r="A297" s="156"/>
      <c r="B297" s="134"/>
      <c r="C297" s="96"/>
      <c r="D297" s="65"/>
      <c r="E297" s="96"/>
      <c r="F297" s="67">
        <f t="shared" si="11"/>
        <v>0</v>
      </c>
    </row>
    <row r="298" spans="1:6" ht="12.75">
      <c r="A298" s="157">
        <v>11</v>
      </c>
      <c r="B298" s="63" t="s">
        <v>288</v>
      </c>
      <c r="C298" s="96"/>
      <c r="D298" s="65"/>
      <c r="E298" s="96"/>
      <c r="F298" s="67">
        <f t="shared" si="11"/>
        <v>0</v>
      </c>
    </row>
    <row r="299" spans="1:6" ht="12.75">
      <c r="A299" s="156">
        <v>11.1</v>
      </c>
      <c r="B299" s="47" t="s">
        <v>289</v>
      </c>
      <c r="C299" s="96">
        <v>61</v>
      </c>
      <c r="D299" s="65" t="s">
        <v>2</v>
      </c>
      <c r="E299" s="96"/>
      <c r="F299" s="67">
        <f t="shared" si="11"/>
        <v>0</v>
      </c>
    </row>
    <row r="300" spans="1:6" ht="12.75">
      <c r="A300" s="156">
        <f>+A299+0.1</f>
        <v>11.2</v>
      </c>
      <c r="B300" s="134" t="s">
        <v>290</v>
      </c>
      <c r="C300" s="96">
        <v>21</v>
      </c>
      <c r="D300" s="65" t="s">
        <v>4</v>
      </c>
      <c r="E300" s="96"/>
      <c r="F300" s="67">
        <f t="shared" si="11"/>
        <v>0</v>
      </c>
    </row>
    <row r="301" spans="1:6" ht="12.75">
      <c r="A301" s="156">
        <v>11.3</v>
      </c>
      <c r="B301" s="134" t="s">
        <v>291</v>
      </c>
      <c r="C301" s="96">
        <v>1</v>
      </c>
      <c r="D301" s="65" t="s">
        <v>4</v>
      </c>
      <c r="E301" s="96"/>
      <c r="F301" s="67">
        <f t="shared" si="11"/>
        <v>0</v>
      </c>
    </row>
    <row r="302" spans="1:6" ht="12.75">
      <c r="A302" s="156"/>
      <c r="B302" s="134"/>
      <c r="C302" s="96"/>
      <c r="D302" s="65"/>
      <c r="E302" s="96"/>
      <c r="F302" s="67">
        <f t="shared" si="11"/>
        <v>0</v>
      </c>
    </row>
    <row r="303" spans="1:6" ht="12.75">
      <c r="A303" s="159">
        <v>12</v>
      </c>
      <c r="B303" s="134" t="s">
        <v>292</v>
      </c>
      <c r="C303" s="96">
        <v>1</v>
      </c>
      <c r="D303" s="65" t="s">
        <v>4</v>
      </c>
      <c r="E303" s="96"/>
      <c r="F303" s="67">
        <f t="shared" si="11"/>
        <v>0</v>
      </c>
    </row>
    <row r="304" spans="1:6" ht="12.75">
      <c r="A304" s="16">
        <v>13</v>
      </c>
      <c r="B304" s="134" t="s">
        <v>293</v>
      </c>
      <c r="C304" s="77">
        <v>6.4</v>
      </c>
      <c r="D304" s="137" t="s">
        <v>3</v>
      </c>
      <c r="E304" s="98"/>
      <c r="F304" s="67">
        <f t="shared" si="11"/>
        <v>0</v>
      </c>
    </row>
    <row r="305" spans="1:6" ht="12.75">
      <c r="A305" s="16">
        <v>14</v>
      </c>
      <c r="B305" s="134" t="s">
        <v>294</v>
      </c>
      <c r="C305" s="77">
        <v>160.79</v>
      </c>
      <c r="D305" s="137" t="s">
        <v>18</v>
      </c>
      <c r="E305" s="98"/>
      <c r="F305" s="67">
        <f t="shared" si="11"/>
        <v>0</v>
      </c>
    </row>
    <row r="306" spans="1:6" ht="12.75">
      <c r="A306" s="159">
        <v>15</v>
      </c>
      <c r="B306" s="134" t="s">
        <v>256</v>
      </c>
      <c r="C306" s="96">
        <v>1</v>
      </c>
      <c r="D306" s="65" t="s">
        <v>4</v>
      </c>
      <c r="E306" s="96"/>
      <c r="F306" s="67">
        <f t="shared" si="11"/>
        <v>0</v>
      </c>
    </row>
    <row r="307" spans="1:6" ht="12.75">
      <c r="A307" s="23"/>
      <c r="B307" s="23" t="s">
        <v>295</v>
      </c>
      <c r="C307" s="105"/>
      <c r="D307" s="105"/>
      <c r="E307" s="67"/>
      <c r="F307" s="78">
        <f>SUM(F253:F306)</f>
        <v>0</v>
      </c>
    </row>
    <row r="308" spans="1:6" ht="12.75">
      <c r="A308" s="84"/>
      <c r="B308" s="83"/>
      <c r="C308" s="47"/>
      <c r="D308" s="47"/>
      <c r="E308" s="47"/>
      <c r="F308" s="47"/>
    </row>
    <row r="309" spans="1:6" ht="12.75">
      <c r="A309" s="90" t="s">
        <v>296</v>
      </c>
      <c r="B309" s="91" t="s">
        <v>297</v>
      </c>
      <c r="C309" s="85"/>
      <c r="D309" s="123"/>
      <c r="E309" s="85"/>
      <c r="F309" s="67">
        <f aca="true" t="shared" si="13" ref="F309:F323">ROUND(C309*E309,2)</f>
        <v>0</v>
      </c>
    </row>
    <row r="310" spans="1:6" ht="12.75">
      <c r="A310" s="151"/>
      <c r="B310" s="91"/>
      <c r="C310" s="85"/>
      <c r="D310" s="123"/>
      <c r="E310" s="85"/>
      <c r="F310" s="67">
        <f t="shared" si="13"/>
        <v>0</v>
      </c>
    </row>
    <row r="311" spans="1:6" ht="12.75">
      <c r="A311" s="66">
        <v>1</v>
      </c>
      <c r="B311" s="152" t="s">
        <v>259</v>
      </c>
      <c r="C311" s="95">
        <v>1</v>
      </c>
      <c r="D311" s="65" t="s">
        <v>4</v>
      </c>
      <c r="E311" s="96"/>
      <c r="F311" s="67">
        <f>ROUND(C311*E311,2)</f>
        <v>0</v>
      </c>
    </row>
    <row r="312" spans="1:6" ht="12.75">
      <c r="A312" s="153">
        <v>2</v>
      </c>
      <c r="B312" s="134" t="s">
        <v>5</v>
      </c>
      <c r="C312" s="96">
        <v>1</v>
      </c>
      <c r="D312" s="65" t="s">
        <v>4</v>
      </c>
      <c r="E312" s="96"/>
      <c r="F312" s="67">
        <f t="shared" si="13"/>
        <v>0</v>
      </c>
    </row>
    <row r="313" spans="1:6" ht="12.75">
      <c r="A313" s="153">
        <v>3</v>
      </c>
      <c r="B313" s="134" t="s">
        <v>260</v>
      </c>
      <c r="C313" s="96">
        <v>1</v>
      </c>
      <c r="D313" s="65" t="s">
        <v>4</v>
      </c>
      <c r="E313" s="96"/>
      <c r="F313" s="67">
        <f t="shared" si="13"/>
        <v>0</v>
      </c>
    </row>
    <row r="314" spans="1:6" ht="12.75">
      <c r="A314" s="154"/>
      <c r="B314" s="134"/>
      <c r="C314" s="96"/>
      <c r="D314" s="65"/>
      <c r="E314" s="96"/>
      <c r="F314" s="67">
        <f t="shared" si="13"/>
        <v>0</v>
      </c>
    </row>
    <row r="315" spans="1:6" ht="12.75">
      <c r="A315" s="155">
        <v>4</v>
      </c>
      <c r="B315" s="91" t="s">
        <v>235</v>
      </c>
      <c r="C315" s="96"/>
      <c r="D315" s="65"/>
      <c r="E315" s="96"/>
      <c r="F315" s="67">
        <f t="shared" si="13"/>
        <v>0</v>
      </c>
    </row>
    <row r="316" spans="1:6" ht="12.75">
      <c r="A316" s="156">
        <v>4.1</v>
      </c>
      <c r="B316" s="134" t="s">
        <v>261</v>
      </c>
      <c r="C316" s="96">
        <v>4.15</v>
      </c>
      <c r="D316" s="65" t="s">
        <v>3</v>
      </c>
      <c r="E316" s="96"/>
      <c r="F316" s="67">
        <f t="shared" si="13"/>
        <v>0</v>
      </c>
    </row>
    <row r="317" spans="1:6" ht="12.75">
      <c r="A317" s="156">
        <f aca="true" t="shared" si="14" ref="A317:A323">+A316+0.1</f>
        <v>4.199999999999999</v>
      </c>
      <c r="B317" s="134" t="s">
        <v>262</v>
      </c>
      <c r="C317" s="96">
        <v>0.78</v>
      </c>
      <c r="D317" s="65" t="s">
        <v>3</v>
      </c>
      <c r="E317" s="96"/>
      <c r="F317" s="67">
        <f t="shared" si="13"/>
        <v>0</v>
      </c>
    </row>
    <row r="318" spans="1:6" ht="12.75">
      <c r="A318" s="156">
        <f t="shared" si="14"/>
        <v>4.299999999999999</v>
      </c>
      <c r="B318" s="134" t="s">
        <v>263</v>
      </c>
      <c r="C318" s="96">
        <v>1.2</v>
      </c>
      <c r="D318" s="65" t="s">
        <v>3</v>
      </c>
      <c r="E318" s="96"/>
      <c r="F318" s="67">
        <f t="shared" si="13"/>
        <v>0</v>
      </c>
    </row>
    <row r="319" spans="1:6" ht="12.75">
      <c r="A319" s="156">
        <f t="shared" si="14"/>
        <v>4.399999999999999</v>
      </c>
      <c r="B319" s="134" t="s">
        <v>264</v>
      </c>
      <c r="C319" s="96">
        <v>0.16</v>
      </c>
      <c r="D319" s="65" t="s">
        <v>3</v>
      </c>
      <c r="E319" s="96"/>
      <c r="F319" s="81">
        <f t="shared" si="13"/>
        <v>0</v>
      </c>
    </row>
    <row r="320" spans="1:6" ht="12.75">
      <c r="A320" s="156">
        <f t="shared" si="14"/>
        <v>4.499999999999998</v>
      </c>
      <c r="B320" s="134" t="s">
        <v>265</v>
      </c>
      <c r="C320" s="96">
        <v>0.69</v>
      </c>
      <c r="D320" s="65" t="s">
        <v>3</v>
      </c>
      <c r="E320" s="96"/>
      <c r="F320" s="67">
        <f t="shared" si="13"/>
        <v>0</v>
      </c>
    </row>
    <row r="321" spans="1:6" ht="12.75">
      <c r="A321" s="156">
        <f t="shared" si="14"/>
        <v>4.599999999999998</v>
      </c>
      <c r="B321" s="134" t="s">
        <v>266</v>
      </c>
      <c r="C321" s="96">
        <v>10.1</v>
      </c>
      <c r="D321" s="65" t="s">
        <v>2</v>
      </c>
      <c r="E321" s="96"/>
      <c r="F321" s="67">
        <f t="shared" si="13"/>
        <v>0</v>
      </c>
    </row>
    <row r="322" spans="1:6" ht="12.75">
      <c r="A322" s="156">
        <f t="shared" si="14"/>
        <v>4.6999999999999975</v>
      </c>
      <c r="B322" s="134" t="s">
        <v>267</v>
      </c>
      <c r="C322" s="96">
        <v>1</v>
      </c>
      <c r="D322" s="65" t="s">
        <v>4</v>
      </c>
      <c r="E322" s="96"/>
      <c r="F322" s="67">
        <f t="shared" si="13"/>
        <v>0</v>
      </c>
    </row>
    <row r="323" spans="1:6" ht="12.75">
      <c r="A323" s="156">
        <f t="shared" si="14"/>
        <v>4.799999999999997</v>
      </c>
      <c r="B323" s="134" t="s">
        <v>268</v>
      </c>
      <c r="C323" s="96">
        <v>0.36</v>
      </c>
      <c r="D323" s="65" t="s">
        <v>3</v>
      </c>
      <c r="E323" s="96"/>
      <c r="F323" s="67">
        <f t="shared" si="13"/>
        <v>0</v>
      </c>
    </row>
    <row r="324" spans="1:6" ht="12.75">
      <c r="A324" s="156"/>
      <c r="B324" s="134"/>
      <c r="C324" s="96"/>
      <c r="D324" s="65"/>
      <c r="E324" s="96"/>
      <c r="F324" s="67"/>
    </row>
    <row r="325" spans="1:6" ht="12.75">
      <c r="A325" s="155">
        <v>5</v>
      </c>
      <c r="B325" s="91" t="s">
        <v>269</v>
      </c>
      <c r="C325" s="96"/>
      <c r="D325" s="65"/>
      <c r="E325" s="96"/>
      <c r="F325" s="67">
        <f aca="true" t="shared" si="15" ref="F325:F364">ROUND(C325*E325,2)</f>
        <v>0</v>
      </c>
    </row>
    <row r="326" spans="1:6" ht="12.75">
      <c r="A326" s="156">
        <v>5.1</v>
      </c>
      <c r="B326" s="134" t="s">
        <v>270</v>
      </c>
      <c r="C326" s="96">
        <v>18.26</v>
      </c>
      <c r="D326" s="65" t="s">
        <v>18</v>
      </c>
      <c r="E326" s="96"/>
      <c r="F326" s="67">
        <f t="shared" si="15"/>
        <v>0</v>
      </c>
    </row>
    <row r="327" spans="1:6" ht="12.75">
      <c r="A327" s="156">
        <f>+A326+0.1</f>
        <v>5.199999999999999</v>
      </c>
      <c r="B327" s="134" t="s">
        <v>271</v>
      </c>
      <c r="C327" s="96">
        <v>34.11</v>
      </c>
      <c r="D327" s="65" t="s">
        <v>18</v>
      </c>
      <c r="E327" s="96"/>
      <c r="F327" s="67">
        <f t="shared" si="15"/>
        <v>0</v>
      </c>
    </row>
    <row r="328" spans="1:6" ht="12.75">
      <c r="A328" s="156">
        <f>+A327+0.1</f>
        <v>5.299999999999999</v>
      </c>
      <c r="B328" s="134" t="s">
        <v>272</v>
      </c>
      <c r="C328" s="96">
        <v>2.88</v>
      </c>
      <c r="D328" s="65" t="s">
        <v>18</v>
      </c>
      <c r="E328" s="96"/>
      <c r="F328" s="67">
        <f t="shared" si="15"/>
        <v>0</v>
      </c>
    </row>
    <row r="329" spans="1:6" ht="12.75">
      <c r="A329" s="66"/>
      <c r="B329" s="152"/>
      <c r="C329" s="95"/>
      <c r="D329" s="65"/>
      <c r="E329" s="96"/>
      <c r="F329" s="67">
        <f t="shared" si="15"/>
        <v>0</v>
      </c>
    </row>
    <row r="330" spans="1:6" ht="12.75">
      <c r="A330" s="155">
        <v>6</v>
      </c>
      <c r="B330" s="91" t="s">
        <v>246</v>
      </c>
      <c r="C330" s="96"/>
      <c r="D330" s="65"/>
      <c r="E330" s="96"/>
      <c r="F330" s="67">
        <f t="shared" si="15"/>
        <v>0</v>
      </c>
    </row>
    <row r="331" spans="1:6" ht="12.75">
      <c r="A331" s="156">
        <v>6.1</v>
      </c>
      <c r="B331" s="134" t="s">
        <v>274</v>
      </c>
      <c r="C331" s="96">
        <v>82.71</v>
      </c>
      <c r="D331" s="65" t="s">
        <v>18</v>
      </c>
      <c r="E331" s="77"/>
      <c r="F331" s="67">
        <f t="shared" si="15"/>
        <v>0</v>
      </c>
    </row>
    <row r="332" spans="1:6" ht="12.75">
      <c r="A332" s="156">
        <f aca="true" t="shared" si="16" ref="A332:A337">+A331+0.1</f>
        <v>6.199999999999999</v>
      </c>
      <c r="B332" s="134" t="s">
        <v>21</v>
      </c>
      <c r="C332" s="96">
        <v>11.85</v>
      </c>
      <c r="D332" s="65" t="s">
        <v>18</v>
      </c>
      <c r="E332" s="77"/>
      <c r="F332" s="67">
        <f t="shared" si="15"/>
        <v>0</v>
      </c>
    </row>
    <row r="333" spans="1:6" ht="12.75">
      <c r="A333" s="156">
        <f t="shared" si="16"/>
        <v>6.299999999999999</v>
      </c>
      <c r="B333" s="134" t="s">
        <v>248</v>
      </c>
      <c r="C333" s="96">
        <v>137.8</v>
      </c>
      <c r="D333" s="65" t="s">
        <v>2</v>
      </c>
      <c r="E333" s="77"/>
      <c r="F333" s="67">
        <f t="shared" si="15"/>
        <v>0</v>
      </c>
    </row>
    <row r="334" spans="1:6" ht="12.75">
      <c r="A334" s="156">
        <f t="shared" si="16"/>
        <v>6.399999999999999</v>
      </c>
      <c r="B334" s="134" t="s">
        <v>275</v>
      </c>
      <c r="C334" s="96">
        <v>14</v>
      </c>
      <c r="D334" s="65" t="s">
        <v>2</v>
      </c>
      <c r="E334" s="96"/>
      <c r="F334" s="67">
        <f t="shared" si="15"/>
        <v>0</v>
      </c>
    </row>
    <row r="335" spans="1:6" ht="12.75">
      <c r="A335" s="156">
        <f t="shared" si="16"/>
        <v>6.499999999999998</v>
      </c>
      <c r="B335" s="134" t="s">
        <v>249</v>
      </c>
      <c r="C335" s="96">
        <v>82.71</v>
      </c>
      <c r="D335" s="65" t="s">
        <v>18</v>
      </c>
      <c r="E335" s="96"/>
      <c r="F335" s="67">
        <f t="shared" si="15"/>
        <v>0</v>
      </c>
    </row>
    <row r="336" spans="1:6" ht="12.75">
      <c r="A336" s="156">
        <f t="shared" si="16"/>
        <v>6.599999999999998</v>
      </c>
      <c r="B336" s="134" t="s">
        <v>276</v>
      </c>
      <c r="C336" s="96">
        <v>19.4</v>
      </c>
      <c r="D336" s="65" t="s">
        <v>18</v>
      </c>
      <c r="E336" s="97"/>
      <c r="F336" s="67">
        <f t="shared" si="15"/>
        <v>0</v>
      </c>
    </row>
    <row r="337" spans="1:6" ht="12.75">
      <c r="A337" s="156">
        <f t="shared" si="16"/>
        <v>6.6999999999999975</v>
      </c>
      <c r="B337" s="134" t="s">
        <v>277</v>
      </c>
      <c r="C337" s="96">
        <v>14</v>
      </c>
      <c r="D337" s="65" t="s">
        <v>2</v>
      </c>
      <c r="E337" s="96"/>
      <c r="F337" s="67">
        <f t="shared" si="15"/>
        <v>0</v>
      </c>
    </row>
    <row r="338" spans="1:6" ht="12.75">
      <c r="A338" s="66">
        <v>6.8</v>
      </c>
      <c r="B338" s="152" t="s">
        <v>278</v>
      </c>
      <c r="C338" s="95">
        <v>13.76</v>
      </c>
      <c r="D338" s="65" t="s">
        <v>18</v>
      </c>
      <c r="E338" s="96"/>
      <c r="F338" s="67">
        <f t="shared" si="15"/>
        <v>0</v>
      </c>
    </row>
    <row r="339" spans="1:6" ht="12.75">
      <c r="A339" s="154"/>
      <c r="B339" s="134"/>
      <c r="C339" s="96"/>
      <c r="D339" s="65"/>
      <c r="E339" s="96"/>
      <c r="F339" s="67">
        <f t="shared" si="15"/>
        <v>0</v>
      </c>
    </row>
    <row r="340" spans="1:6" ht="12.75">
      <c r="A340" s="155">
        <v>7</v>
      </c>
      <c r="B340" s="91" t="s">
        <v>251</v>
      </c>
      <c r="C340" s="96"/>
      <c r="D340" s="65"/>
      <c r="E340" s="96"/>
      <c r="F340" s="67">
        <f t="shared" si="15"/>
        <v>0</v>
      </c>
    </row>
    <row r="341" spans="1:6" ht="12.75">
      <c r="A341" s="156">
        <v>7.1</v>
      </c>
      <c r="B341" s="134" t="s">
        <v>298</v>
      </c>
      <c r="C341" s="95">
        <v>22.6</v>
      </c>
      <c r="D341" s="65" t="s">
        <v>15</v>
      </c>
      <c r="E341" s="96"/>
      <c r="F341" s="67">
        <f t="shared" si="15"/>
        <v>0</v>
      </c>
    </row>
    <row r="342" spans="1:6" ht="12.75">
      <c r="A342" s="156">
        <f>+A341+0.1</f>
        <v>7.199999999999999</v>
      </c>
      <c r="B342" s="134" t="s">
        <v>299</v>
      </c>
      <c r="C342" s="95">
        <v>3</v>
      </c>
      <c r="D342" s="65" t="s">
        <v>4</v>
      </c>
      <c r="E342" s="96"/>
      <c r="F342" s="67">
        <f t="shared" si="15"/>
        <v>0</v>
      </c>
    </row>
    <row r="343" spans="1:6" ht="12.75">
      <c r="A343" s="156">
        <f>+A342+0.1</f>
        <v>7.299999999999999</v>
      </c>
      <c r="B343" s="47" t="s">
        <v>300</v>
      </c>
      <c r="C343" s="95">
        <v>117</v>
      </c>
      <c r="D343" s="65" t="s">
        <v>15</v>
      </c>
      <c r="E343" s="96"/>
      <c r="F343" s="67">
        <f t="shared" si="15"/>
        <v>0</v>
      </c>
    </row>
    <row r="344" spans="1:6" ht="12.75">
      <c r="A344" s="154"/>
      <c r="B344" s="134"/>
      <c r="C344" s="96"/>
      <c r="D344" s="65"/>
      <c r="E344" s="96"/>
      <c r="F344" s="67">
        <f t="shared" si="15"/>
        <v>0</v>
      </c>
    </row>
    <row r="345" spans="1:6" ht="12.75">
      <c r="A345" s="157">
        <v>8</v>
      </c>
      <c r="B345" s="91" t="s">
        <v>253</v>
      </c>
      <c r="C345" s="96"/>
      <c r="D345" s="65"/>
      <c r="E345" s="96"/>
      <c r="F345" s="67">
        <f t="shared" si="15"/>
        <v>0</v>
      </c>
    </row>
    <row r="346" spans="1:6" ht="12.75">
      <c r="A346" s="156">
        <v>8.1</v>
      </c>
      <c r="B346" s="134" t="s">
        <v>254</v>
      </c>
      <c r="C346" s="96">
        <v>1</v>
      </c>
      <c r="D346" s="65" t="s">
        <v>4</v>
      </c>
      <c r="E346" s="97"/>
      <c r="F346" s="67">
        <f t="shared" si="15"/>
        <v>0</v>
      </c>
    </row>
    <row r="347" spans="1:6" ht="12.75">
      <c r="A347" s="156">
        <f>+A346+0.1</f>
        <v>8.2</v>
      </c>
      <c r="B347" s="134" t="s">
        <v>282</v>
      </c>
      <c r="C347" s="96">
        <v>4</v>
      </c>
      <c r="D347" s="65" t="s">
        <v>4</v>
      </c>
      <c r="E347" s="97"/>
      <c r="F347" s="67">
        <f t="shared" si="15"/>
        <v>0</v>
      </c>
    </row>
    <row r="348" spans="1:6" ht="12.75">
      <c r="A348" s="156">
        <f>+A347+0.1</f>
        <v>8.299999999999999</v>
      </c>
      <c r="B348" s="134" t="s">
        <v>283</v>
      </c>
      <c r="C348" s="96">
        <v>3</v>
      </c>
      <c r="D348" s="65" t="s">
        <v>4</v>
      </c>
      <c r="E348" s="97"/>
      <c r="F348" s="67">
        <f t="shared" si="15"/>
        <v>0</v>
      </c>
    </row>
    <row r="349" spans="1:6" ht="12.75">
      <c r="A349" s="156">
        <f>+A348+0.1</f>
        <v>8.399999999999999</v>
      </c>
      <c r="B349" s="134" t="s">
        <v>284</v>
      </c>
      <c r="C349" s="96">
        <v>2</v>
      </c>
      <c r="D349" s="65" t="s">
        <v>4</v>
      </c>
      <c r="E349" s="97"/>
      <c r="F349" s="67">
        <f t="shared" si="15"/>
        <v>0</v>
      </c>
    </row>
    <row r="350" spans="1:6" ht="12.75">
      <c r="A350" s="156"/>
      <c r="B350" s="134"/>
      <c r="C350" s="96"/>
      <c r="D350" s="65"/>
      <c r="E350" s="97"/>
      <c r="F350" s="67">
        <f t="shared" si="15"/>
        <v>0</v>
      </c>
    </row>
    <row r="351" spans="1:6" ht="12.75">
      <c r="A351" s="159">
        <v>9</v>
      </c>
      <c r="B351" s="134" t="s">
        <v>285</v>
      </c>
      <c r="C351" s="96">
        <v>12.7</v>
      </c>
      <c r="D351" s="65" t="s">
        <v>18</v>
      </c>
      <c r="E351" s="96"/>
      <c r="F351" s="67">
        <f t="shared" si="15"/>
        <v>0</v>
      </c>
    </row>
    <row r="352" spans="1:6" ht="12.75">
      <c r="A352" s="154"/>
      <c r="B352" s="134"/>
      <c r="C352" s="96"/>
      <c r="D352" s="65"/>
      <c r="E352" s="96"/>
      <c r="F352" s="67">
        <f t="shared" si="15"/>
        <v>0</v>
      </c>
    </row>
    <row r="353" spans="1:6" ht="12.75">
      <c r="A353" s="157">
        <v>10</v>
      </c>
      <c r="B353" s="91" t="s">
        <v>286</v>
      </c>
      <c r="C353" s="96"/>
      <c r="D353" s="65"/>
      <c r="E353" s="96"/>
      <c r="F353" s="67">
        <f t="shared" si="15"/>
        <v>0</v>
      </c>
    </row>
    <row r="354" spans="1:6" ht="12.75">
      <c r="A354" s="156">
        <v>10.1</v>
      </c>
      <c r="B354" s="134" t="s">
        <v>287</v>
      </c>
      <c r="C354" s="96">
        <v>1</v>
      </c>
      <c r="D354" s="65" t="s">
        <v>4</v>
      </c>
      <c r="E354" s="96"/>
      <c r="F354" s="67">
        <f t="shared" si="15"/>
        <v>0</v>
      </c>
    </row>
    <row r="355" spans="1:6" ht="12.75">
      <c r="A355" s="156"/>
      <c r="B355" s="134"/>
      <c r="C355" s="96"/>
      <c r="D355" s="65"/>
      <c r="E355" s="96"/>
      <c r="F355" s="67">
        <f t="shared" si="15"/>
        <v>0</v>
      </c>
    </row>
    <row r="356" spans="1:6" ht="12.75">
      <c r="A356" s="157">
        <v>11</v>
      </c>
      <c r="B356" s="63" t="s">
        <v>301</v>
      </c>
      <c r="C356" s="96"/>
      <c r="D356" s="65"/>
      <c r="E356" s="96"/>
      <c r="F356" s="67">
        <f t="shared" si="15"/>
        <v>0</v>
      </c>
    </row>
    <row r="357" spans="1:6" ht="12.75">
      <c r="A357" s="156">
        <v>11.1</v>
      </c>
      <c r="B357" s="47" t="s">
        <v>302</v>
      </c>
      <c r="C357" s="96">
        <v>37</v>
      </c>
      <c r="D357" s="65" t="s">
        <v>2</v>
      </c>
      <c r="E357" s="96"/>
      <c r="F357" s="67">
        <f t="shared" si="15"/>
        <v>0</v>
      </c>
    </row>
    <row r="358" spans="1:6" ht="12.75">
      <c r="A358" s="156">
        <f>+A357+0.1</f>
        <v>11.2</v>
      </c>
      <c r="B358" s="134" t="s">
        <v>290</v>
      </c>
      <c r="C358" s="96">
        <v>13</v>
      </c>
      <c r="D358" s="65" t="s">
        <v>4</v>
      </c>
      <c r="E358" s="96"/>
      <c r="F358" s="67">
        <f t="shared" si="15"/>
        <v>0</v>
      </c>
    </row>
    <row r="359" spans="1:6" ht="12.75">
      <c r="A359" s="156">
        <v>11.3</v>
      </c>
      <c r="B359" s="134" t="s">
        <v>291</v>
      </c>
      <c r="C359" s="96">
        <v>1</v>
      </c>
      <c r="D359" s="65" t="s">
        <v>4</v>
      </c>
      <c r="E359" s="96"/>
      <c r="F359" s="67">
        <f t="shared" si="15"/>
        <v>0</v>
      </c>
    </row>
    <row r="360" spans="1:6" ht="12.75">
      <c r="A360" s="156"/>
      <c r="B360" s="134"/>
      <c r="C360" s="96"/>
      <c r="D360" s="65"/>
      <c r="E360" s="96"/>
      <c r="F360" s="67">
        <f t="shared" si="15"/>
        <v>0</v>
      </c>
    </row>
    <row r="361" spans="1:6" ht="12.75">
      <c r="A361" s="159">
        <v>12</v>
      </c>
      <c r="B361" s="134" t="s">
        <v>292</v>
      </c>
      <c r="C361" s="96">
        <v>1</v>
      </c>
      <c r="D361" s="65" t="s">
        <v>4</v>
      </c>
      <c r="E361" s="96"/>
      <c r="F361" s="67">
        <f t="shared" si="15"/>
        <v>0</v>
      </c>
    </row>
    <row r="362" spans="1:6" ht="12.75">
      <c r="A362" s="16">
        <v>13</v>
      </c>
      <c r="B362" s="134" t="s">
        <v>293</v>
      </c>
      <c r="C362" s="77">
        <v>4</v>
      </c>
      <c r="D362" s="137" t="s">
        <v>3</v>
      </c>
      <c r="E362" s="98"/>
      <c r="F362" s="67">
        <f t="shared" si="15"/>
        <v>0</v>
      </c>
    </row>
    <row r="363" spans="1:6" ht="12.75">
      <c r="A363" s="16">
        <v>14</v>
      </c>
      <c r="B363" s="134" t="s">
        <v>294</v>
      </c>
      <c r="C363" s="77">
        <v>64</v>
      </c>
      <c r="D363" s="137" t="s">
        <v>18</v>
      </c>
      <c r="E363" s="98"/>
      <c r="F363" s="67">
        <f t="shared" si="15"/>
        <v>0</v>
      </c>
    </row>
    <row r="364" spans="1:6" ht="12.75">
      <c r="A364" s="159">
        <v>15</v>
      </c>
      <c r="B364" s="134" t="s">
        <v>256</v>
      </c>
      <c r="C364" s="96">
        <v>1</v>
      </c>
      <c r="D364" s="65" t="s">
        <v>4</v>
      </c>
      <c r="E364" s="96"/>
      <c r="F364" s="67">
        <f t="shared" si="15"/>
        <v>0</v>
      </c>
    </row>
    <row r="365" spans="1:6" ht="12.75">
      <c r="A365" s="16"/>
      <c r="B365" s="23" t="s">
        <v>303</v>
      </c>
      <c r="C365" s="106"/>
      <c r="D365" s="23"/>
      <c r="E365" s="67"/>
      <c r="F365" s="99">
        <f>SUM(F311:F364)</f>
        <v>0</v>
      </c>
    </row>
    <row r="366" spans="1:6" ht="12.75">
      <c r="A366" s="156"/>
      <c r="B366" s="134"/>
      <c r="C366" s="96"/>
      <c r="D366" s="65"/>
      <c r="E366" s="96"/>
      <c r="F366" s="67"/>
    </row>
    <row r="367" spans="1:6" ht="25.5">
      <c r="A367" s="160" t="s">
        <v>24</v>
      </c>
      <c r="B367" s="168" t="s">
        <v>304</v>
      </c>
      <c r="C367" s="187"/>
      <c r="D367" s="165"/>
      <c r="E367" s="77"/>
      <c r="F367" s="100"/>
    </row>
    <row r="368" spans="1:6" ht="12.75">
      <c r="A368" s="160"/>
      <c r="B368" s="168"/>
      <c r="C368" s="187"/>
      <c r="D368" s="165"/>
      <c r="E368" s="77"/>
      <c r="F368" s="101"/>
    </row>
    <row r="369" spans="1:6" ht="12.75">
      <c r="A369" s="161">
        <v>1</v>
      </c>
      <c r="B369" s="188" t="s">
        <v>305</v>
      </c>
      <c r="C369" s="96"/>
      <c r="D369" s="160"/>
      <c r="E369" s="189"/>
      <c r="F369" s="102"/>
    </row>
    <row r="370" spans="1:6" ht="12.75">
      <c r="A370" s="66">
        <v>1.1</v>
      </c>
      <c r="B370" s="134" t="s">
        <v>83</v>
      </c>
      <c r="C370" s="96">
        <v>30</v>
      </c>
      <c r="D370" s="137" t="s">
        <v>2</v>
      </c>
      <c r="E370" s="95"/>
      <c r="F370" s="67">
        <f>ROUND(C370*E370,2)</f>
        <v>0</v>
      </c>
    </row>
    <row r="371" spans="1:6" ht="12.75">
      <c r="A371" s="66"/>
      <c r="B371" s="134"/>
      <c r="C371" s="96"/>
      <c r="D371" s="137"/>
      <c r="E371" s="95"/>
      <c r="F371" s="103"/>
    </row>
    <row r="372" spans="1:6" ht="12.75">
      <c r="A372" s="161">
        <v>2</v>
      </c>
      <c r="B372" s="188" t="s">
        <v>223</v>
      </c>
      <c r="C372" s="96"/>
      <c r="D372" s="137"/>
      <c r="E372" s="95"/>
      <c r="F372" s="67"/>
    </row>
    <row r="373" spans="1:6" ht="12.75">
      <c r="A373" s="66">
        <v>2.1</v>
      </c>
      <c r="B373" s="190" t="s">
        <v>306</v>
      </c>
      <c r="C373" s="96">
        <v>19.8</v>
      </c>
      <c r="D373" s="137" t="s">
        <v>3</v>
      </c>
      <c r="E373" s="95"/>
      <c r="F373" s="67">
        <f>ROUND(C373*E373,2)</f>
        <v>0</v>
      </c>
    </row>
    <row r="374" spans="1:6" ht="12.75">
      <c r="A374" s="66">
        <v>2.2</v>
      </c>
      <c r="B374" s="190" t="s">
        <v>307</v>
      </c>
      <c r="C374" s="96">
        <v>18.58</v>
      </c>
      <c r="D374" s="137" t="s">
        <v>3</v>
      </c>
      <c r="E374" s="95"/>
      <c r="F374" s="67">
        <f>ROUND(C374*E374,2)</f>
        <v>0</v>
      </c>
    </row>
    <row r="375" spans="1:6" ht="12.75">
      <c r="A375" s="66">
        <v>2.3</v>
      </c>
      <c r="B375" s="162" t="s">
        <v>308</v>
      </c>
      <c r="C375" s="96">
        <v>1.47</v>
      </c>
      <c r="D375" s="137" t="s">
        <v>3</v>
      </c>
      <c r="E375" s="95"/>
      <c r="F375" s="67">
        <f>ROUND(C375*E375,2)</f>
        <v>0</v>
      </c>
    </row>
    <row r="376" spans="1:6" ht="12.75">
      <c r="A376" s="66"/>
      <c r="B376" s="190"/>
      <c r="C376" s="96"/>
      <c r="D376" s="137"/>
      <c r="E376" s="95"/>
      <c r="F376" s="67"/>
    </row>
    <row r="377" spans="1:6" ht="12.75">
      <c r="A377" s="161">
        <v>3</v>
      </c>
      <c r="B377" s="188" t="s">
        <v>309</v>
      </c>
      <c r="C377" s="96"/>
      <c r="D377" s="137"/>
      <c r="E377" s="95"/>
      <c r="F377" s="67"/>
    </row>
    <row r="378" spans="1:6" ht="25.5">
      <c r="A378" s="66">
        <v>3.1</v>
      </c>
      <c r="B378" s="152" t="s">
        <v>310</v>
      </c>
      <c r="C378" s="96">
        <v>30</v>
      </c>
      <c r="D378" s="137" t="s">
        <v>2</v>
      </c>
      <c r="E378" s="95"/>
      <c r="F378" s="67">
        <f>ROUND(C378*E378,2)</f>
        <v>0</v>
      </c>
    </row>
    <row r="379" spans="1:6" ht="12.75">
      <c r="A379" s="66"/>
      <c r="B379" s="190"/>
      <c r="C379" s="96"/>
      <c r="D379" s="137"/>
      <c r="E379" s="95"/>
      <c r="F379" s="67"/>
    </row>
    <row r="380" spans="1:6" ht="12.75">
      <c r="A380" s="163">
        <v>4</v>
      </c>
      <c r="B380" s="164" t="s">
        <v>311</v>
      </c>
      <c r="C380" s="96"/>
      <c r="D380" s="165"/>
      <c r="E380" s="77"/>
      <c r="F380" s="67"/>
    </row>
    <row r="381" spans="1:6" ht="25.5">
      <c r="A381" s="66">
        <v>4.1</v>
      </c>
      <c r="B381" s="152" t="s">
        <v>310</v>
      </c>
      <c r="C381" s="96">
        <v>30</v>
      </c>
      <c r="D381" s="137" t="s">
        <v>2</v>
      </c>
      <c r="E381" s="95"/>
      <c r="F381" s="67">
        <f>ROUND(C381*E381,2)</f>
        <v>0</v>
      </c>
    </row>
    <row r="382" spans="1:6" ht="12.75">
      <c r="A382" s="166"/>
      <c r="B382" s="167"/>
      <c r="C382" s="96"/>
      <c r="D382" s="165"/>
      <c r="E382" s="77"/>
      <c r="F382" s="67"/>
    </row>
    <row r="383" spans="1:6" ht="25.5">
      <c r="A383" s="161">
        <v>5</v>
      </c>
      <c r="B383" s="168" t="s">
        <v>312</v>
      </c>
      <c r="C383" s="169"/>
      <c r="D383" s="137"/>
      <c r="E383" s="95"/>
      <c r="F383" s="67"/>
    </row>
    <row r="384" spans="1:6" ht="12.75">
      <c r="A384" s="66">
        <v>5.1</v>
      </c>
      <c r="B384" s="190" t="s">
        <v>223</v>
      </c>
      <c r="C384" s="169">
        <v>1</v>
      </c>
      <c r="D384" s="137" t="s">
        <v>4</v>
      </c>
      <c r="E384" s="95"/>
      <c r="F384" s="67">
        <f>ROUND(C384*E384,2)</f>
        <v>0</v>
      </c>
    </row>
    <row r="385" spans="1:6" ht="12.75">
      <c r="A385" s="66">
        <v>5.2</v>
      </c>
      <c r="B385" s="190" t="s">
        <v>313</v>
      </c>
      <c r="C385" s="169">
        <v>2</v>
      </c>
      <c r="D385" s="137" t="s">
        <v>2</v>
      </c>
      <c r="E385" s="95"/>
      <c r="F385" s="67">
        <f>ROUND(C385*E385,2)</f>
        <v>0</v>
      </c>
    </row>
    <row r="386" spans="1:6" ht="12.75">
      <c r="A386" s="66">
        <v>5.3</v>
      </c>
      <c r="B386" s="190" t="s">
        <v>314</v>
      </c>
      <c r="C386" s="169">
        <v>4</v>
      </c>
      <c r="D386" s="137" t="s">
        <v>4</v>
      </c>
      <c r="E386" s="95"/>
      <c r="F386" s="67">
        <f>ROUND(C386*E386,2)</f>
        <v>0</v>
      </c>
    </row>
    <row r="387" spans="1:6" ht="12.75">
      <c r="A387" s="66">
        <v>5.4</v>
      </c>
      <c r="B387" s="190" t="s">
        <v>315</v>
      </c>
      <c r="C387" s="169">
        <v>4</v>
      </c>
      <c r="D387" s="137" t="s">
        <v>4</v>
      </c>
      <c r="E387" s="191"/>
      <c r="F387" s="67">
        <f>ROUND(C387*E387,2)</f>
        <v>0</v>
      </c>
    </row>
    <row r="388" spans="1:6" ht="12.75">
      <c r="A388" s="16"/>
      <c r="B388" s="23" t="s">
        <v>316</v>
      </c>
      <c r="C388" s="106"/>
      <c r="D388" s="23"/>
      <c r="E388" s="67"/>
      <c r="F388" s="99">
        <f>SUM(F370:F387)</f>
        <v>0</v>
      </c>
    </row>
    <row r="389" spans="1:6" ht="12.75">
      <c r="A389" s="16"/>
      <c r="B389" s="23"/>
      <c r="C389" s="67"/>
      <c r="D389" s="23"/>
      <c r="E389" s="67"/>
      <c r="F389" s="99"/>
    </row>
    <row r="390" spans="1:6" ht="12.75">
      <c r="A390" s="16"/>
      <c r="B390" s="35" t="s">
        <v>322</v>
      </c>
      <c r="C390" s="97"/>
      <c r="D390" s="23"/>
      <c r="E390" s="97"/>
      <c r="F390" s="47"/>
    </row>
    <row r="391" spans="1:6" ht="12.75">
      <c r="A391" s="16"/>
      <c r="B391" s="35"/>
      <c r="C391" s="97"/>
      <c r="D391" s="23"/>
      <c r="E391" s="97"/>
      <c r="F391" s="47"/>
    </row>
    <row r="392" spans="1:7" s="173" customFormat="1" ht="12.75">
      <c r="A392" s="13" t="s">
        <v>30</v>
      </c>
      <c r="B392" s="35" t="s">
        <v>52</v>
      </c>
      <c r="C392" s="29"/>
      <c r="D392" s="3"/>
      <c r="E392" s="30"/>
      <c r="F392" s="24"/>
      <c r="G392" s="69"/>
    </row>
    <row r="393" spans="1:7" s="173" customFormat="1" ht="12.75">
      <c r="A393" s="8"/>
      <c r="B393" s="35"/>
      <c r="C393" s="29"/>
      <c r="D393" s="3"/>
      <c r="E393" s="30"/>
      <c r="F393" s="24"/>
      <c r="G393" s="69"/>
    </row>
    <row r="394" spans="1:7" s="173" customFormat="1" ht="12.75">
      <c r="A394" s="39">
        <v>1</v>
      </c>
      <c r="B394" s="33" t="s">
        <v>5</v>
      </c>
      <c r="C394" s="29">
        <v>800</v>
      </c>
      <c r="D394" s="3" t="s">
        <v>2</v>
      </c>
      <c r="E394" s="30"/>
      <c r="F394" s="24">
        <f aca="true" t="shared" si="17" ref="F394:F401">+ROUND(E394*C394,2)</f>
        <v>0</v>
      </c>
      <c r="G394" s="70"/>
    </row>
    <row r="395" spans="1:7" s="173" customFormat="1" ht="12.75">
      <c r="A395" s="14"/>
      <c r="B395" s="33"/>
      <c r="C395" s="29"/>
      <c r="D395" s="3"/>
      <c r="E395" s="30"/>
      <c r="F395" s="24">
        <f t="shared" si="17"/>
        <v>0</v>
      </c>
      <c r="G395" s="70"/>
    </row>
    <row r="396" spans="1:7" s="173" customFormat="1" ht="12.75">
      <c r="A396" s="20">
        <v>2</v>
      </c>
      <c r="B396" s="18" t="s">
        <v>31</v>
      </c>
      <c r="C396" s="7"/>
      <c r="D396" s="4"/>
      <c r="E396" s="51"/>
      <c r="F396" s="24">
        <f t="shared" si="17"/>
        <v>0</v>
      </c>
      <c r="G396" s="70"/>
    </row>
    <row r="397" spans="1:8" s="173" customFormat="1" ht="12.75">
      <c r="A397" s="40">
        <v>2.1</v>
      </c>
      <c r="B397" s="41" t="s">
        <v>53</v>
      </c>
      <c r="C397" s="42">
        <v>648</v>
      </c>
      <c r="D397" s="43" t="s">
        <v>3</v>
      </c>
      <c r="E397" s="51"/>
      <c r="F397" s="24">
        <f t="shared" si="17"/>
        <v>0</v>
      </c>
      <c r="G397" s="70"/>
      <c r="H397" s="74"/>
    </row>
    <row r="398" spans="1:8" s="173" customFormat="1" ht="12.75">
      <c r="A398" s="44">
        <v>2.2</v>
      </c>
      <c r="B398" s="5" t="s">
        <v>54</v>
      </c>
      <c r="C398" s="7">
        <v>56</v>
      </c>
      <c r="D398" s="4" t="s">
        <v>3</v>
      </c>
      <c r="E398" s="51"/>
      <c r="F398" s="24">
        <f t="shared" si="17"/>
        <v>0</v>
      </c>
      <c r="G398" s="70"/>
      <c r="H398" s="180"/>
    </row>
    <row r="399" spans="1:7" s="173" customFormat="1" ht="25.5">
      <c r="A399" s="44">
        <v>2.3</v>
      </c>
      <c r="B399" s="52" t="s">
        <v>71</v>
      </c>
      <c r="C399" s="7">
        <v>274.28</v>
      </c>
      <c r="D399" s="4" t="s">
        <v>3</v>
      </c>
      <c r="E399" s="51"/>
      <c r="F399" s="24">
        <f>+ROUND(E399*C399,2)</f>
        <v>0</v>
      </c>
      <c r="G399" s="70"/>
    </row>
    <row r="400" spans="1:9" s="173" customFormat="1" ht="25.5">
      <c r="A400" s="9">
        <v>2.4</v>
      </c>
      <c r="B400" s="113" t="s">
        <v>78</v>
      </c>
      <c r="C400" s="7">
        <v>548.57</v>
      </c>
      <c r="D400" s="4" t="s">
        <v>3</v>
      </c>
      <c r="E400" s="51"/>
      <c r="F400" s="24">
        <f t="shared" si="17"/>
        <v>0</v>
      </c>
      <c r="G400" s="70"/>
      <c r="H400" s="181"/>
      <c r="I400" s="182"/>
    </row>
    <row r="401" spans="1:9" s="173" customFormat="1" ht="12.75">
      <c r="A401" s="9">
        <v>2.5</v>
      </c>
      <c r="B401" s="5" t="s">
        <v>82</v>
      </c>
      <c r="C401" s="7">
        <v>382.63</v>
      </c>
      <c r="D401" s="4" t="s">
        <v>3</v>
      </c>
      <c r="E401" s="51"/>
      <c r="F401" s="24">
        <f t="shared" si="17"/>
        <v>0</v>
      </c>
      <c r="G401" s="70"/>
      <c r="I401" s="181"/>
    </row>
    <row r="402" spans="1:7" s="173" customFormat="1" ht="12.75">
      <c r="A402" s="9"/>
      <c r="B402" s="5"/>
      <c r="C402" s="7"/>
      <c r="D402" s="4"/>
      <c r="E402" s="51"/>
      <c r="F402" s="24"/>
      <c r="G402" s="70"/>
    </row>
    <row r="403" spans="1:7" s="173" customFormat="1" ht="12.75">
      <c r="A403" s="21">
        <v>3</v>
      </c>
      <c r="B403" s="18" t="s">
        <v>45</v>
      </c>
      <c r="C403" s="7"/>
      <c r="D403" s="4"/>
      <c r="E403" s="51"/>
      <c r="F403" s="24"/>
      <c r="G403" s="70"/>
    </row>
    <row r="404" spans="1:9" s="173" customFormat="1" ht="12.75">
      <c r="A404" s="22">
        <v>3.1</v>
      </c>
      <c r="B404" s="33" t="s">
        <v>48</v>
      </c>
      <c r="C404" s="30">
        <v>824</v>
      </c>
      <c r="D404" s="15" t="s">
        <v>2</v>
      </c>
      <c r="E404" s="30"/>
      <c r="F404" s="24">
        <f>+ROUND(E404*C404,2)</f>
        <v>0</v>
      </c>
      <c r="G404" s="70"/>
      <c r="I404" s="74"/>
    </row>
    <row r="405" spans="1:7" s="173" customFormat="1" ht="12.75">
      <c r="A405" s="14"/>
      <c r="B405" s="35"/>
      <c r="C405" s="29"/>
      <c r="D405" s="3"/>
      <c r="E405" s="30"/>
      <c r="F405" s="24"/>
      <c r="G405" s="70"/>
    </row>
    <row r="406" spans="1:7" s="173" customFormat="1" ht="12.75">
      <c r="A406" s="19">
        <v>4</v>
      </c>
      <c r="B406" s="35" t="s">
        <v>46</v>
      </c>
      <c r="C406" s="29"/>
      <c r="D406" s="3"/>
      <c r="E406" s="30"/>
      <c r="F406" s="24"/>
      <c r="G406" s="70"/>
    </row>
    <row r="407" spans="1:7" s="173" customFormat="1" ht="12.75">
      <c r="A407" s="22">
        <v>4.1</v>
      </c>
      <c r="B407" s="33" t="s">
        <v>48</v>
      </c>
      <c r="C407" s="30">
        <v>824</v>
      </c>
      <c r="D407" s="15" t="s">
        <v>2</v>
      </c>
      <c r="E407" s="32"/>
      <c r="F407" s="24">
        <f>+ROUND(E407*C407,2)</f>
        <v>0</v>
      </c>
      <c r="G407" s="70"/>
    </row>
    <row r="408" spans="1:7" s="173" customFormat="1" ht="12.75">
      <c r="A408" s="22"/>
      <c r="B408" s="33"/>
      <c r="C408" s="30"/>
      <c r="D408" s="15"/>
      <c r="E408" s="32"/>
      <c r="F408" s="24"/>
      <c r="G408" s="70"/>
    </row>
    <row r="409" spans="1:7" s="173" customFormat="1" ht="12.75">
      <c r="A409" s="36">
        <v>5</v>
      </c>
      <c r="B409" s="35" t="s">
        <v>63</v>
      </c>
      <c r="C409" s="29"/>
      <c r="D409" s="3"/>
      <c r="E409" s="30"/>
      <c r="F409" s="54"/>
      <c r="G409" s="70"/>
    </row>
    <row r="410" spans="1:7" s="173" customFormat="1" ht="25.5">
      <c r="A410" s="22">
        <v>5.1</v>
      </c>
      <c r="B410" s="38" t="s">
        <v>79</v>
      </c>
      <c r="C410" s="7">
        <v>8</v>
      </c>
      <c r="D410" s="4" t="s">
        <v>6</v>
      </c>
      <c r="E410" s="51"/>
      <c r="F410" s="24">
        <f>+ROUND(E410*C410,2)</f>
        <v>0</v>
      </c>
      <c r="G410" s="70"/>
    </row>
    <row r="411" spans="1:7" s="173" customFormat="1" ht="25.5">
      <c r="A411" s="22">
        <v>5.2</v>
      </c>
      <c r="B411" s="38" t="s">
        <v>80</v>
      </c>
      <c r="C411" s="7">
        <v>1</v>
      </c>
      <c r="D411" s="4" t="s">
        <v>6</v>
      </c>
      <c r="E411" s="51"/>
      <c r="F411" s="24">
        <f>+ROUND(E411*C411,2)</f>
        <v>0</v>
      </c>
      <c r="G411" s="70"/>
    </row>
    <row r="412" spans="1:7" s="173" customFormat="1" ht="25.5">
      <c r="A412" s="22">
        <v>5.3</v>
      </c>
      <c r="B412" s="38" t="s">
        <v>81</v>
      </c>
      <c r="C412" s="7">
        <v>1</v>
      </c>
      <c r="D412" s="4" t="s">
        <v>6</v>
      </c>
      <c r="E412" s="51"/>
      <c r="F412" s="24">
        <f>+ROUND(E412*C412,2)</f>
        <v>0</v>
      </c>
      <c r="G412" s="70"/>
    </row>
    <row r="413" spans="1:7" s="173" customFormat="1" ht="12.75">
      <c r="A413" s="22">
        <v>5.4</v>
      </c>
      <c r="B413" s="38" t="s">
        <v>338</v>
      </c>
      <c r="C413" s="7">
        <v>19</v>
      </c>
      <c r="D413" s="4" t="s">
        <v>6</v>
      </c>
      <c r="E413" s="51"/>
      <c r="F413" s="24">
        <f>+ROUND(E413*C413,2)</f>
        <v>0</v>
      </c>
      <c r="G413" s="70"/>
    </row>
    <row r="414" spans="1:7" s="173" customFormat="1" ht="25.5">
      <c r="A414" s="22">
        <v>5.5</v>
      </c>
      <c r="B414" s="38" t="s">
        <v>68</v>
      </c>
      <c r="C414" s="7">
        <v>10</v>
      </c>
      <c r="D414" s="4" t="s">
        <v>6</v>
      </c>
      <c r="E414" s="51"/>
      <c r="F414" s="24">
        <f>+ROUND(E414*C414,2)</f>
        <v>0</v>
      </c>
      <c r="G414" s="70"/>
    </row>
    <row r="415" spans="1:7" s="173" customFormat="1" ht="12.75">
      <c r="A415" s="11"/>
      <c r="B415" s="1"/>
      <c r="C415" s="7"/>
      <c r="D415" s="4"/>
      <c r="E415" s="51"/>
      <c r="F415" s="24"/>
      <c r="G415" s="70"/>
    </row>
    <row r="416" spans="1:7" s="173" customFormat="1" ht="12.75">
      <c r="A416" s="46">
        <v>6</v>
      </c>
      <c r="B416" s="35" t="s">
        <v>55</v>
      </c>
      <c r="C416" s="7"/>
      <c r="D416" s="4"/>
      <c r="E416" s="51"/>
      <c r="F416" s="24"/>
      <c r="G416" s="70"/>
    </row>
    <row r="417" spans="1:7" s="173" customFormat="1" ht="12.75">
      <c r="A417" s="10">
        <v>6.1</v>
      </c>
      <c r="B417" s="38" t="s">
        <v>64</v>
      </c>
      <c r="C417" s="7">
        <v>6</v>
      </c>
      <c r="D417" s="4" t="s">
        <v>6</v>
      </c>
      <c r="E417" s="51"/>
      <c r="F417" s="24">
        <f aca="true" t="shared" si="18" ref="F417:F425">+ROUND(E417*C417,2)</f>
        <v>0</v>
      </c>
      <c r="G417" s="70"/>
    </row>
    <row r="418" spans="1:7" s="173" customFormat="1" ht="38.25">
      <c r="A418" s="10">
        <v>6.2</v>
      </c>
      <c r="B418" s="38" t="s">
        <v>74</v>
      </c>
      <c r="C418" s="7">
        <v>3</v>
      </c>
      <c r="D418" s="4" t="s">
        <v>6</v>
      </c>
      <c r="E418" s="51"/>
      <c r="F418" s="24">
        <f t="shared" si="18"/>
        <v>0</v>
      </c>
      <c r="G418" s="70"/>
    </row>
    <row r="419" spans="1:7" s="173" customFormat="1" ht="38.25">
      <c r="A419" s="10">
        <v>6.3</v>
      </c>
      <c r="B419" s="38" t="s">
        <v>75</v>
      </c>
      <c r="C419" s="7">
        <v>1</v>
      </c>
      <c r="D419" s="4" t="s">
        <v>6</v>
      </c>
      <c r="E419" s="51"/>
      <c r="F419" s="24">
        <f t="shared" si="18"/>
        <v>0</v>
      </c>
      <c r="G419" s="70"/>
    </row>
    <row r="420" spans="1:7" s="173" customFormat="1" ht="12.75">
      <c r="A420" s="10">
        <v>6.4</v>
      </c>
      <c r="B420" s="38" t="s">
        <v>56</v>
      </c>
      <c r="C420" s="7">
        <v>4</v>
      </c>
      <c r="D420" s="4" t="s">
        <v>6</v>
      </c>
      <c r="E420" s="51"/>
      <c r="F420" s="24">
        <f t="shared" si="18"/>
        <v>0</v>
      </c>
      <c r="G420" s="70"/>
    </row>
    <row r="421" spans="1:7" s="173" customFormat="1" ht="12.75">
      <c r="A421" s="10">
        <v>6.5</v>
      </c>
      <c r="B421" s="33" t="s">
        <v>69</v>
      </c>
      <c r="C421" s="29">
        <v>6</v>
      </c>
      <c r="D421" s="3" t="s">
        <v>6</v>
      </c>
      <c r="E421" s="51"/>
      <c r="F421" s="24">
        <f t="shared" si="18"/>
        <v>0</v>
      </c>
      <c r="G421" s="70"/>
    </row>
    <row r="422" spans="1:7" s="173" customFormat="1" ht="12.75">
      <c r="A422" s="10"/>
      <c r="B422" s="33"/>
      <c r="C422" s="29"/>
      <c r="D422" s="3"/>
      <c r="E422" s="51"/>
      <c r="F422" s="24">
        <f t="shared" si="18"/>
        <v>0</v>
      </c>
      <c r="G422" s="70"/>
    </row>
    <row r="423" spans="1:7" s="173" customFormat="1" ht="12.75">
      <c r="A423" s="20">
        <v>7</v>
      </c>
      <c r="B423" s="35" t="s">
        <v>51</v>
      </c>
      <c r="C423" s="29"/>
      <c r="D423" s="3"/>
      <c r="E423" s="51"/>
      <c r="F423" s="24">
        <f t="shared" si="18"/>
        <v>0</v>
      </c>
      <c r="G423" s="70"/>
    </row>
    <row r="424" spans="1:7" s="173" customFormat="1" ht="12.75">
      <c r="A424" s="10">
        <v>7.1</v>
      </c>
      <c r="B424" s="33" t="s">
        <v>49</v>
      </c>
      <c r="C424" s="29">
        <v>700</v>
      </c>
      <c r="D424" s="15" t="s">
        <v>2</v>
      </c>
      <c r="E424" s="51"/>
      <c r="F424" s="24">
        <f t="shared" si="18"/>
        <v>0</v>
      </c>
      <c r="G424" s="70"/>
    </row>
    <row r="425" spans="1:7" s="173" customFormat="1" ht="12.75">
      <c r="A425" s="10">
        <v>7.2</v>
      </c>
      <c r="B425" s="33" t="s">
        <v>50</v>
      </c>
      <c r="C425" s="29">
        <v>700</v>
      </c>
      <c r="D425" s="15" t="s">
        <v>2</v>
      </c>
      <c r="E425" s="51"/>
      <c r="F425" s="24">
        <f t="shared" si="18"/>
        <v>0</v>
      </c>
      <c r="G425" s="70"/>
    </row>
    <row r="426" spans="1:7" s="173" customFormat="1" ht="12.75">
      <c r="A426" s="10"/>
      <c r="B426" s="33"/>
      <c r="C426" s="29"/>
      <c r="D426" s="4"/>
      <c r="E426" s="51"/>
      <c r="F426" s="24"/>
      <c r="G426" s="70"/>
    </row>
    <row r="427" spans="1:7" s="173" customFormat="1" ht="12.75">
      <c r="A427" s="20">
        <v>8</v>
      </c>
      <c r="B427" s="35" t="s">
        <v>57</v>
      </c>
      <c r="C427" s="7"/>
      <c r="D427" s="4"/>
      <c r="E427" s="51"/>
      <c r="F427" s="24"/>
      <c r="G427" s="70"/>
    </row>
    <row r="428" spans="1:8" s="173" customFormat="1" ht="12.75">
      <c r="A428" s="11">
        <v>8.1</v>
      </c>
      <c r="B428" s="38" t="s">
        <v>70</v>
      </c>
      <c r="C428" s="7">
        <v>100</v>
      </c>
      <c r="D428" s="15" t="s">
        <v>2</v>
      </c>
      <c r="E428" s="51"/>
      <c r="F428" s="24">
        <f aca="true" t="shared" si="19" ref="F428:F444">+ROUND(E428*C428,2)</f>
        <v>0</v>
      </c>
      <c r="G428" s="70"/>
      <c r="H428" s="62"/>
    </row>
    <row r="429" spans="1:8" s="173" customFormat="1" ht="12.75">
      <c r="A429" s="10">
        <v>8.2</v>
      </c>
      <c r="B429" s="6" t="s">
        <v>32</v>
      </c>
      <c r="C429" s="7">
        <v>35</v>
      </c>
      <c r="D429" s="4" t="s">
        <v>18</v>
      </c>
      <c r="E429" s="51"/>
      <c r="F429" s="24">
        <f t="shared" si="19"/>
        <v>0</v>
      </c>
      <c r="G429" s="70"/>
      <c r="H429" s="62"/>
    </row>
    <row r="430" spans="1:9" s="173" customFormat="1" ht="25.5">
      <c r="A430" s="11">
        <v>8.3</v>
      </c>
      <c r="B430" s="45" t="s">
        <v>66</v>
      </c>
      <c r="C430" s="42">
        <v>8.4</v>
      </c>
      <c r="D430" s="43" t="s">
        <v>3</v>
      </c>
      <c r="E430" s="51"/>
      <c r="F430" s="24">
        <f t="shared" si="19"/>
        <v>0</v>
      </c>
      <c r="G430" s="70"/>
      <c r="H430" s="62"/>
      <c r="I430" s="62"/>
    </row>
    <row r="431" spans="1:9" s="173" customFormat="1" ht="25.5">
      <c r="A431" s="11">
        <v>8.4</v>
      </c>
      <c r="B431" s="48" t="s">
        <v>76</v>
      </c>
      <c r="C431" s="49">
        <v>7</v>
      </c>
      <c r="D431" s="50" t="s">
        <v>3</v>
      </c>
      <c r="E431" s="51"/>
      <c r="F431" s="24">
        <f t="shared" si="19"/>
        <v>0</v>
      </c>
      <c r="G431" s="70"/>
      <c r="H431" s="62"/>
      <c r="I431" s="62"/>
    </row>
    <row r="432" spans="1:9" s="173" customFormat="1" ht="12.75">
      <c r="A432" s="11">
        <v>8.5</v>
      </c>
      <c r="B432" s="6" t="s">
        <v>77</v>
      </c>
      <c r="C432" s="7">
        <v>2.36</v>
      </c>
      <c r="D432" s="4" t="s">
        <v>3</v>
      </c>
      <c r="E432" s="51"/>
      <c r="F432" s="24">
        <f t="shared" si="19"/>
        <v>0</v>
      </c>
      <c r="G432" s="70"/>
      <c r="H432" s="62"/>
      <c r="I432" s="62"/>
    </row>
    <row r="433" spans="1:9" s="173" customFormat="1" ht="12.75">
      <c r="A433" s="11">
        <v>8.6</v>
      </c>
      <c r="B433" s="6" t="s">
        <v>340</v>
      </c>
      <c r="C433" s="7">
        <v>47.199999999999996</v>
      </c>
      <c r="D433" s="4" t="str">
        <f>+D434</f>
        <v>M2</v>
      </c>
      <c r="E433" s="51"/>
      <c r="F433" s="24">
        <f t="shared" si="19"/>
        <v>0</v>
      </c>
      <c r="G433" s="70"/>
      <c r="H433" s="62"/>
      <c r="I433" s="62"/>
    </row>
    <row r="434" spans="1:9" s="173" customFormat="1" ht="25.5">
      <c r="A434" s="37">
        <v>8.7</v>
      </c>
      <c r="B434" s="45" t="s">
        <v>65</v>
      </c>
      <c r="C434" s="42">
        <v>47.199999999999996</v>
      </c>
      <c r="D434" s="43" t="s">
        <v>18</v>
      </c>
      <c r="E434" s="51"/>
      <c r="F434" s="24">
        <f t="shared" si="19"/>
        <v>0</v>
      </c>
      <c r="G434" s="70"/>
      <c r="H434" s="62"/>
      <c r="I434" s="62"/>
    </row>
    <row r="435" spans="1:9" s="173" customFormat="1" ht="12.75">
      <c r="A435" s="37">
        <v>8.8</v>
      </c>
      <c r="B435" s="45" t="s">
        <v>341</v>
      </c>
      <c r="C435" s="42">
        <v>94.39999999999999</v>
      </c>
      <c r="D435" s="43" t="s">
        <v>342</v>
      </c>
      <c r="E435" s="51"/>
      <c r="F435" s="24">
        <f t="shared" si="19"/>
        <v>0</v>
      </c>
      <c r="G435" s="70"/>
      <c r="H435" s="62"/>
      <c r="I435" s="62"/>
    </row>
    <row r="436" spans="1:7" s="173" customFormat="1" ht="12.75">
      <c r="A436" s="10"/>
      <c r="B436" s="6"/>
      <c r="C436" s="7"/>
      <c r="D436" s="4"/>
      <c r="E436" s="51"/>
      <c r="F436" s="24">
        <f t="shared" si="19"/>
        <v>0</v>
      </c>
      <c r="G436" s="70"/>
    </row>
    <row r="437" spans="1:7" s="173" customFormat="1" ht="12.75">
      <c r="A437" s="19">
        <v>9</v>
      </c>
      <c r="B437" s="35" t="s">
        <v>44</v>
      </c>
      <c r="C437" s="29"/>
      <c r="D437" s="3"/>
      <c r="E437" s="30"/>
      <c r="F437" s="24">
        <f t="shared" si="19"/>
        <v>0</v>
      </c>
      <c r="G437" s="70"/>
    </row>
    <row r="438" spans="1:7" s="173" customFormat="1" ht="12.75">
      <c r="A438" s="34">
        <v>9.1</v>
      </c>
      <c r="B438" s="33" t="s">
        <v>339</v>
      </c>
      <c r="C438" s="29">
        <v>824</v>
      </c>
      <c r="D438" s="3" t="s">
        <v>2</v>
      </c>
      <c r="E438" s="30"/>
      <c r="F438" s="24">
        <f t="shared" si="19"/>
        <v>0</v>
      </c>
      <c r="G438" s="70"/>
    </row>
    <row r="439" spans="1:11" s="53" customFormat="1" ht="12.75">
      <c r="A439" s="71"/>
      <c r="B439" s="23" t="s">
        <v>336</v>
      </c>
      <c r="C439" s="49"/>
      <c r="D439" s="58"/>
      <c r="E439" s="51"/>
      <c r="F439" s="24">
        <f>SUM(F393:F438)</f>
        <v>0</v>
      </c>
      <c r="G439" s="69"/>
      <c r="K439" s="72"/>
    </row>
    <row r="440" spans="1:9" ht="12.75">
      <c r="A440" s="57"/>
      <c r="B440" s="33"/>
      <c r="C440" s="30"/>
      <c r="D440" s="60"/>
      <c r="E440" s="32"/>
      <c r="F440" s="24">
        <f t="shared" si="19"/>
        <v>0</v>
      </c>
      <c r="G440" s="70"/>
      <c r="I440" s="183"/>
    </row>
    <row r="441" spans="1:6" ht="12.75">
      <c r="A441" s="90" t="s">
        <v>58</v>
      </c>
      <c r="B441" s="91" t="s">
        <v>59</v>
      </c>
      <c r="C441" s="96"/>
      <c r="D441" s="68"/>
      <c r="E441" s="96"/>
      <c r="F441" s="24">
        <f t="shared" si="19"/>
        <v>0</v>
      </c>
    </row>
    <row r="442" spans="1:6" ht="12.75">
      <c r="A442" s="90"/>
      <c r="B442" s="91"/>
      <c r="C442" s="96"/>
      <c r="D442" s="68"/>
      <c r="E442" s="96"/>
      <c r="F442" s="24">
        <f t="shared" si="19"/>
        <v>0</v>
      </c>
    </row>
    <row r="443" spans="1:6" ht="12.75">
      <c r="A443" s="16">
        <v>1</v>
      </c>
      <c r="B443" s="47" t="s">
        <v>60</v>
      </c>
      <c r="C443" s="67">
        <v>2</v>
      </c>
      <c r="D443" s="76" t="s">
        <v>4</v>
      </c>
      <c r="E443" s="67"/>
      <c r="F443" s="24">
        <f t="shared" si="19"/>
        <v>0</v>
      </c>
    </row>
    <row r="444" spans="1:6" ht="63.75">
      <c r="A444" s="16">
        <v>2</v>
      </c>
      <c r="B444" s="55" t="s">
        <v>317</v>
      </c>
      <c r="C444" s="67">
        <v>2</v>
      </c>
      <c r="D444" s="76" t="s">
        <v>4</v>
      </c>
      <c r="E444" s="67"/>
      <c r="F444" s="24">
        <f t="shared" si="19"/>
        <v>0</v>
      </c>
    </row>
    <row r="445" spans="1:6" ht="12.75">
      <c r="A445" s="16"/>
      <c r="B445" s="23" t="s">
        <v>318</v>
      </c>
      <c r="C445" s="67"/>
      <c r="D445" s="23"/>
      <c r="E445" s="67"/>
      <c r="F445" s="24">
        <f>SUM(F440:F444)</f>
        <v>0</v>
      </c>
    </row>
    <row r="446" spans="1:10" ht="12.75">
      <c r="A446" s="12"/>
      <c r="B446" s="1"/>
      <c r="C446" s="30"/>
      <c r="D446" s="60"/>
      <c r="E446" s="30"/>
      <c r="F446" s="25">
        <f>+F445</f>
        <v>0</v>
      </c>
      <c r="G446" s="70"/>
      <c r="J446" s="61"/>
    </row>
    <row r="447" spans="1:8" ht="12.75">
      <c r="A447" s="1"/>
      <c r="B447" s="23" t="s">
        <v>34</v>
      </c>
      <c r="C447" s="25"/>
      <c r="D447" s="2"/>
      <c r="E447" s="25"/>
      <c r="F447" s="25">
        <f>+F445+F439+F388+F365+F307+F249+F214+F181+F119+F36</f>
        <v>0</v>
      </c>
      <c r="G447" s="69"/>
      <c r="H447" s="61"/>
    </row>
    <row r="448" spans="1:6" ht="12.75">
      <c r="A448" s="1"/>
      <c r="B448" s="23" t="s">
        <v>34</v>
      </c>
      <c r="C448" s="25"/>
      <c r="D448" s="2"/>
      <c r="E448" s="25"/>
      <c r="F448" s="31">
        <f>+F447</f>
        <v>0</v>
      </c>
    </row>
    <row r="449" spans="1:6" ht="12.75">
      <c r="A449" s="1"/>
      <c r="B449" s="23"/>
      <c r="C449" s="25"/>
      <c r="D449" s="2"/>
      <c r="E449" s="25"/>
      <c r="F449" s="31">
        <f>ROUND($F$446*C449,2)</f>
        <v>0</v>
      </c>
    </row>
    <row r="450" spans="1:6" ht="12.75">
      <c r="A450" s="16"/>
      <c r="B450" s="1" t="s">
        <v>35</v>
      </c>
      <c r="C450" s="26"/>
      <c r="D450" s="17"/>
      <c r="E450" s="31"/>
      <c r="F450" s="31">
        <f>ROUND($F$446*C450,2)</f>
        <v>0</v>
      </c>
    </row>
    <row r="451" spans="1:7" ht="12.75">
      <c r="A451" s="16"/>
      <c r="B451" s="16" t="s">
        <v>36</v>
      </c>
      <c r="C451" s="27">
        <v>0.1</v>
      </c>
      <c r="D451" s="17"/>
      <c r="E451" s="31"/>
      <c r="F451" s="31">
        <f>ROUND($F$447*C451,2)</f>
        <v>0</v>
      </c>
      <c r="G451" s="61"/>
    </row>
    <row r="452" spans="1:7" ht="12.75">
      <c r="A452" s="16"/>
      <c r="B452" s="16" t="s">
        <v>9</v>
      </c>
      <c r="C452" s="27">
        <v>0.04</v>
      </c>
      <c r="D452" s="17"/>
      <c r="E452" s="31"/>
      <c r="F452" s="31">
        <f aca="true" t="shared" si="20" ref="F452:F460">ROUND($F$447*C452,2)</f>
        <v>0</v>
      </c>
      <c r="G452" s="61"/>
    </row>
    <row r="453" spans="1:7" ht="12.75">
      <c r="A453" s="16"/>
      <c r="B453" s="16" t="s">
        <v>37</v>
      </c>
      <c r="C453" s="27">
        <v>0.04</v>
      </c>
      <c r="D453" s="17"/>
      <c r="E453" s="31"/>
      <c r="F453" s="31">
        <f t="shared" si="20"/>
        <v>0</v>
      </c>
      <c r="G453" s="61"/>
    </row>
    <row r="454" spans="1:7" ht="12.75">
      <c r="A454" s="16"/>
      <c r="B454" s="16" t="s">
        <v>38</v>
      </c>
      <c r="C454" s="27">
        <v>0.04</v>
      </c>
      <c r="D454" s="17"/>
      <c r="E454" s="31"/>
      <c r="F454" s="31">
        <f t="shared" si="20"/>
        <v>0</v>
      </c>
      <c r="G454" s="61"/>
    </row>
    <row r="455" spans="1:7" ht="12.75">
      <c r="A455" s="16"/>
      <c r="B455" s="16" t="s">
        <v>39</v>
      </c>
      <c r="C455" s="27">
        <v>0.05</v>
      </c>
      <c r="D455" s="17"/>
      <c r="E455" s="31"/>
      <c r="F455" s="31">
        <f t="shared" si="20"/>
        <v>0</v>
      </c>
      <c r="G455" s="61"/>
    </row>
    <row r="456" spans="1:7" ht="12.75">
      <c r="A456" s="16"/>
      <c r="B456" s="16" t="s">
        <v>40</v>
      </c>
      <c r="C456" s="27">
        <v>0.01</v>
      </c>
      <c r="D456" s="17"/>
      <c r="E456" s="31"/>
      <c r="F456" s="31">
        <f t="shared" si="20"/>
        <v>0</v>
      </c>
      <c r="G456" s="61"/>
    </row>
    <row r="457" spans="1:7" ht="12.75">
      <c r="A457" s="16"/>
      <c r="B457" s="16" t="s">
        <v>41</v>
      </c>
      <c r="C457" s="27">
        <v>0.18</v>
      </c>
      <c r="D457" s="17"/>
      <c r="E457" s="31"/>
      <c r="F457" s="31">
        <f t="shared" si="20"/>
        <v>0</v>
      </c>
      <c r="G457" s="61"/>
    </row>
    <row r="458" spans="1:7" ht="12.75">
      <c r="A458" s="16"/>
      <c r="B458" s="16" t="s">
        <v>72</v>
      </c>
      <c r="C458" s="27">
        <v>0.001</v>
      </c>
      <c r="D458" s="17"/>
      <c r="E458" s="31"/>
      <c r="F458" s="31">
        <f t="shared" si="20"/>
        <v>0</v>
      </c>
      <c r="G458" s="61"/>
    </row>
    <row r="459" spans="1:7" ht="12.75">
      <c r="A459" s="16"/>
      <c r="B459" s="16" t="s">
        <v>73</v>
      </c>
      <c r="C459" s="27">
        <v>0.1</v>
      </c>
      <c r="D459" s="17"/>
      <c r="E459" s="31"/>
      <c r="F459" s="31">
        <f t="shared" si="20"/>
        <v>0</v>
      </c>
      <c r="G459" s="61"/>
    </row>
    <row r="460" spans="1:6" ht="12.75">
      <c r="A460" s="16"/>
      <c r="B460" s="16" t="s">
        <v>43</v>
      </c>
      <c r="C460" s="27">
        <v>0.1</v>
      </c>
      <c r="D460" s="17"/>
      <c r="E460" s="31"/>
      <c r="F460" s="31">
        <f t="shared" si="20"/>
        <v>0</v>
      </c>
    </row>
    <row r="461" spans="1:6" ht="12.75">
      <c r="A461" s="16"/>
      <c r="B461" s="16" t="s">
        <v>333</v>
      </c>
      <c r="C461" s="64">
        <v>1</v>
      </c>
      <c r="D461" s="17" t="s">
        <v>4</v>
      </c>
      <c r="E461" s="47"/>
      <c r="F461" s="24">
        <f>+ROUND(E461*C461,2)</f>
        <v>0</v>
      </c>
    </row>
    <row r="462" spans="1:6" ht="12.75">
      <c r="A462" s="16"/>
      <c r="B462" s="16" t="s">
        <v>334</v>
      </c>
      <c r="C462" s="64">
        <v>1</v>
      </c>
      <c r="D462" s="17" t="s">
        <v>4</v>
      </c>
      <c r="E462" s="47"/>
      <c r="F462" s="24">
        <f>+ROUND(E462*C462,2)</f>
        <v>0</v>
      </c>
    </row>
    <row r="463" spans="1:6" ht="12.75">
      <c r="A463" s="16"/>
      <c r="B463" s="16" t="s">
        <v>335</v>
      </c>
      <c r="C463" s="64">
        <v>1</v>
      </c>
      <c r="D463" s="17" t="s">
        <v>4</v>
      </c>
      <c r="E463" s="47"/>
      <c r="F463" s="24">
        <f>+ROUND(E463*C463,2)</f>
        <v>0</v>
      </c>
    </row>
    <row r="464" spans="1:7" ht="12.75">
      <c r="A464" s="1"/>
      <c r="B464" s="1" t="s">
        <v>42</v>
      </c>
      <c r="C464" s="28"/>
      <c r="D464" s="2"/>
      <c r="E464" s="25"/>
      <c r="F464" s="106">
        <f>SUM(F451:F463)</f>
        <v>0</v>
      </c>
      <c r="G464" s="74"/>
    </row>
    <row r="465" spans="1:7" ht="12.75">
      <c r="A465" s="1"/>
      <c r="B465" s="1"/>
      <c r="C465" s="28"/>
      <c r="D465" s="2"/>
      <c r="E465" s="25"/>
      <c r="F465" s="106">
        <f>ROUND(C465*E465,2)</f>
        <v>0</v>
      </c>
      <c r="G465" s="74"/>
    </row>
    <row r="466" spans="1:6" ht="12.75">
      <c r="A466" s="23" t="s">
        <v>337</v>
      </c>
      <c r="B466" s="168" t="s">
        <v>323</v>
      </c>
      <c r="C466" s="105"/>
      <c r="D466" s="63"/>
      <c r="E466" s="106"/>
      <c r="F466" s="106">
        <f>ROUND(C466*E466,2)</f>
        <v>0</v>
      </c>
    </row>
    <row r="467" spans="2:6" ht="12.75">
      <c r="B467" s="168"/>
      <c r="C467" s="105"/>
      <c r="D467" s="63"/>
      <c r="E467" s="104"/>
      <c r="F467" s="106">
        <f>ROUND(C467*E467,2)</f>
        <v>0</v>
      </c>
    </row>
    <row r="468" spans="1:6" ht="12.75">
      <c r="A468" s="107">
        <v>1</v>
      </c>
      <c r="B468" s="152" t="s">
        <v>324</v>
      </c>
      <c r="C468" s="104">
        <v>360</v>
      </c>
      <c r="D468" s="105" t="s">
        <v>325</v>
      </c>
      <c r="E468" s="106"/>
      <c r="F468" s="24">
        <f aca="true" t="shared" si="21" ref="F468:F476">+ROUND(E468*C468,2)</f>
        <v>0</v>
      </c>
    </row>
    <row r="469" spans="1:6" ht="12.75">
      <c r="A469" s="107">
        <v>2</v>
      </c>
      <c r="B469" s="152" t="s">
        <v>326</v>
      </c>
      <c r="C469" s="104">
        <v>360</v>
      </c>
      <c r="D469" s="105" t="s">
        <v>325</v>
      </c>
      <c r="E469" s="106"/>
      <c r="F469" s="24">
        <f t="shared" si="21"/>
        <v>0</v>
      </c>
    </row>
    <row r="470" spans="1:6" ht="12.75">
      <c r="A470" s="107">
        <v>3</v>
      </c>
      <c r="B470" s="152" t="s">
        <v>327</v>
      </c>
      <c r="C470" s="104">
        <v>200</v>
      </c>
      <c r="D470" s="105" t="s">
        <v>325</v>
      </c>
      <c r="E470" s="106"/>
      <c r="F470" s="24">
        <f t="shared" si="21"/>
        <v>0</v>
      </c>
    </row>
    <row r="471" spans="1:6" ht="12.75">
      <c r="A471" s="107">
        <v>4</v>
      </c>
      <c r="B471" s="152" t="s">
        <v>328</v>
      </c>
      <c r="C471" s="104">
        <v>2</v>
      </c>
      <c r="D471" s="195" t="s">
        <v>6</v>
      </c>
      <c r="E471" s="106"/>
      <c r="F471" s="24">
        <f t="shared" si="21"/>
        <v>0</v>
      </c>
    </row>
    <row r="472" spans="1:6" ht="12.75">
      <c r="A472" s="107">
        <v>5</v>
      </c>
      <c r="B472" s="152" t="s">
        <v>329</v>
      </c>
      <c r="C472" s="104">
        <v>360</v>
      </c>
      <c r="D472" s="105" t="s">
        <v>325</v>
      </c>
      <c r="E472" s="106"/>
      <c r="F472" s="24">
        <f t="shared" si="21"/>
        <v>0</v>
      </c>
    </row>
    <row r="473" spans="1:6" ht="25.5">
      <c r="A473" s="107">
        <v>6</v>
      </c>
      <c r="B473" s="193" t="s">
        <v>349</v>
      </c>
      <c r="C473" s="104">
        <v>2</v>
      </c>
      <c r="D473" s="195" t="s">
        <v>6</v>
      </c>
      <c r="E473" s="106"/>
      <c r="F473" s="24">
        <f t="shared" si="21"/>
        <v>0</v>
      </c>
    </row>
    <row r="474" spans="1:6" ht="12.75">
      <c r="A474" s="107">
        <v>7</v>
      </c>
      <c r="B474" s="152" t="s">
        <v>330</v>
      </c>
      <c r="C474" s="104">
        <v>3</v>
      </c>
      <c r="D474" s="195" t="s">
        <v>6</v>
      </c>
      <c r="E474" s="106"/>
      <c r="F474" s="24">
        <f t="shared" si="21"/>
        <v>0</v>
      </c>
    </row>
    <row r="475" spans="1:6" ht="25.5">
      <c r="A475" s="107">
        <v>8</v>
      </c>
      <c r="B475" s="193" t="s">
        <v>350</v>
      </c>
      <c r="C475" s="194">
        <v>1</v>
      </c>
      <c r="D475" s="195" t="s">
        <v>6</v>
      </c>
      <c r="E475" s="106"/>
      <c r="F475" s="24">
        <f>+ROUND(E475*C475,2)</f>
        <v>0</v>
      </c>
    </row>
    <row r="476" spans="1:6" ht="12.75">
      <c r="A476" s="107">
        <v>9</v>
      </c>
      <c r="B476" s="193" t="s">
        <v>351</v>
      </c>
      <c r="C476" s="194">
        <v>1</v>
      </c>
      <c r="D476" s="195" t="s">
        <v>6</v>
      </c>
      <c r="E476" s="106"/>
      <c r="F476" s="24">
        <f t="shared" si="21"/>
        <v>0</v>
      </c>
    </row>
    <row r="477" spans="1:6" ht="12.75">
      <c r="A477" s="107"/>
      <c r="B477" s="1" t="s">
        <v>353</v>
      </c>
      <c r="C477" s="105"/>
      <c r="D477" s="105"/>
      <c r="E477" s="106"/>
      <c r="F477" s="106">
        <f>SUM(F467:F476)</f>
        <v>0</v>
      </c>
    </row>
    <row r="478" spans="1:6" ht="12.75">
      <c r="A478" s="23"/>
      <c r="B478" s="1"/>
      <c r="C478" s="105"/>
      <c r="D478" s="105"/>
      <c r="E478" s="106"/>
      <c r="F478" s="106">
        <f>ROUND(F474*C478,2)</f>
        <v>0</v>
      </c>
    </row>
    <row r="479" spans="1:6" ht="12.75">
      <c r="A479" s="16"/>
      <c r="B479" s="1" t="s">
        <v>352</v>
      </c>
      <c r="C479" s="104"/>
      <c r="D479" s="63"/>
      <c r="E479" s="47"/>
      <c r="F479" s="106">
        <f>ROUND(F474*C479,2)</f>
        <v>0</v>
      </c>
    </row>
    <row r="480" spans="1:6" ht="12.75">
      <c r="A480" s="16"/>
      <c r="B480" s="16" t="s">
        <v>36</v>
      </c>
      <c r="C480" s="108">
        <v>0.1</v>
      </c>
      <c r="D480" s="16"/>
      <c r="E480" s="47"/>
      <c r="F480" s="106">
        <f>ROUND($F$477*C480,2)</f>
        <v>0</v>
      </c>
    </row>
    <row r="481" spans="1:6" ht="12.75">
      <c r="A481" s="16"/>
      <c r="B481" s="16" t="s">
        <v>39</v>
      </c>
      <c r="C481" s="108">
        <v>0.05</v>
      </c>
      <c r="D481" s="16"/>
      <c r="E481" s="47"/>
      <c r="F481" s="106">
        <f>ROUND($F$477*C481,2)</f>
        <v>0</v>
      </c>
    </row>
    <row r="482" spans="1:6" ht="12.75">
      <c r="A482" s="16"/>
      <c r="B482" s="16" t="s">
        <v>9</v>
      </c>
      <c r="C482" s="108">
        <v>0.04</v>
      </c>
      <c r="D482" s="16"/>
      <c r="E482" s="47"/>
      <c r="F482" s="106">
        <f>ROUND($F$477*C482,2)</f>
        <v>0</v>
      </c>
    </row>
    <row r="483" spans="1:6" ht="12.75">
      <c r="A483" s="16"/>
      <c r="B483" s="16" t="s">
        <v>331</v>
      </c>
      <c r="C483" s="108">
        <v>0.01</v>
      </c>
      <c r="D483" s="16"/>
      <c r="E483" s="47"/>
      <c r="F483" s="106">
        <f>ROUND($F$477*C483,2)</f>
        <v>0</v>
      </c>
    </row>
    <row r="484" spans="1:6" ht="12.75">
      <c r="A484" s="109"/>
      <c r="B484" s="110" t="s">
        <v>332</v>
      </c>
      <c r="C484" s="111">
        <v>0.18</v>
      </c>
      <c r="D484" s="47"/>
      <c r="E484" s="47"/>
      <c r="F484" s="106">
        <f>ROUND($F$480*C484,2)</f>
        <v>0</v>
      </c>
    </row>
    <row r="485" spans="1:6" ht="12.75">
      <c r="A485" s="109"/>
      <c r="B485" s="110" t="s">
        <v>72</v>
      </c>
      <c r="C485" s="192">
        <v>0.001</v>
      </c>
      <c r="D485" s="47"/>
      <c r="E485" s="47"/>
      <c r="F485" s="106">
        <f>ROUND($F$477*C485,2)</f>
        <v>0</v>
      </c>
    </row>
    <row r="486" spans="1:6" ht="12.75">
      <c r="A486" s="16"/>
      <c r="B486" s="1" t="s">
        <v>354</v>
      </c>
      <c r="C486" s="112"/>
      <c r="D486" s="16"/>
      <c r="E486" s="47"/>
      <c r="F486" s="25">
        <f>SUM(F480:F485)</f>
        <v>0</v>
      </c>
    </row>
    <row r="487" spans="1:6" ht="12.75">
      <c r="A487" s="16"/>
      <c r="B487" s="1"/>
      <c r="C487" s="112"/>
      <c r="D487" s="16"/>
      <c r="E487" s="47"/>
      <c r="F487" s="25"/>
    </row>
    <row r="488" spans="1:6" ht="12.75">
      <c r="A488" s="16"/>
      <c r="B488" s="1" t="s">
        <v>355</v>
      </c>
      <c r="C488" s="112"/>
      <c r="D488" s="16"/>
      <c r="E488" s="47"/>
      <c r="F488" s="25">
        <f>+F486+F477</f>
        <v>0</v>
      </c>
    </row>
    <row r="489" spans="1:6" ht="12.75">
      <c r="A489" s="16"/>
      <c r="B489" s="16"/>
      <c r="C489" s="27"/>
      <c r="D489" s="17"/>
      <c r="E489" s="31"/>
      <c r="F489" s="31"/>
    </row>
    <row r="490" spans="1:7" ht="12.75">
      <c r="A490" s="1"/>
      <c r="B490" s="1" t="s">
        <v>67</v>
      </c>
      <c r="C490" s="25"/>
      <c r="D490" s="2"/>
      <c r="E490" s="25"/>
      <c r="F490" s="73">
        <f>+F464+F448+F488</f>
        <v>0</v>
      </c>
      <c r="G490" s="61"/>
    </row>
    <row r="491" spans="1:6" ht="12.75">
      <c r="A491" s="184"/>
      <c r="B491" s="184"/>
      <c r="C491" s="184"/>
      <c r="D491" s="184"/>
      <c r="E491" s="184"/>
      <c r="F491" s="184"/>
    </row>
  </sheetData>
  <sheetProtection/>
  <mergeCells count="6">
    <mergeCell ref="A1:F1"/>
    <mergeCell ref="A2:F2"/>
    <mergeCell ref="A3:F3"/>
    <mergeCell ref="A4:F4"/>
    <mergeCell ref="A5:F5"/>
    <mergeCell ref="A6:F6"/>
  </mergeCells>
  <printOptions horizontalCentered="1"/>
  <pageMargins left="0.17" right="0.17" top="0.1968503937007874" bottom="0.1968503937007874" header="0.31496062992125984" footer="0"/>
  <pageSetup horizontalDpi="600" verticalDpi="600" orientation="portrait" scale="98" r:id="rId2"/>
  <headerFooter alignWithMargins="0">
    <oddFooter>&amp;C&amp;9Páginas &amp;P de &amp;N</oddFooter>
  </headerFooter>
  <rowBreaks count="2" manualBreakCount="2">
    <brk id="431" max="5" man="1"/>
    <brk id="44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Esther Castillo Beltrán</dc:creator>
  <cp:keywords/>
  <dc:description/>
  <cp:lastModifiedBy>Karol Alexandra Peña Grullón</cp:lastModifiedBy>
  <cp:lastPrinted>2019-03-15T22:16:55Z</cp:lastPrinted>
  <dcterms:created xsi:type="dcterms:W3CDTF">2008-12-18T14:18:57Z</dcterms:created>
  <dcterms:modified xsi:type="dcterms:W3CDTF">2019-03-15T22:40:39Z</dcterms:modified>
  <cp:category/>
  <cp:version/>
  <cp:contentType/>
  <cp:contentStatus/>
</cp:coreProperties>
</file>