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ps-fs-05\docs_compartidos$\Ingenieria\Evaluacion y Costo\Documentos Compartidos Evaluacion y Costo\MAYRASSIS BELLO\2020\PRESUPUESTOS\ZONA VI\EL SEIBO\VILLA GUERRERO\"/>
    </mc:Choice>
  </mc:AlternateContent>
  <bookViews>
    <workbookView xWindow="0" yWindow="2910" windowWidth="2295" windowHeight="1110" tabRatio="733"/>
  </bookViews>
  <sheets>
    <sheet name="VILLA GUERRERO (LOTE 3)" sheetId="7" r:id="rId1"/>
  </sheets>
  <definedNames>
    <definedName name="_xlnm._FilterDatabase" localSheetId="0" hidden="1">'VILLA GUERRERO (LOTE 3)'!$A$7:$F$84</definedName>
    <definedName name="_xlnm.Print_Area" localSheetId="0">'VILLA GUERRERO (LOTE 3)'!$A$1:$F$110</definedName>
    <definedName name="_xlnm.Print_Titles" localSheetId="0">'VILLA GUERRERO (LOTE 3)'!$1:$7</definedName>
  </definedNames>
  <calcPr calcId="162913"/>
</workbook>
</file>

<file path=xl/calcChain.xml><?xml version="1.0" encoding="utf-8"?>
<calcChain xmlns="http://schemas.openxmlformats.org/spreadsheetml/2006/main">
  <c r="F85" i="7" l="1"/>
  <c r="F83" i="7"/>
  <c r="F87" i="7" s="1"/>
  <c r="F82" i="7"/>
  <c r="F79" i="7"/>
  <c r="A76" i="7"/>
  <c r="A77" i="7" s="1"/>
  <c r="F75" i="7"/>
  <c r="F74" i="7"/>
  <c r="F73" i="7"/>
  <c r="F71" i="7"/>
  <c r="F70" i="7"/>
  <c r="F69" i="7"/>
  <c r="F68" i="7"/>
  <c r="F67" i="7"/>
  <c r="F66" i="7"/>
  <c r="F65" i="7"/>
  <c r="F64" i="7"/>
  <c r="F63" i="7"/>
  <c r="A61" i="7"/>
  <c r="A62" i="7" s="1"/>
  <c r="A63" i="7" s="1"/>
  <c r="A64" i="7" s="1"/>
  <c r="A65" i="7" s="1"/>
  <c r="A66" i="7" s="1"/>
  <c r="A67" i="7" s="1"/>
  <c r="A68" i="7" s="1"/>
  <c r="A69" i="7" s="1"/>
  <c r="F60" i="7"/>
  <c r="F58" i="7"/>
  <c r="F57" i="7"/>
  <c r="F56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6" i="7"/>
  <c r="F35" i="7"/>
  <c r="F34" i="7"/>
  <c r="F33" i="7"/>
  <c r="F32" i="7"/>
  <c r="F29" i="7"/>
  <c r="F25" i="7"/>
  <c r="F24" i="7"/>
  <c r="F23" i="7"/>
  <c r="F22" i="7"/>
  <c r="F21" i="7"/>
  <c r="F20" i="7"/>
  <c r="F19" i="7"/>
  <c r="F18" i="7"/>
  <c r="F17" i="7"/>
  <c r="F14" i="7"/>
  <c r="F13" i="7"/>
  <c r="F12" i="7"/>
  <c r="F72" i="7" l="1"/>
  <c r="F76" i="7"/>
  <c r="F30" i="7"/>
  <c r="F27" i="7"/>
  <c r="F26" i="7"/>
  <c r="F37" i="7"/>
  <c r="F61" i="7"/>
  <c r="F62" i="7"/>
  <c r="F31" i="7" l="1"/>
  <c r="F77" i="7"/>
  <c r="F80" i="7" l="1"/>
  <c r="F89" i="7" s="1"/>
  <c r="F90" i="7" s="1"/>
  <c r="F101" i="7" l="1"/>
  <c r="F95" i="7"/>
  <c r="F94" i="7"/>
  <c r="F99" i="7"/>
  <c r="F93" i="7"/>
  <c r="F98" i="7"/>
  <c r="F103" i="7"/>
  <c r="F97" i="7"/>
  <c r="F102" i="7"/>
  <c r="F96" i="7"/>
  <c r="F100" i="7" l="1"/>
  <c r="F105" i="7"/>
  <c r="F107" i="7" s="1"/>
</calcChain>
</file>

<file path=xl/sharedStrings.xml><?xml version="1.0" encoding="utf-8"?>
<sst xmlns="http://schemas.openxmlformats.org/spreadsheetml/2006/main" count="147" uniqueCount="99">
  <si>
    <t>CANTIDAD</t>
  </si>
  <si>
    <t>D E S C R I P C I O N</t>
  </si>
  <si>
    <t>P.U. (RD$)</t>
  </si>
  <si>
    <t>PART.</t>
  </si>
  <si>
    <t>VALOR (RD$)</t>
  </si>
  <si>
    <t>M</t>
  </si>
  <si>
    <t>U</t>
  </si>
  <si>
    <t>UND.</t>
  </si>
  <si>
    <t>MOVIMIENTO DE TIERRA</t>
  </si>
  <si>
    <t>M3</t>
  </si>
  <si>
    <t>M2</t>
  </si>
  <si>
    <t>VARIOS</t>
  </si>
  <si>
    <t>CAMPAMENTO (INC  ALQUILER DE CASA  O SOLAR, FURGON OFICINA, ALMACEN Y ALQUILER BANOS MOVILES)</t>
  </si>
  <si>
    <t>MESES</t>
  </si>
  <si>
    <t>VALLA ANUNCIANDO OBRA 16' X 8' IMPRESION FULL COLOR CONTENIENDO LOGO DE INAPA, NOMBRE DE PROYECTO Y CONTRATISTA. ESTRUCTURA EN TUBOS GALVANIZADOS 1 1/2"X 1 1/2" Y SOPORTES EN TUBO CUAD. 4" X 4"</t>
  </si>
  <si>
    <t>REPLANTEO</t>
  </si>
  <si>
    <t>RELLENO COMPACTADO C/EQUIPO EN CAPAS DE 0.20 M</t>
  </si>
  <si>
    <t>SUMINISTRO DE TUBERIA:</t>
  </si>
  <si>
    <t>DE Ø 4"  PVC SDR-26  C/ J.G.</t>
  </si>
  <si>
    <t>DE Ø 3"  PVC SDR-26  C/ J.G.</t>
  </si>
  <si>
    <t>SUB-TOTAL GENERAL</t>
  </si>
  <si>
    <t>GASTOS INDIRECTOS</t>
  </si>
  <si>
    <t>HONORARIOS PROFESIONALES</t>
  </si>
  <si>
    <t>GASTOS ADMINISTRATIVOS</t>
  </si>
  <si>
    <t>GASTOS DE TRANSPORTE</t>
  </si>
  <si>
    <t>LEY 6-86</t>
  </si>
  <si>
    <t>CODIA</t>
  </si>
  <si>
    <t>IMPREVISTOS</t>
  </si>
  <si>
    <t>TOTAL GASTOS INDIRECTOS</t>
  </si>
  <si>
    <t xml:space="preserve">TOTAL A EJECUTAR </t>
  </si>
  <si>
    <t>2.1.1</t>
  </si>
  <si>
    <t>2.1.2</t>
  </si>
  <si>
    <t>COLLARIN EN POLIETILENO Ø3" (ABRAZADERA)</t>
  </si>
  <si>
    <t>TUBERIA DE POLIETILENO DE ALTA DENSIDAD Ø1/2" INTERNO L=6.00M (PROMEDIO)</t>
  </si>
  <si>
    <t>ADAPTADOR  MACHO Ø1/2" ROSCADO A MANGUERA</t>
  </si>
  <si>
    <t>ADAPTADOR  HEMBRA Ø1/2" ROSCADO A MANGUERA</t>
  </si>
  <si>
    <t>LLAVE DE PASO DE 1/2"</t>
  </si>
  <si>
    <t>VALVULA CHECK DE 1/2" BRONCE</t>
  </si>
  <si>
    <t>CAJA DE ACOMETIDA PLASTICA EN POLIETILENO 10"</t>
  </si>
  <si>
    <t>ANCLAJES DE H.S. FC' 180 KG/CM2</t>
  </si>
  <si>
    <t>CEMENTO SOLVENTE Y TEFLON</t>
  </si>
  <si>
    <t xml:space="preserve">TAPON HEMBRA 1/2" PVC  </t>
  </si>
  <si>
    <t>EXCAVACION Y TAPADO A MANO</t>
  </si>
  <si>
    <t>MANO DE OBRA PLOMERO</t>
  </si>
  <si>
    <t xml:space="preserve">LIMPIEZA CONTINUA Y  FINAL (OBREROS, CAMION  Y HERRAMIENTAS MENORES) CON TRAMOS DE ALTA PENDIENTE </t>
  </si>
  <si>
    <t xml:space="preserve">NIVELACION EN ZANJA </t>
  </si>
  <si>
    <t>Zona : VI</t>
  </si>
  <si>
    <t xml:space="preserve">BOTE DE MATERIAL CON CAMION D= 5 KM (INCLUYE ESPARCIMIENTO) </t>
  </si>
  <si>
    <t xml:space="preserve">Ubicación: PROV. EL SEIBO </t>
  </si>
  <si>
    <t>A</t>
  </si>
  <si>
    <t>SUMINISTRO Y COLOCACION ASIENTO DE ARENA (INCLUYE ACARREO INTERNO)</t>
  </si>
  <si>
    <t xml:space="preserve">JUNTA MECANICA TIPO DRESSER DE Ø4" 150 PSI </t>
  </si>
  <si>
    <t xml:space="preserve">JUNTA MECANICA TIPO DRESSER DE Ø3" 150 PSI </t>
  </si>
  <si>
    <t>CAJA TELESCOPICA P/VALVULAS (INCL. BASE Y TAPA DE H.S.)</t>
  </si>
  <si>
    <t>B</t>
  </si>
  <si>
    <t>DE Ø 4"  PVC SDR-26  C/ J.G. +2% PÉRDIDA POR CAMPANA</t>
  </si>
  <si>
    <t>DE Ø 3"  PVC SDR-26  C/ J.G. + 2% PÉRDIDA POR CAMPANA</t>
  </si>
  <si>
    <t>DE Ø 4"  PVC SDR-26  C/ J.G. + 2% DESP.</t>
  </si>
  <si>
    <t>DE Ø 3"  PVC SDR-26  C/ J.G. + 2% DESP.</t>
  </si>
  <si>
    <t xml:space="preserve">MATERIAL COMPACTO C/EQUIPO 70% </t>
  </si>
  <si>
    <t xml:space="preserve">MATERIAL ROCA DURA C/EQUIPO 30% (INCLUYE EXTRACCION DE ROCA)  </t>
  </si>
  <si>
    <t xml:space="preserve">CODO 3" X 40° ACERO SCH-80 C/PROTECCION ANTICORROSIVA </t>
  </si>
  <si>
    <t xml:space="preserve">CODO 3" X 70° ACERO SCH-80 C/PROTECCION ANTICORROSIVA </t>
  </si>
  <si>
    <t xml:space="preserve">REDES DE DISTRIBUCION </t>
  </si>
  <si>
    <t>EXCAVACION CON CLASIFICACION</t>
  </si>
  <si>
    <t>SUMINISTRO MATERIAL DE MINA PARA RELLENO DIST. PROM=10 KM (SUJETO A APROBACIÓN DE LA SUPERVISIÓN)</t>
  </si>
  <si>
    <t>COLOCACION DE TUBERIA:</t>
  </si>
  <si>
    <t>SUMINISTRO Y COLOCACION DE PIEZAS ESPECIALES</t>
  </si>
  <si>
    <t xml:space="preserve">CODO 3" X 15° ACERO SCH-80 C/PROTECCION ANTICORROSIVA </t>
  </si>
  <si>
    <t xml:space="preserve">CODO 3" X 20° ACERO SCH-80 C/PROTECCION ANTICORROSIVA </t>
  </si>
  <si>
    <t xml:space="preserve">CODO 3" X 30° ACERO SCH-80 C/PROTECCION ANTICORROSIVA </t>
  </si>
  <si>
    <t xml:space="preserve">CODO 3" X 45° ACERO SCH-80 C/PROTECCION ANTICORROSIVA </t>
  </si>
  <si>
    <t xml:space="preserve">CODO 3" X 60° ACERO SCH-80 C/PROTECCION ANTICORROSIVA </t>
  </si>
  <si>
    <t xml:space="preserve">CODO 4" X 15° ACERO SCH-80 C/PROTECCION ANTICORROSIVA </t>
  </si>
  <si>
    <t xml:space="preserve">CODO 4" X 25° ACERO SCH-80 C/PROTECCION ANTICORROSIVA </t>
  </si>
  <si>
    <t xml:space="preserve">CODO 4" X 75° ACERO SCH-80 C/PROTECCION ANTICORROSIVA </t>
  </si>
  <si>
    <t xml:space="preserve">CRUZ 3" X 3" ACERO SCH-80 C/PROTECCION ANTICORROSIVA </t>
  </si>
  <si>
    <t xml:space="preserve">CRUZ 4" X 3" ACERO SCH-80 C/PROTECCION ANTICORROSIVA </t>
  </si>
  <si>
    <t xml:space="preserve">CRUZ 4" X 4" ACERO SCH-80 C/PROTECCION ANTICORROSIVA </t>
  </si>
  <si>
    <t xml:space="preserve">TEE 3" X 3" ACERO SCH-80 C/PROTECCION ANTICORROSIVA </t>
  </si>
  <si>
    <t xml:space="preserve">TEE 4" X 3" ACERO SCH-80 C/PROTECCION ANTICORROSIVA </t>
  </si>
  <si>
    <t xml:space="preserve">REDUCCIÓN 4" X 3" ACERO SCH-80 C/PROTECCION ANTICORROSIVA </t>
  </si>
  <si>
    <t xml:space="preserve">TAPÓN DE Ø3" ACERO SCH-80 C/PROTECCION ANTICORROSIVA </t>
  </si>
  <si>
    <t>ANCLAJE PARA PIEZA (SEGUN DETALLE)</t>
  </si>
  <si>
    <t>SUMINISTRO Y COLOCACION DE VALVULAS</t>
  </si>
  <si>
    <t xml:space="preserve">VALVULA DE COMPUERTA Ø4" H.F. PLATILLADA COMPLETA 150PSI  (INCL.: VALVULA PLATILLADA, TORNILLOS,  JUNTA DE GOMA,  NIPLE PLATILLADO, JUNTA DRESSER ) </t>
  </si>
  <si>
    <t xml:space="preserve">VALVULA DE COMPUERTA Ø3" H.F. PLATILLADA COMPLETA 150PSI  (INCL. VALVULA PLATILLADA, TORNILLOS,  JUNTA DE GOMA,  NIPLE PLATILLADO, JUNTA DRESSER ) </t>
  </si>
  <si>
    <t>ACOMETIDAS URBANAS Ø3"(178 UNIDADES)</t>
  </si>
  <si>
    <t>UD</t>
  </si>
  <si>
    <t>TUBERIA 1/2"  SCH 40 PVC LONGITUD PROMEDIO</t>
  </si>
  <si>
    <t>PRUEBA HIDROSTATICA</t>
  </si>
  <si>
    <t>SUB-TOTAL  A</t>
  </si>
  <si>
    <t>SUB-TOTAL B</t>
  </si>
  <si>
    <t xml:space="preserve">SEGUROS , POLIZA Y FIANZAS </t>
  </si>
  <si>
    <t>SUPERVISION DE LA OBRA</t>
  </si>
  <si>
    <t>ITBIS  (LEY 07-2007)</t>
  </si>
  <si>
    <t>OPERACION Y MANTENIMIENTO INAPA</t>
  </si>
  <si>
    <t>MEDIDA DE COMPENSACION AMBIENTAL</t>
  </si>
  <si>
    <t>Obra: AMPLIACIÓN REDES ACUEDUCTO EL SEIBO, REDES VILLA GUERRERO COMPRENDIDA ENTRE LOS NUDOS 8, 12, 75 Y 80 (LOTE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</si>
</sst>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(* #,##0.00_);_(* \(#,##0.00\);_(* &quot;-&quot;??_);_(@_)"/>
    <numFmt numFmtId="164" formatCode="#,##0.00\ &quot;€&quot;;[Red]\-#,##0.00\ &quot;€&quot;"/>
    <numFmt numFmtId="165" formatCode="_-* #,##0\ &quot;€&quot;_-;\-* #,##0\ &quot;€&quot;_-;_-* &quot;-&quot;\ &quot;€&quot;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* #,##0.00_-;\-* #,##0.00_-;_-* &quot;-&quot;??_-;_-@_-"/>
    <numFmt numFmtId="169" formatCode="0.000"/>
    <numFmt numFmtId="170" formatCode="&quot;$&quot;#,##0.00;\-&quot;$&quot;#,##0.00"/>
    <numFmt numFmtId="171" formatCode="&quot;$&quot;#,##0.00;[Red]\-&quot;$&quot;#,##0.00"/>
    <numFmt numFmtId="172" formatCode="_-* #,##0.00\ _P_t_s_-;\-* #,##0.00\ _P_t_s_-;_-* &quot;-&quot;??\ _P_t_s_-;_-@_-"/>
    <numFmt numFmtId="173" formatCode="#,##0.00;[Red]#,##0.00"/>
    <numFmt numFmtId="174" formatCode="#,##0;\-#,##0"/>
    <numFmt numFmtId="175" formatCode="#,##0.0;\-#,##0.0"/>
    <numFmt numFmtId="176" formatCode="0.0%"/>
    <numFmt numFmtId="177" formatCode="#,##0.00;\-#,##0.00"/>
    <numFmt numFmtId="178" formatCode="0.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Courier"/>
      <family val="3"/>
    </font>
    <font>
      <sz val="10"/>
      <name val="MS Sans Serif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1">
    <xf numFmtId="0" fontId="0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9" fillId="0" borderId="0"/>
    <xf numFmtId="39" fontId="8" fillId="0" borderId="0"/>
    <xf numFmtId="9" fontId="4" fillId="0" borderId="0" applyFont="0" applyFill="0" applyBorder="0" applyAlignment="0" applyProtection="0"/>
    <xf numFmtId="39" fontId="8" fillId="0" borderId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9" fillId="0" borderId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9" fontId="8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39" fontId="8" fillId="0" borderId="0"/>
    <xf numFmtId="167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</cellStyleXfs>
  <cellXfs count="218">
    <xf numFmtId="0" fontId="0" fillId="0" borderId="0" xfId="0"/>
    <xf numFmtId="167" fontId="2" fillId="0" borderId="1" xfId="5" applyFont="1" applyFill="1" applyBorder="1" applyAlignment="1" applyProtection="1">
      <alignment horizontal="right" vertical="center" wrapText="1"/>
      <protection locked="0"/>
    </xf>
    <xf numFmtId="4" fontId="3" fillId="4" borderId="1" xfId="28" applyNumberFormat="1" applyFont="1" applyFill="1" applyBorder="1" applyAlignment="1" applyProtection="1">
      <alignment horizontal="right" vertical="center" wrapText="1"/>
    </xf>
    <xf numFmtId="4" fontId="3" fillId="4" borderId="1" xfId="28" applyNumberFormat="1" applyFont="1" applyFill="1" applyBorder="1" applyAlignment="1" applyProtection="1">
      <alignment horizontal="center" vertical="top" wrapText="1"/>
    </xf>
    <xf numFmtId="4" fontId="2" fillId="4" borderId="5" xfId="28" applyNumberFormat="1" applyFont="1" applyFill="1" applyBorder="1" applyAlignment="1" applyProtection="1">
      <alignment horizontal="right" vertical="center" wrapText="1"/>
    </xf>
    <xf numFmtId="4" fontId="2" fillId="4" borderId="5" xfId="28" applyNumberFormat="1" applyFont="1" applyFill="1" applyBorder="1" applyAlignment="1" applyProtection="1">
      <alignment horizontal="right" vertical="top" wrapText="1"/>
    </xf>
    <xf numFmtId="4" fontId="2" fillId="4" borderId="5" xfId="28" applyNumberFormat="1" applyFont="1" applyFill="1" applyBorder="1" applyAlignment="1" applyProtection="1">
      <alignment horizontal="center" vertical="top" wrapText="1"/>
    </xf>
    <xf numFmtId="43" fontId="2" fillId="0" borderId="1" xfId="36" applyFont="1" applyFill="1" applyBorder="1" applyAlignment="1" applyProtection="1">
      <alignment horizontal="right" vertical="top" wrapText="1"/>
      <protection locked="0"/>
    </xf>
    <xf numFmtId="4" fontId="2" fillId="0" borderId="1" xfId="35" applyNumberFormat="1" applyFont="1" applyFill="1" applyBorder="1" applyAlignment="1" applyProtection="1">
      <alignment vertical="top"/>
      <protection locked="0"/>
    </xf>
    <xf numFmtId="4" fontId="3" fillId="4" borderId="1" xfId="28" applyNumberFormat="1" applyFont="1" applyFill="1" applyBorder="1" applyAlignment="1" applyProtection="1">
      <alignment horizontal="center" vertical="top" wrapText="1"/>
      <protection locked="0"/>
    </xf>
    <xf numFmtId="4" fontId="3" fillId="4" borderId="5" xfId="28" applyNumberFormat="1" applyFont="1" applyFill="1" applyBorder="1" applyAlignment="1" applyProtection="1">
      <alignment horizontal="right" vertical="top" wrapText="1"/>
      <protection locked="0"/>
    </xf>
    <xf numFmtId="4" fontId="3" fillId="4" borderId="5" xfId="32" applyNumberFormat="1" applyFont="1" applyFill="1" applyBorder="1" applyAlignment="1" applyProtection="1">
      <alignment vertical="top" wrapText="1"/>
      <protection locked="0"/>
    </xf>
    <xf numFmtId="167" fontId="2" fillId="4" borderId="5" xfId="5" applyFont="1" applyFill="1" applyBorder="1" applyAlignment="1" applyProtection="1">
      <alignment horizontal="right" vertical="top" wrapText="1"/>
      <protection locked="0"/>
    </xf>
    <xf numFmtId="0" fontId="6" fillId="3" borderId="0" xfId="45" applyFont="1" applyFill="1" applyBorder="1" applyAlignment="1">
      <alignment horizontal="right" vertical="center"/>
    </xf>
    <xf numFmtId="0" fontId="6" fillId="3" borderId="0" xfId="45" applyFont="1" applyFill="1" applyBorder="1" applyAlignment="1">
      <alignment vertical="top"/>
    </xf>
    <xf numFmtId="0" fontId="10" fillId="3" borderId="0" xfId="45" applyFont="1" applyFill="1" applyBorder="1" applyAlignment="1">
      <alignment horizontal="right" wrapText="1"/>
    </xf>
    <xf numFmtId="0" fontId="6" fillId="3" borderId="0" xfId="45" applyFont="1" applyFill="1" applyBorder="1" applyAlignment="1"/>
    <xf numFmtId="0" fontId="6" fillId="3" borderId="0" xfId="45" applyFont="1" applyFill="1" applyBorder="1" applyAlignment="1">
      <alignment horizontal="right" wrapText="1"/>
    </xf>
    <xf numFmtId="0" fontId="2" fillId="3" borderId="0" xfId="45" applyFill="1"/>
    <xf numFmtId="175" fontId="3" fillId="3" borderId="1" xfId="37" applyNumberFormat="1" applyFont="1" applyFill="1" applyBorder="1" applyAlignment="1" applyProtection="1">
      <alignment horizontal="right" vertical="center"/>
    </xf>
    <xf numFmtId="4" fontId="2" fillId="3" borderId="1" xfId="49" applyNumberFormat="1" applyFont="1" applyFill="1" applyBorder="1" applyAlignment="1" applyProtection="1">
      <alignment horizontal="right" vertical="center" wrapText="1"/>
    </xf>
    <xf numFmtId="4" fontId="13" fillId="0" borderId="1" xfId="49" applyNumberFormat="1" applyFont="1" applyFill="1" applyBorder="1" applyAlignment="1" applyProtection="1">
      <alignment horizontal="right" vertical="center" wrapText="1"/>
      <protection locked="0"/>
    </xf>
    <xf numFmtId="175" fontId="2" fillId="3" borderId="1" xfId="37" applyNumberFormat="1" applyFont="1" applyFill="1" applyBorder="1" applyAlignment="1" applyProtection="1">
      <alignment horizontal="right" vertical="top"/>
    </xf>
    <xf numFmtId="4" fontId="2" fillId="0" borderId="1" xfId="49" applyNumberFormat="1" applyFont="1" applyFill="1" applyBorder="1" applyAlignment="1" applyProtection="1">
      <alignment horizontal="right" vertical="center" wrapText="1"/>
      <protection locked="0"/>
    </xf>
    <xf numFmtId="167" fontId="2" fillId="3" borderId="1" xfId="5" applyFont="1" applyFill="1" applyBorder="1" applyAlignment="1" applyProtection="1">
      <alignment horizontal="right" vertical="center" wrapText="1"/>
      <protection locked="0"/>
    </xf>
    <xf numFmtId="174" fontId="3" fillId="3" borderId="1" xfId="45" applyNumberFormat="1" applyFont="1" applyFill="1" applyBorder="1" applyAlignment="1" applyProtection="1">
      <alignment horizontal="right" vertical="center"/>
    </xf>
    <xf numFmtId="175" fontId="2" fillId="3" borderId="1" xfId="45" applyNumberFormat="1" applyFont="1" applyFill="1" applyBorder="1" applyAlignment="1" applyProtection="1">
      <alignment horizontal="right" vertical="top"/>
    </xf>
    <xf numFmtId="177" fontId="2" fillId="3" borderId="1" xfId="45" applyNumberFormat="1" applyFont="1" applyFill="1" applyBorder="1" applyAlignment="1" applyProtection="1">
      <alignment horizontal="right" vertical="top"/>
    </xf>
    <xf numFmtId="175" fontId="2" fillId="3" borderId="1" xfId="45" applyNumberFormat="1" applyFont="1" applyFill="1" applyBorder="1" applyAlignment="1" applyProtection="1">
      <alignment horizontal="right" vertical="center"/>
    </xf>
    <xf numFmtId="174" fontId="3" fillId="3" borderId="1" xfId="45" applyNumberFormat="1" applyFont="1" applyFill="1" applyBorder="1" applyAlignment="1" applyProtection="1">
      <alignment horizontal="right" vertical="center" wrapText="1"/>
    </xf>
    <xf numFmtId="174" fontId="3" fillId="3" borderId="1" xfId="45" applyNumberFormat="1" applyFont="1" applyFill="1" applyBorder="1" applyAlignment="1" applyProtection="1">
      <alignment horizontal="right" vertical="top" wrapText="1"/>
    </xf>
    <xf numFmtId="0" fontId="2" fillId="3" borderId="0" xfId="45" applyFont="1" applyFill="1" applyAlignment="1">
      <alignment horizontal="right" vertical="center"/>
    </xf>
    <xf numFmtId="0" fontId="2" fillId="3" borderId="0" xfId="45" applyFont="1" applyFill="1"/>
    <xf numFmtId="0" fontId="2" fillId="3" borderId="0" xfId="45" applyFont="1" applyFill="1" applyAlignment="1">
      <alignment horizontal="right" wrapText="1"/>
    </xf>
    <xf numFmtId="0" fontId="2" fillId="3" borderId="0" xfId="45" applyFont="1" applyFill="1" applyAlignment="1"/>
    <xf numFmtId="4" fontId="2" fillId="3" borderId="0" xfId="45" applyNumberFormat="1" applyFont="1" applyFill="1" applyAlignment="1">
      <alignment horizontal="right" wrapText="1"/>
    </xf>
    <xf numFmtId="0" fontId="2" fillId="2" borderId="0" xfId="45" applyFont="1" applyFill="1" applyAlignment="1">
      <alignment vertical="center" wrapText="1"/>
    </xf>
    <xf numFmtId="0" fontId="2" fillId="3" borderId="0" xfId="45" applyFont="1" applyFill="1" applyBorder="1" applyAlignment="1" applyProtection="1">
      <alignment horizontal="right" vertical="center"/>
    </xf>
    <xf numFmtId="0" fontId="2" fillId="3" borderId="0" xfId="45" applyFont="1" applyFill="1" applyBorder="1" applyAlignment="1" applyProtection="1">
      <alignment vertical="top" wrapText="1"/>
    </xf>
    <xf numFmtId="43" fontId="2" fillId="3" borderId="0" xfId="36" applyFont="1" applyFill="1" applyBorder="1" applyAlignment="1" applyProtection="1">
      <alignment horizontal="right" vertical="top" wrapText="1"/>
    </xf>
    <xf numFmtId="0" fontId="2" fillId="3" borderId="0" xfId="45" applyFont="1" applyFill="1" applyBorder="1" applyAlignment="1" applyProtection="1">
      <alignment vertical="top"/>
    </xf>
    <xf numFmtId="0" fontId="2" fillId="3" borderId="0" xfId="45" applyFont="1" applyFill="1" applyBorder="1" applyAlignment="1" applyProtection="1">
      <alignment horizontal="right" vertical="top" wrapText="1"/>
    </xf>
    <xf numFmtId="0" fontId="2" fillId="3" borderId="0" xfId="45" applyFont="1" applyFill="1" applyBorder="1" applyAlignment="1" applyProtection="1">
      <alignment horizontal="left" vertical="center"/>
    </xf>
    <xf numFmtId="43" fontId="2" fillId="3" borderId="0" xfId="36" applyFont="1" applyFill="1" applyBorder="1" applyAlignment="1" applyProtection="1">
      <alignment vertical="top" wrapText="1"/>
    </xf>
    <xf numFmtId="0" fontId="2" fillId="3" borderId="0" xfId="45" applyFont="1" applyFill="1" applyBorder="1" applyAlignment="1" applyProtection="1">
      <alignment horizontal="left" vertical="top"/>
    </xf>
    <xf numFmtId="0" fontId="3" fillId="3" borderId="0" xfId="45" applyFont="1" applyFill="1" applyBorder="1" applyAlignment="1" applyProtection="1">
      <alignment vertical="top" wrapText="1"/>
    </xf>
    <xf numFmtId="0" fontId="7" fillId="4" borderId="3" xfId="45" applyFont="1" applyFill="1" applyBorder="1" applyAlignment="1" applyProtection="1">
      <alignment horizontal="right" vertical="center"/>
    </xf>
    <xf numFmtId="0" fontId="7" fillId="4" borderId="3" xfId="45" applyFont="1" applyFill="1" applyBorder="1" applyAlignment="1" applyProtection="1">
      <alignment horizontal="center" vertical="center"/>
    </xf>
    <xf numFmtId="4" fontId="7" fillId="4" borderId="3" xfId="45" applyNumberFormat="1" applyFont="1" applyFill="1" applyBorder="1" applyAlignment="1" applyProtection="1">
      <alignment horizontal="center" vertical="center" wrapText="1"/>
    </xf>
    <xf numFmtId="4" fontId="7" fillId="4" borderId="3" xfId="45" applyNumberFormat="1" applyFont="1" applyFill="1" applyBorder="1" applyAlignment="1" applyProtection="1">
      <alignment horizontal="center" vertical="center"/>
    </xf>
    <xf numFmtId="0" fontId="7" fillId="3" borderId="2" xfId="45" applyFont="1" applyFill="1" applyBorder="1" applyAlignment="1" applyProtection="1">
      <alignment horizontal="right" vertical="center"/>
    </xf>
    <xf numFmtId="0" fontId="7" fillId="3" borderId="2" xfId="45" applyFont="1" applyFill="1" applyBorder="1" applyAlignment="1" applyProtection="1">
      <alignment horizontal="center" vertical="center"/>
    </xf>
    <xf numFmtId="4" fontId="7" fillId="3" borderId="2" xfId="45" applyNumberFormat="1" applyFont="1" applyFill="1" applyBorder="1" applyAlignment="1" applyProtection="1">
      <alignment horizontal="right" wrapText="1"/>
    </xf>
    <xf numFmtId="4" fontId="7" fillId="3" borderId="2" xfId="45" applyNumberFormat="1" applyFont="1" applyFill="1" applyBorder="1" applyAlignment="1" applyProtection="1">
      <alignment horizontal="center"/>
    </xf>
    <xf numFmtId="0" fontId="7" fillId="3" borderId="1" xfId="45" applyFont="1" applyFill="1" applyBorder="1" applyAlignment="1" applyProtection="1">
      <alignment horizontal="right" vertical="center"/>
    </xf>
    <xf numFmtId="0" fontId="7" fillId="3" borderId="1" xfId="45" applyFont="1" applyFill="1" applyBorder="1" applyAlignment="1" applyProtection="1">
      <alignment horizontal="center" vertical="center"/>
    </xf>
    <xf numFmtId="43" fontId="2" fillId="3" borderId="1" xfId="36" applyFont="1" applyFill="1" applyBorder="1" applyAlignment="1" applyProtection="1">
      <alignment horizontal="center" vertical="center" wrapText="1"/>
    </xf>
    <xf numFmtId="4" fontId="7" fillId="3" borderId="1" xfId="45" applyNumberFormat="1" applyFont="1" applyFill="1" applyBorder="1" applyAlignment="1" applyProtection="1">
      <alignment horizontal="center"/>
    </xf>
    <xf numFmtId="0" fontId="7" fillId="0" borderId="1" xfId="45" applyFont="1" applyFill="1" applyBorder="1" applyAlignment="1" applyProtection="1">
      <alignment horizontal="center" vertical="center" wrapText="1"/>
    </xf>
    <xf numFmtId="0" fontId="7" fillId="3" borderId="1" xfId="45" applyNumberFormat="1" applyFont="1" applyFill="1" applyBorder="1" applyAlignment="1" applyProtection="1">
      <alignment vertical="center" wrapText="1"/>
    </xf>
    <xf numFmtId="4" fontId="6" fillId="0" borderId="1" xfId="45" applyNumberFormat="1" applyFont="1" applyFill="1" applyBorder="1" applyAlignment="1" applyProtection="1">
      <alignment vertical="center"/>
    </xf>
    <xf numFmtId="43" fontId="6" fillId="0" borderId="1" xfId="45" applyNumberFormat="1" applyFont="1" applyFill="1" applyBorder="1" applyAlignment="1" applyProtection="1">
      <alignment horizontal="center"/>
    </xf>
    <xf numFmtId="0" fontId="7" fillId="3" borderId="1" xfId="45" applyFont="1" applyFill="1" applyBorder="1" applyAlignment="1" applyProtection="1">
      <alignment horizontal="right" vertical="center" wrapText="1"/>
    </xf>
    <xf numFmtId="4" fontId="6" fillId="3" borderId="1" xfId="45" applyNumberFormat="1" applyFont="1" applyFill="1" applyBorder="1" applyAlignment="1" applyProtection="1">
      <alignment vertical="center"/>
    </xf>
    <xf numFmtId="43" fontId="6" fillId="3" borderId="1" xfId="45" applyNumberFormat="1" applyFont="1" applyFill="1" applyBorder="1" applyAlignment="1" applyProtection="1">
      <alignment horizontal="center"/>
    </xf>
    <xf numFmtId="0" fontId="6" fillId="3" borderId="1" xfId="45" applyFont="1" applyFill="1" applyBorder="1" applyAlignment="1" applyProtection="1">
      <alignment horizontal="left"/>
    </xf>
    <xf numFmtId="4" fontId="6" fillId="3" borderId="1" xfId="45" applyNumberFormat="1" applyFont="1" applyFill="1" applyBorder="1" applyAlignment="1" applyProtection="1">
      <alignment horizontal="right"/>
    </xf>
    <xf numFmtId="0" fontId="6" fillId="3" borderId="1" xfId="45" applyFont="1" applyFill="1" applyBorder="1" applyAlignment="1" applyProtection="1">
      <alignment horizontal="center"/>
    </xf>
    <xf numFmtId="0" fontId="7" fillId="3" borderId="1" xfId="45" applyFont="1" applyFill="1" applyBorder="1" applyAlignment="1" applyProtection="1">
      <alignment horizontal="center"/>
    </xf>
    <xf numFmtId="0" fontId="7" fillId="3" borderId="1" xfId="45" applyFont="1" applyFill="1" applyBorder="1" applyAlignment="1" applyProtection="1"/>
    <xf numFmtId="0" fontId="3" fillId="3" borderId="1" xfId="45" applyNumberFormat="1" applyFont="1" applyFill="1" applyBorder="1" applyAlignment="1" applyProtection="1">
      <alignment horizontal="left" vertical="center" wrapText="1"/>
    </xf>
    <xf numFmtId="4" fontId="2" fillId="3" borderId="1" xfId="45" applyNumberFormat="1" applyFont="1" applyFill="1" applyBorder="1" applyAlignment="1" applyProtection="1">
      <alignment horizontal="center" vertical="center"/>
    </xf>
    <xf numFmtId="0" fontId="2" fillId="3" borderId="1" xfId="45" applyNumberFormat="1" applyFont="1" applyFill="1" applyBorder="1" applyAlignment="1" applyProtection="1">
      <alignment horizontal="left" vertical="center" wrapText="1"/>
    </xf>
    <xf numFmtId="4" fontId="6" fillId="3" borderId="1" xfId="45" applyNumberFormat="1" applyFont="1" applyFill="1" applyBorder="1" applyAlignment="1" applyProtection="1">
      <alignment horizontal="right" vertical="center"/>
    </xf>
    <xf numFmtId="0" fontId="6" fillId="3" borderId="1" xfId="45" applyFont="1" applyFill="1" applyBorder="1" applyAlignment="1" applyProtection="1">
      <alignment horizontal="right" vertical="top" wrapText="1"/>
    </xf>
    <xf numFmtId="0" fontId="6" fillId="3" borderId="1" xfId="45" applyNumberFormat="1" applyFont="1" applyFill="1" applyBorder="1" applyAlignment="1" applyProtection="1">
      <alignment vertical="center" wrapText="1"/>
    </xf>
    <xf numFmtId="0" fontId="2" fillId="3" borderId="1" xfId="45" applyFont="1" applyFill="1" applyBorder="1" applyAlignment="1" applyProtection="1">
      <alignment horizontal="justify" vertical="top" wrapText="1"/>
    </xf>
    <xf numFmtId="43" fontId="6" fillId="3" borderId="1" xfId="45" applyNumberFormat="1" applyFont="1" applyFill="1" applyBorder="1" applyAlignment="1" applyProtection="1">
      <alignment horizontal="center" vertical="center"/>
    </xf>
    <xf numFmtId="178" fontId="2" fillId="3" borderId="1" xfId="45" applyNumberFormat="1" applyFont="1" applyFill="1" applyBorder="1" applyAlignment="1" applyProtection="1">
      <alignment horizontal="right" vertical="top" wrapText="1"/>
    </xf>
    <xf numFmtId="167" fontId="2" fillId="3" borderId="1" xfId="5" applyFont="1" applyFill="1" applyBorder="1" applyAlignment="1" applyProtection="1">
      <alignment horizontal="right" vertical="center" wrapText="1"/>
    </xf>
    <xf numFmtId="167" fontId="2" fillId="3" borderId="1" xfId="5" applyFont="1" applyFill="1" applyBorder="1" applyAlignment="1" applyProtection="1">
      <alignment horizontal="center" vertical="center" wrapText="1"/>
    </xf>
    <xf numFmtId="0" fontId="6" fillId="3" borderId="1" xfId="45" applyFont="1" applyFill="1" applyBorder="1" applyAlignment="1" applyProtection="1">
      <alignment horizontal="right" vertical="center" wrapText="1"/>
    </xf>
    <xf numFmtId="43" fontId="6" fillId="3" borderId="1" xfId="45" applyNumberFormat="1" applyFont="1" applyFill="1" applyBorder="1" applyAlignment="1" applyProtection="1">
      <alignment vertical="center"/>
    </xf>
    <xf numFmtId="0" fontId="6" fillId="3" borderId="1" xfId="45" applyNumberFormat="1" applyFont="1" applyFill="1" applyBorder="1" applyAlignment="1" applyProtection="1">
      <alignment vertical="top" wrapText="1"/>
    </xf>
    <xf numFmtId="0" fontId="2" fillId="3" borderId="1" xfId="45" applyFont="1" applyFill="1" applyBorder="1" applyAlignment="1" applyProtection="1">
      <alignment vertical="top" wrapText="1"/>
    </xf>
    <xf numFmtId="4" fontId="2" fillId="3" borderId="1" xfId="45" applyNumberFormat="1" applyFont="1" applyFill="1" applyBorder="1" applyAlignment="1" applyProtection="1">
      <alignment vertical="center"/>
    </xf>
    <xf numFmtId="0" fontId="2" fillId="3" borderId="1" xfId="45" applyFont="1" applyFill="1" applyBorder="1" applyAlignment="1" applyProtection="1">
      <alignment horizontal="right" vertical="center" wrapText="1"/>
    </xf>
    <xf numFmtId="43" fontId="2" fillId="3" borderId="1" xfId="45" applyNumberFormat="1" applyFont="1" applyFill="1" applyBorder="1" applyAlignment="1" applyProtection="1">
      <alignment horizontal="center" vertical="center"/>
    </xf>
    <xf numFmtId="2" fontId="6" fillId="3" borderId="1" xfId="45" applyNumberFormat="1" applyFont="1" applyFill="1" applyBorder="1" applyAlignment="1" applyProtection="1">
      <alignment horizontal="right" vertical="center" wrapText="1"/>
    </xf>
    <xf numFmtId="0" fontId="2" fillId="3" borderId="1" xfId="45" applyNumberFormat="1" applyFont="1" applyFill="1" applyBorder="1" applyAlignment="1" applyProtection="1">
      <alignment vertical="center" wrapText="1"/>
    </xf>
    <xf numFmtId="0" fontId="2" fillId="3" borderId="1" xfId="45" applyFont="1" applyFill="1" applyBorder="1" applyAlignment="1" applyProtection="1">
      <alignment horizontal="left" vertical="top" wrapText="1"/>
    </xf>
    <xf numFmtId="0" fontId="3" fillId="3" borderId="1" xfId="45" applyFont="1" applyFill="1" applyBorder="1" applyAlignment="1" applyProtection="1">
      <alignment horizontal="right" vertical="center"/>
    </xf>
    <xf numFmtId="0" fontId="3" fillId="3" borderId="1" xfId="45" applyFont="1" applyFill="1" applyBorder="1" applyAlignment="1" applyProtection="1">
      <alignment horizontal="left" vertical="top" wrapText="1"/>
    </xf>
    <xf numFmtId="43" fontId="2" fillId="3" borderId="1" xfId="36" applyFont="1" applyFill="1" applyBorder="1" applyAlignment="1" applyProtection="1">
      <alignment horizontal="right" vertical="top" wrapText="1"/>
    </xf>
    <xf numFmtId="0" fontId="2" fillId="3" borderId="1" xfId="45" applyFont="1" applyFill="1" applyBorder="1" applyAlignment="1" applyProtection="1">
      <alignment horizontal="center" vertical="top"/>
    </xf>
    <xf numFmtId="0" fontId="2" fillId="3" borderId="1" xfId="45" applyFont="1" applyFill="1" applyBorder="1" applyAlignment="1" applyProtection="1">
      <alignment horizontal="right" vertical="top"/>
    </xf>
    <xf numFmtId="0" fontId="6" fillId="3" borderId="1" xfId="45" applyNumberFormat="1" applyFont="1" applyFill="1" applyBorder="1" applyAlignment="1" applyProtection="1">
      <alignment horizontal="left" vertical="top" wrapText="1"/>
    </xf>
    <xf numFmtId="43" fontId="2" fillId="3" borderId="1" xfId="36" applyFont="1" applyFill="1" applyBorder="1" applyAlignment="1" applyProtection="1">
      <alignment horizontal="right" vertical="center" wrapText="1"/>
    </xf>
    <xf numFmtId="0" fontId="2" fillId="3" borderId="1" xfId="45" applyFont="1" applyFill="1" applyBorder="1" applyAlignment="1" applyProtection="1">
      <alignment horizontal="center" vertical="center"/>
    </xf>
    <xf numFmtId="0" fontId="6" fillId="3" borderId="1" xfId="45" applyFont="1" applyFill="1" applyBorder="1" applyAlignment="1" applyProtection="1">
      <alignment horizontal="right" vertical="top"/>
    </xf>
    <xf numFmtId="0" fontId="3" fillId="3" borderId="1" xfId="39" applyFont="1" applyFill="1" applyBorder="1" applyAlignment="1" applyProtection="1">
      <alignment horizontal="left" vertical="top" wrapText="1"/>
    </xf>
    <xf numFmtId="4" fontId="2" fillId="3" borderId="1" xfId="49" applyNumberFormat="1" applyFont="1" applyFill="1" applyBorder="1" applyAlignment="1" applyProtection="1">
      <alignment horizontal="center" vertical="center"/>
    </xf>
    <xf numFmtId="173" fontId="2" fillId="3" borderId="1" xfId="45" applyNumberFormat="1" applyFont="1" applyFill="1" applyBorder="1" applyAlignment="1" applyProtection="1">
      <alignment horizontal="center" vertical="center" wrapText="1"/>
    </xf>
    <xf numFmtId="0" fontId="2" fillId="3" borderId="1" xfId="40" applyFont="1" applyFill="1" applyBorder="1" applyAlignment="1" applyProtection="1">
      <alignment vertical="top" wrapText="1"/>
    </xf>
    <xf numFmtId="49" fontId="3" fillId="3" borderId="1" xfId="25" applyNumberFormat="1" applyFont="1" applyFill="1" applyBorder="1" applyAlignment="1" applyProtection="1">
      <alignment vertical="top" wrapText="1"/>
    </xf>
    <xf numFmtId="4" fontId="6" fillId="3" borderId="1" xfId="45" applyNumberFormat="1" applyFont="1" applyFill="1" applyBorder="1" applyAlignment="1" applyProtection="1">
      <alignment vertical="top"/>
    </xf>
    <xf numFmtId="4" fontId="6" fillId="3" borderId="1" xfId="45" applyNumberFormat="1" applyFont="1" applyFill="1" applyBorder="1" applyAlignment="1" applyProtection="1">
      <alignment horizontal="center" vertical="top"/>
    </xf>
    <xf numFmtId="0" fontId="2" fillId="3" borderId="1" xfId="45" applyFont="1" applyFill="1" applyBorder="1" applyAlignment="1" applyProtection="1">
      <alignment wrapText="1"/>
    </xf>
    <xf numFmtId="4" fontId="2" fillId="3" borderId="1" xfId="45" applyNumberFormat="1" applyFont="1" applyFill="1" applyBorder="1" applyProtection="1"/>
    <xf numFmtId="39" fontId="2" fillId="3" borderId="1" xfId="41" applyFont="1" applyFill="1" applyBorder="1" applyAlignment="1" applyProtection="1">
      <alignment horizontal="left" vertical="top" wrapText="1"/>
    </xf>
    <xf numFmtId="4" fontId="2" fillId="3" borderId="1" xfId="36" applyNumberFormat="1" applyFont="1" applyFill="1" applyBorder="1" applyAlignment="1" applyProtection="1">
      <alignment horizontal="right" vertical="center" wrapText="1"/>
    </xf>
    <xf numFmtId="4" fontId="2" fillId="3" borderId="1" xfId="45" applyNumberFormat="1" applyFont="1" applyFill="1" applyBorder="1" applyAlignment="1" applyProtection="1">
      <alignment horizontal="center" vertical="center" wrapText="1"/>
    </xf>
    <xf numFmtId="49" fontId="2" fillId="3" borderId="1" xfId="27" applyNumberFormat="1" applyFont="1" applyFill="1" applyBorder="1" applyAlignment="1" applyProtection="1">
      <alignment horizontal="right" vertical="center"/>
    </xf>
    <xf numFmtId="49" fontId="3" fillId="3" borderId="1" xfId="27" applyNumberFormat="1" applyFont="1" applyFill="1" applyBorder="1" applyAlignment="1" applyProtection="1">
      <alignment horizontal="center" vertical="top" wrapText="1"/>
    </xf>
    <xf numFmtId="173" fontId="2" fillId="3" borderId="1" xfId="27" applyNumberFormat="1" applyFont="1" applyFill="1" applyBorder="1" applyAlignment="1" applyProtection="1">
      <alignment horizontal="center" vertical="top"/>
    </xf>
    <xf numFmtId="4" fontId="2" fillId="3" borderId="1" xfId="27" applyNumberFormat="1" applyFont="1" applyFill="1" applyBorder="1" applyAlignment="1" applyProtection="1">
      <alignment horizontal="center" vertical="top"/>
    </xf>
    <xf numFmtId="0" fontId="3" fillId="3" borderId="1" xfId="30" applyNumberFormat="1" applyFont="1" applyFill="1" applyBorder="1" applyAlignment="1" applyProtection="1">
      <alignment horizontal="right" vertical="center" wrapText="1"/>
    </xf>
    <xf numFmtId="0" fontId="3" fillId="3" borderId="1" xfId="30" applyFont="1" applyFill="1" applyBorder="1" applyAlignment="1" applyProtection="1">
      <alignment vertical="top" wrapText="1"/>
    </xf>
    <xf numFmtId="4" fontId="2" fillId="3" borderId="1" xfId="30" applyNumberFormat="1" applyFont="1" applyFill="1" applyBorder="1" applyAlignment="1" applyProtection="1">
      <alignment horizontal="right" vertical="top" wrapText="1"/>
    </xf>
    <xf numFmtId="4" fontId="2" fillId="3" borderId="1" xfId="30" applyNumberFormat="1" applyFont="1" applyFill="1" applyBorder="1" applyAlignment="1" applyProtection="1">
      <alignment horizontal="center" vertical="top" wrapText="1"/>
    </xf>
    <xf numFmtId="0" fontId="2" fillId="3" borderId="1" xfId="30" applyNumberFormat="1" applyFont="1" applyFill="1" applyBorder="1" applyAlignment="1" applyProtection="1">
      <alignment horizontal="right" vertical="top" wrapText="1"/>
    </xf>
    <xf numFmtId="0" fontId="2" fillId="3" borderId="1" xfId="30" applyFont="1" applyFill="1" applyBorder="1" applyAlignment="1" applyProtection="1">
      <alignment vertical="top" wrapText="1"/>
    </xf>
    <xf numFmtId="4" fontId="2" fillId="3" borderId="1" xfId="30" applyNumberFormat="1" applyFont="1" applyFill="1" applyBorder="1" applyAlignment="1" applyProtection="1">
      <alignment horizontal="right" vertical="center" wrapText="1"/>
    </xf>
    <xf numFmtId="4" fontId="12" fillId="3" borderId="1" xfId="30" applyNumberFormat="1" applyFont="1" applyFill="1" applyBorder="1" applyAlignment="1" applyProtection="1">
      <alignment horizontal="center" vertical="center" wrapText="1"/>
    </xf>
    <xf numFmtId="4" fontId="2" fillId="3" borderId="1" xfId="33" applyNumberFormat="1" applyFont="1" applyFill="1" applyBorder="1" applyAlignment="1" applyProtection="1">
      <alignment horizontal="right" vertical="center" wrapText="1"/>
    </xf>
    <xf numFmtId="4" fontId="2" fillId="3" borderId="1" xfId="33" applyNumberFormat="1" applyFont="1" applyFill="1" applyBorder="1" applyAlignment="1" applyProtection="1">
      <alignment horizontal="center" vertical="center" wrapText="1"/>
    </xf>
    <xf numFmtId="0" fontId="3" fillId="3" borderId="1" xfId="45" applyFont="1" applyFill="1" applyBorder="1" applyAlignment="1" applyProtection="1">
      <alignment horizontal="center" vertical="top" wrapText="1"/>
    </xf>
    <xf numFmtId="4" fontId="2" fillId="3" borderId="1" xfId="28" applyNumberFormat="1" applyFont="1" applyFill="1" applyBorder="1" applyAlignment="1" applyProtection="1">
      <alignment horizontal="right" vertical="top" wrapText="1"/>
    </xf>
    <xf numFmtId="4" fontId="2" fillId="3" borderId="1" xfId="28" applyNumberFormat="1" applyFont="1" applyFill="1" applyBorder="1" applyAlignment="1" applyProtection="1">
      <alignment horizontal="center" vertical="top" wrapText="1"/>
    </xf>
    <xf numFmtId="0" fontId="3" fillId="4" borderId="5" xfId="45" applyFont="1" applyFill="1" applyBorder="1" applyAlignment="1" applyProtection="1">
      <alignment horizontal="center" vertical="top" wrapText="1"/>
    </xf>
    <xf numFmtId="0" fontId="2" fillId="3" borderId="1" xfId="30" applyNumberFormat="1" applyFont="1" applyFill="1" applyBorder="1" applyAlignment="1" applyProtection="1">
      <alignment horizontal="right" vertical="center" wrapText="1"/>
    </xf>
    <xf numFmtId="0" fontId="2" fillId="3" borderId="1" xfId="30" applyFont="1" applyFill="1" applyBorder="1" applyAlignment="1" applyProtection="1">
      <alignment horizontal="right" vertical="top" wrapText="1"/>
    </xf>
    <xf numFmtId="10" fontId="2" fillId="3" borderId="1" xfId="38" applyNumberFormat="1" applyFont="1" applyFill="1" applyBorder="1" applyAlignment="1" applyProtection="1">
      <alignment horizontal="right" vertical="top" wrapText="1"/>
    </xf>
    <xf numFmtId="0" fontId="2" fillId="3" borderId="1" xfId="45" applyFont="1" applyFill="1" applyBorder="1" applyAlignment="1" applyProtection="1">
      <alignment horizontal="right" vertical="top" wrapText="1"/>
    </xf>
    <xf numFmtId="10" fontId="2" fillId="3" borderId="1" xfId="45" applyNumberFormat="1" applyFont="1" applyFill="1" applyBorder="1" applyAlignment="1" applyProtection="1">
      <alignment horizontal="right" vertical="top" wrapText="1"/>
    </xf>
    <xf numFmtId="0" fontId="2" fillId="3" borderId="1" xfId="45" applyFont="1" applyFill="1" applyBorder="1" applyAlignment="1" applyProtection="1">
      <alignment horizontal="right"/>
    </xf>
    <xf numFmtId="10" fontId="2" fillId="3" borderId="1" xfId="50" applyNumberFormat="1" applyFont="1" applyFill="1" applyBorder="1" applyAlignment="1" applyProtection="1">
      <alignment vertical="top"/>
    </xf>
    <xf numFmtId="10" fontId="2" fillId="3" borderId="1" xfId="45" applyNumberFormat="1" applyFont="1" applyFill="1" applyBorder="1" applyAlignment="1" applyProtection="1">
      <alignment horizontal="center" vertical="top" wrapText="1"/>
    </xf>
    <xf numFmtId="0" fontId="3" fillId="3" borderId="1" xfId="45" applyFont="1" applyFill="1" applyBorder="1" applyAlignment="1" applyProtection="1">
      <alignment horizontal="right" vertical="top"/>
    </xf>
    <xf numFmtId="0" fontId="3" fillId="3" borderId="1" xfId="45" applyFont="1" applyFill="1" applyBorder="1" applyAlignment="1" applyProtection="1">
      <alignment vertical="top"/>
    </xf>
    <xf numFmtId="176" fontId="3" fillId="3" borderId="1" xfId="45" applyNumberFormat="1" applyFont="1" applyFill="1" applyBorder="1" applyAlignment="1" applyProtection="1">
      <alignment horizontal="center"/>
    </xf>
    <xf numFmtId="0" fontId="2" fillId="4" borderId="5" xfId="45" applyFont="1" applyFill="1" applyBorder="1" applyAlignment="1" applyProtection="1">
      <alignment horizontal="right" vertical="center" wrapText="1"/>
    </xf>
    <xf numFmtId="0" fontId="3" fillId="4" borderId="5" xfId="45" applyFont="1" applyFill="1" applyBorder="1" applyAlignment="1" applyProtection="1">
      <alignment horizontal="right" vertical="top" wrapText="1"/>
    </xf>
    <xf numFmtId="10" fontId="2" fillId="4" borderId="5" xfId="45" applyNumberFormat="1" applyFont="1" applyFill="1" applyBorder="1" applyAlignment="1" applyProtection="1">
      <alignment horizontal="right" vertical="top" wrapText="1"/>
    </xf>
    <xf numFmtId="10" fontId="2" fillId="4" borderId="5" xfId="45" applyNumberFormat="1" applyFont="1" applyFill="1" applyBorder="1" applyAlignment="1" applyProtection="1">
      <alignment horizontal="center" vertical="top" wrapText="1"/>
    </xf>
    <xf numFmtId="2" fontId="2" fillId="0" borderId="0" xfId="45" applyNumberFormat="1" applyFont="1" applyFill="1" applyBorder="1" applyAlignment="1" applyProtection="1">
      <alignment vertical="top"/>
    </xf>
    <xf numFmtId="0" fontId="2" fillId="0" borderId="0" xfId="45" applyNumberFormat="1" applyFont="1" applyFill="1" applyAlignment="1" applyProtection="1">
      <alignment vertical="center"/>
    </xf>
    <xf numFmtId="43" fontId="2" fillId="0" borderId="0" xfId="49" applyNumberFormat="1" applyFont="1" applyFill="1" applyBorder="1" applyAlignment="1" applyProtection="1">
      <alignment horizontal="right" vertical="top"/>
    </xf>
    <xf numFmtId="173" fontId="2" fillId="0" borderId="0" xfId="45" applyNumberFormat="1" applyFont="1" applyFill="1" applyBorder="1" applyAlignment="1" applyProtection="1">
      <alignment horizontal="center" vertical="top"/>
    </xf>
    <xf numFmtId="2" fontId="2" fillId="0" borderId="0" xfId="50" applyNumberFormat="1" applyFont="1" applyFill="1" applyBorder="1" applyAlignment="1" applyProtection="1">
      <alignment horizontal="left" vertical="top"/>
    </xf>
    <xf numFmtId="0" fontId="2" fillId="0" borderId="0" xfId="50" applyFont="1" applyFill="1" applyBorder="1" applyAlignment="1" applyProtection="1">
      <alignment horizontal="left" vertical="top"/>
    </xf>
    <xf numFmtId="0" fontId="2" fillId="0" borderId="0" xfId="50" applyFont="1" applyFill="1" applyBorder="1" applyAlignment="1" applyProtection="1">
      <alignment horizontal="center" vertical="top"/>
    </xf>
    <xf numFmtId="0" fontId="2" fillId="3" borderId="0" xfId="45" applyFont="1" applyFill="1" applyAlignment="1" applyProtection="1">
      <alignment horizontal="right" vertical="center"/>
    </xf>
    <xf numFmtId="0" fontId="2" fillId="3" borderId="0" xfId="45" applyFont="1" applyFill="1" applyProtection="1"/>
    <xf numFmtId="0" fontId="2" fillId="3" borderId="0" xfId="45" applyFont="1" applyFill="1" applyAlignment="1" applyProtection="1">
      <alignment horizontal="right" wrapText="1"/>
    </xf>
    <xf numFmtId="0" fontId="2" fillId="3" borderId="0" xfId="45" applyFont="1" applyFill="1" applyAlignment="1" applyProtection="1"/>
    <xf numFmtId="167" fontId="2" fillId="3" borderId="1" xfId="5" applyFont="1" applyFill="1" applyBorder="1" applyAlignment="1" applyProtection="1">
      <alignment horizontal="right" vertical="top" wrapText="1"/>
      <protection locked="0"/>
    </xf>
    <xf numFmtId="39" fontId="6" fillId="3" borderId="1" xfId="45" applyNumberFormat="1" applyFont="1" applyFill="1" applyBorder="1" applyAlignment="1" applyProtection="1">
      <alignment horizontal="right" vertical="center" wrapText="1"/>
      <protection locked="0"/>
    </xf>
    <xf numFmtId="0" fontId="15" fillId="0" borderId="1" xfId="45" applyFont="1" applyFill="1" applyBorder="1" applyAlignment="1" applyProtection="1">
      <alignment horizontal="right" wrapText="1"/>
      <protection locked="0"/>
    </xf>
    <xf numFmtId="43" fontId="13" fillId="0" borderId="1" xfId="45" applyNumberFormat="1" applyFont="1" applyFill="1" applyBorder="1" applyAlignment="1" applyProtection="1">
      <alignment horizontal="right" vertical="center" wrapText="1"/>
      <protection locked="0"/>
    </xf>
    <xf numFmtId="4" fontId="2" fillId="3" borderId="1" xfId="45" applyNumberFormat="1" applyFont="1" applyFill="1" applyBorder="1" applyAlignment="1" applyProtection="1">
      <alignment horizontal="right" vertical="center" wrapText="1"/>
      <protection locked="0"/>
    </xf>
    <xf numFmtId="43" fontId="2" fillId="0" borderId="1" xfId="45" applyNumberFormat="1" applyFont="1" applyBorder="1" applyAlignment="1" applyProtection="1">
      <alignment horizontal="right" vertical="center" wrapText="1"/>
      <protection locked="0"/>
    </xf>
    <xf numFmtId="39" fontId="6" fillId="3" borderId="1" xfId="45" applyNumberFormat="1" applyFont="1" applyFill="1" applyBorder="1" applyAlignment="1" applyProtection="1">
      <alignment vertical="center" wrapText="1"/>
      <protection locked="0"/>
    </xf>
    <xf numFmtId="43" fontId="2" fillId="0" borderId="1" xfId="45" applyNumberFormat="1" applyFont="1" applyFill="1" applyBorder="1" applyAlignment="1" applyProtection="1">
      <alignment horizontal="right" vertical="center" wrapText="1"/>
      <protection locked="0"/>
    </xf>
    <xf numFmtId="43" fontId="2" fillId="3" borderId="1" xfId="45" applyNumberFormat="1" applyFont="1" applyFill="1" applyBorder="1" applyAlignment="1" applyProtection="1">
      <alignment horizontal="right" vertical="center" wrapText="1"/>
      <protection locked="0"/>
    </xf>
    <xf numFmtId="39" fontId="2" fillId="3" borderId="1" xfId="45" applyNumberFormat="1" applyFont="1" applyFill="1" applyBorder="1" applyAlignment="1" applyProtection="1">
      <alignment horizontal="right" vertical="center" wrapText="1"/>
      <protection locked="0"/>
    </xf>
    <xf numFmtId="173" fontId="2" fillId="3" borderId="1" xfId="45" applyNumberFormat="1" applyFont="1" applyFill="1" applyBorder="1" applyAlignment="1" applyProtection="1">
      <alignment vertical="center"/>
      <protection locked="0"/>
    </xf>
    <xf numFmtId="39" fontId="6" fillId="3" borderId="4" xfId="45" applyNumberFormat="1" applyFont="1" applyFill="1" applyBorder="1" applyAlignment="1" applyProtection="1">
      <alignment horizontal="right" vertical="center" wrapText="1"/>
      <protection locked="0"/>
    </xf>
    <xf numFmtId="43" fontId="2" fillId="3" borderId="4" xfId="36" applyFont="1" applyFill="1" applyBorder="1" applyAlignment="1" applyProtection="1">
      <alignment horizontal="right" vertical="top" wrapText="1"/>
      <protection locked="0"/>
    </xf>
    <xf numFmtId="43" fontId="2" fillId="3" borderId="1" xfId="36" applyFont="1" applyFill="1" applyBorder="1" applyAlignment="1" applyProtection="1">
      <alignment horizontal="right" vertical="center" wrapText="1"/>
      <protection locked="0"/>
    </xf>
    <xf numFmtId="4" fontId="2" fillId="3" borderId="1" xfId="44" applyNumberFormat="1" applyFont="1" applyFill="1" applyBorder="1" applyAlignment="1" applyProtection="1">
      <alignment vertical="center"/>
      <protection locked="0"/>
    </xf>
    <xf numFmtId="4" fontId="2" fillId="3" borderId="1" xfId="49" applyNumberFormat="1" applyFont="1" applyFill="1" applyBorder="1" applyAlignment="1" applyProtection="1">
      <alignment horizontal="right" vertical="center" wrapText="1"/>
      <protection locked="0"/>
    </xf>
    <xf numFmtId="173" fontId="2" fillId="0" borderId="1" xfId="45" applyNumberFormat="1" applyFont="1" applyFill="1" applyBorder="1" applyAlignment="1" applyProtection="1">
      <alignment vertical="top" wrapText="1"/>
      <protection locked="0"/>
    </xf>
    <xf numFmtId="4" fontId="2" fillId="0" borderId="1" xfId="45" applyNumberFormat="1" applyFont="1" applyFill="1" applyBorder="1" applyProtection="1">
      <protection locked="0"/>
    </xf>
    <xf numFmtId="173" fontId="2" fillId="3" borderId="1" xfId="45" applyNumberFormat="1" applyFont="1" applyFill="1" applyBorder="1" applyAlignment="1" applyProtection="1">
      <alignment horizontal="right" vertical="center" wrapText="1"/>
      <protection locked="0"/>
    </xf>
    <xf numFmtId="39" fontId="7" fillId="4" borderId="1" xfId="45" applyNumberFormat="1" applyFont="1" applyFill="1" applyBorder="1" applyAlignment="1" applyProtection="1">
      <alignment vertical="center" wrapText="1"/>
      <protection locked="0"/>
    </xf>
    <xf numFmtId="4" fontId="2" fillId="3" borderId="1" xfId="27" applyNumberFormat="1" applyFont="1" applyFill="1" applyBorder="1" applyAlignment="1" applyProtection="1">
      <alignment horizontal="right" vertical="top"/>
      <protection locked="0"/>
    </xf>
    <xf numFmtId="4" fontId="3" fillId="3" borderId="1" xfId="27" applyNumberFormat="1" applyFont="1" applyFill="1" applyBorder="1" applyAlignment="1" applyProtection="1">
      <alignment horizontal="right" vertical="top"/>
      <protection locked="0"/>
    </xf>
    <xf numFmtId="4" fontId="2" fillId="3" borderId="1" xfId="30" applyNumberFormat="1" applyFont="1" applyFill="1" applyBorder="1" applyAlignment="1" applyProtection="1">
      <alignment vertical="top" wrapText="1"/>
      <protection locked="0"/>
    </xf>
    <xf numFmtId="4" fontId="2" fillId="3" borderId="1" xfId="30" applyNumberFormat="1" applyFont="1" applyFill="1" applyBorder="1" applyAlignment="1" applyProtection="1">
      <alignment vertical="center" wrapText="1"/>
      <protection locked="0"/>
    </xf>
    <xf numFmtId="4" fontId="2" fillId="3" borderId="1" xfId="28" applyNumberFormat="1" applyFont="1" applyFill="1" applyBorder="1" applyAlignment="1" applyProtection="1">
      <alignment horizontal="right" vertical="center" wrapText="1"/>
      <protection locked="0"/>
    </xf>
    <xf numFmtId="4" fontId="2" fillId="3" borderId="1" xfId="33" applyNumberFormat="1" applyFont="1" applyFill="1" applyBorder="1" applyAlignment="1" applyProtection="1">
      <alignment vertical="center" wrapText="1"/>
      <protection locked="0"/>
    </xf>
    <xf numFmtId="4" fontId="3" fillId="3" borderId="1" xfId="28" applyNumberFormat="1" applyFont="1" applyFill="1" applyBorder="1" applyAlignment="1" applyProtection="1">
      <alignment horizontal="right" vertical="top" wrapText="1"/>
      <protection locked="0"/>
    </xf>
    <xf numFmtId="4" fontId="3" fillId="3" borderId="1" xfId="45" applyNumberFormat="1" applyFont="1" applyFill="1" applyBorder="1" applyAlignment="1" applyProtection="1">
      <alignment vertical="top" wrapText="1"/>
      <protection locked="0"/>
    </xf>
    <xf numFmtId="4" fontId="3" fillId="3" borderId="1" xfId="45" applyNumberFormat="1" applyFont="1" applyFill="1" applyBorder="1" applyProtection="1">
      <protection locked="0"/>
    </xf>
    <xf numFmtId="4" fontId="3" fillId="3" borderId="1" xfId="45" applyNumberFormat="1" applyFont="1" applyFill="1" applyBorder="1" applyAlignment="1" applyProtection="1">
      <alignment vertical="top"/>
      <protection locked="0"/>
    </xf>
    <xf numFmtId="4" fontId="3" fillId="4" borderId="5" xfId="45" applyNumberFormat="1" applyFont="1" applyFill="1" applyBorder="1" applyAlignment="1" applyProtection="1">
      <alignment vertical="top" wrapText="1"/>
      <protection locked="0"/>
    </xf>
    <xf numFmtId="43" fontId="2" fillId="0" borderId="0" xfId="49" applyNumberFormat="1" applyFont="1" applyFill="1" applyBorder="1" applyAlignment="1" applyProtection="1">
      <alignment horizontal="right" vertical="top"/>
      <protection locked="0"/>
    </xf>
    <xf numFmtId="43" fontId="3" fillId="0" borderId="0" xfId="49" applyNumberFormat="1" applyFont="1" applyFill="1" applyBorder="1" applyAlignment="1" applyProtection="1">
      <alignment vertical="top"/>
      <protection locked="0"/>
    </xf>
    <xf numFmtId="0" fontId="2" fillId="0" borderId="0" xfId="50" applyFont="1" applyFill="1" applyBorder="1" applyAlignment="1" applyProtection="1">
      <alignment horizontal="center" vertical="top"/>
      <protection locked="0"/>
    </xf>
    <xf numFmtId="4" fontId="2" fillId="3" borderId="0" xfId="45" applyNumberFormat="1" applyFont="1" applyFill="1" applyAlignment="1" applyProtection="1">
      <alignment horizontal="right" wrapText="1"/>
      <protection locked="0"/>
    </xf>
    <xf numFmtId="4" fontId="2" fillId="3" borderId="1" xfId="30" applyNumberFormat="1" applyFont="1" applyFill="1" applyBorder="1" applyAlignment="1" applyProtection="1">
      <alignment horizontal="right" vertical="center" wrapText="1"/>
      <protection locked="0"/>
    </xf>
    <xf numFmtId="2" fontId="6" fillId="3" borderId="5" xfId="45" applyNumberFormat="1" applyFont="1" applyFill="1" applyBorder="1" applyAlignment="1" applyProtection="1">
      <alignment horizontal="right" vertical="center" wrapText="1"/>
    </xf>
    <xf numFmtId="0" fontId="2" fillId="3" borderId="5" xfId="45" applyFont="1" applyFill="1" applyBorder="1" applyAlignment="1" applyProtection="1">
      <alignment vertical="top" wrapText="1"/>
    </xf>
    <xf numFmtId="4" fontId="2" fillId="3" borderId="5" xfId="45" applyNumberFormat="1" applyFont="1" applyFill="1" applyBorder="1" applyAlignment="1" applyProtection="1">
      <alignment vertical="center"/>
    </xf>
    <xf numFmtId="43" fontId="6" fillId="3" borderId="5" xfId="45" applyNumberFormat="1" applyFont="1" applyFill="1" applyBorder="1" applyAlignment="1" applyProtection="1">
      <alignment horizontal="center" vertical="center"/>
    </xf>
    <xf numFmtId="43" fontId="2" fillId="3" borderId="5" xfId="45" applyNumberFormat="1" applyFont="1" applyFill="1" applyBorder="1" applyAlignment="1" applyProtection="1">
      <alignment horizontal="right" vertical="center" wrapText="1"/>
      <protection locked="0"/>
    </xf>
    <xf numFmtId="39" fontId="6" fillId="3" borderId="5" xfId="45" applyNumberFormat="1" applyFont="1" applyFill="1" applyBorder="1" applyAlignment="1" applyProtection="1">
      <alignment horizontal="right" vertical="center" wrapText="1"/>
      <protection locked="0"/>
    </xf>
    <xf numFmtId="0" fontId="7" fillId="4" borderId="5" xfId="45" applyFont="1" applyFill="1" applyBorder="1" applyAlignment="1" applyProtection="1">
      <alignment horizontal="right" vertical="center"/>
    </xf>
    <xf numFmtId="0" fontId="7" fillId="4" borderId="5" xfId="45" applyFont="1" applyFill="1" applyBorder="1" applyAlignment="1" applyProtection="1">
      <alignment horizontal="center"/>
    </xf>
    <xf numFmtId="0" fontId="7" fillId="4" borderId="5" xfId="45" applyFont="1" applyFill="1" applyBorder="1" applyAlignment="1" applyProtection="1"/>
    <xf numFmtId="0" fontId="7" fillId="4" borderId="5" xfId="45" applyFont="1" applyFill="1" applyBorder="1" applyAlignment="1" applyProtection="1">
      <protection locked="0"/>
    </xf>
    <xf numFmtId="39" fontId="7" fillId="4" borderId="5" xfId="45" applyNumberFormat="1" applyFont="1" applyFill="1" applyBorder="1" applyAlignment="1" applyProtection="1">
      <alignment vertical="center" wrapText="1"/>
      <protection locked="0"/>
    </xf>
    <xf numFmtId="0" fontId="2" fillId="4" borderId="2" xfId="45" applyFont="1" applyFill="1" applyBorder="1" applyAlignment="1" applyProtection="1">
      <alignment horizontal="right" vertical="center" wrapText="1"/>
    </xf>
    <xf numFmtId="0" fontId="3" fillId="4" borderId="2" xfId="45" applyFont="1" applyFill="1" applyBorder="1" applyAlignment="1" applyProtection="1">
      <alignment horizontal="center" vertical="top" wrapText="1"/>
    </xf>
    <xf numFmtId="4" fontId="2" fillId="4" borderId="2" xfId="28" applyNumberFormat="1" applyFont="1" applyFill="1" applyBorder="1" applyAlignment="1" applyProtection="1">
      <alignment horizontal="right" vertical="top" wrapText="1"/>
    </xf>
    <xf numFmtId="4" fontId="2" fillId="4" borderId="2" xfId="28" applyNumberFormat="1" applyFont="1" applyFill="1" applyBorder="1" applyAlignment="1" applyProtection="1">
      <alignment horizontal="center" vertical="top" wrapText="1"/>
    </xf>
    <xf numFmtId="4" fontId="3" fillId="4" borderId="2" xfId="28" applyNumberFormat="1" applyFont="1" applyFill="1" applyBorder="1" applyAlignment="1" applyProtection="1">
      <alignment horizontal="right" vertical="top" wrapText="1"/>
      <protection locked="0"/>
    </xf>
    <xf numFmtId="4" fontId="2" fillId="3" borderId="7" xfId="28" applyNumberFormat="1" applyFont="1" applyFill="1" applyBorder="1" applyAlignment="1" applyProtection="1">
      <alignment horizontal="right" vertical="top" wrapText="1"/>
      <protection locked="0"/>
    </xf>
    <xf numFmtId="4" fontId="7" fillId="3" borderId="2" xfId="45" applyNumberFormat="1" applyFont="1" applyFill="1" applyBorder="1" applyAlignment="1" applyProtection="1">
      <alignment horizontal="right" wrapText="1"/>
      <protection locked="0"/>
    </xf>
    <xf numFmtId="4" fontId="7" fillId="3" borderId="1" xfId="45" applyNumberFormat="1" applyFont="1" applyFill="1" applyBorder="1" applyAlignment="1" applyProtection="1">
      <alignment horizontal="right" wrapText="1"/>
      <protection locked="0"/>
    </xf>
    <xf numFmtId="43" fontId="14" fillId="0" borderId="1" xfId="45" applyNumberFormat="1" applyFont="1" applyFill="1" applyBorder="1" applyAlignment="1" applyProtection="1">
      <alignment vertical="center"/>
      <protection locked="0"/>
    </xf>
    <xf numFmtId="39" fontId="6" fillId="0" borderId="1" xfId="45" applyNumberFormat="1" applyFont="1" applyFill="1" applyBorder="1" applyAlignment="1" applyProtection="1">
      <alignment vertical="center"/>
      <protection locked="0"/>
    </xf>
    <xf numFmtId="43" fontId="14" fillId="3" borderId="1" xfId="45" applyNumberFormat="1" applyFont="1" applyFill="1" applyBorder="1" applyAlignment="1" applyProtection="1">
      <alignment vertical="center"/>
      <protection locked="0"/>
    </xf>
    <xf numFmtId="39" fontId="6" fillId="3" borderId="1" xfId="45" applyNumberFormat="1" applyFont="1" applyFill="1" applyBorder="1" applyAlignment="1" applyProtection="1">
      <alignment vertical="center"/>
      <protection locked="0"/>
    </xf>
    <xf numFmtId="0" fontId="3" fillId="3" borderId="6" xfId="45" applyFont="1" applyFill="1" applyBorder="1" applyAlignment="1" applyProtection="1">
      <alignment horizontal="center" vertical="top"/>
    </xf>
    <xf numFmtId="0" fontId="3" fillId="3" borderId="0" xfId="45" applyFont="1" applyFill="1" applyBorder="1" applyAlignment="1" applyProtection="1">
      <alignment horizontal="center" vertical="top"/>
    </xf>
    <xf numFmtId="0" fontId="2" fillId="3" borderId="0" xfId="0" applyFont="1" applyFill="1" applyBorder="1" applyAlignment="1">
      <alignment horizontal="left" vertical="center" wrapText="1"/>
    </xf>
  </cellXfs>
  <cellStyles count="51">
    <cellStyle name="Comma 2" xfId="1"/>
    <cellStyle name="Comma 3" xfId="2"/>
    <cellStyle name="Comma_ANALISIS EL PUERTO" xfId="3"/>
    <cellStyle name="Euro" xfId="4"/>
    <cellStyle name="Millares" xfId="5" builtinId="3"/>
    <cellStyle name="Millares 10" xfId="36"/>
    <cellStyle name="Millares 11" xfId="6"/>
    <cellStyle name="Millares 13" xfId="7"/>
    <cellStyle name="Millares 2" xfId="8"/>
    <cellStyle name="Millares 2 2" xfId="9"/>
    <cellStyle name="Millares 2 2 2" xfId="10"/>
    <cellStyle name="Millares 2 3" xfId="11"/>
    <cellStyle name="Millares 2 4" xfId="34"/>
    <cellStyle name="Millares 2 4 2" xfId="42"/>
    <cellStyle name="Millares 2_XXXCopia de Pres. elab. no. 24-12  Terrm. ampliacion Ac. Monte Plata" xfId="12"/>
    <cellStyle name="Millares 3 3" xfId="31"/>
    <cellStyle name="Millares 3 3 2" xfId="35"/>
    <cellStyle name="Millares 3_111-12 ac neyba zona alta" xfId="13"/>
    <cellStyle name="Millares 4" xfId="32"/>
    <cellStyle name="Millares 4 2" xfId="14"/>
    <cellStyle name="Millares 5 3" xfId="15"/>
    <cellStyle name="Millares 5 3 2" xfId="29"/>
    <cellStyle name="Millares 5 3 3" xfId="49"/>
    <cellStyle name="Millares_estimado juana vicenta" xfId="28"/>
    <cellStyle name="Normal" xfId="0" builtinId="0"/>
    <cellStyle name="Normal 10" xfId="16"/>
    <cellStyle name="Normal 10 2" xfId="45"/>
    <cellStyle name="Normal 11 2" xfId="46"/>
    <cellStyle name="Normal 13 2" xfId="17"/>
    <cellStyle name="Normal 13 2 3" xfId="47"/>
    <cellStyle name="Normal 18" xfId="48"/>
    <cellStyle name="Normal 2" xfId="18"/>
    <cellStyle name="Normal 2 2 2" xfId="19"/>
    <cellStyle name="Normal 2 3" xfId="20"/>
    <cellStyle name="Normal 2 3 2" xfId="50"/>
    <cellStyle name="Normal 2 5" xfId="21"/>
    <cellStyle name="Normal 2_ANALISIS REC 3" xfId="22"/>
    <cellStyle name="Normal 3" xfId="23"/>
    <cellStyle name="Normal 4" xfId="24"/>
    <cellStyle name="Normal 45" xfId="40"/>
    <cellStyle name="Normal 5" xfId="39"/>
    <cellStyle name="Normal 54" xfId="43"/>
    <cellStyle name="Normal_158-09 TERMINACION AC. LA GINA" xfId="37"/>
    <cellStyle name="Normal_50-09 EXTENSION LINEA LA CUARENTA Y CABUYA 2" xfId="41"/>
    <cellStyle name="Normal_502-01 alcantarillado sanitario academia de entrenamiento policial de hatilloparte b" xfId="44"/>
    <cellStyle name="Normal_CARCAMO SAN PEDRO" xfId="33"/>
    <cellStyle name="Normal_Hoja1" xfId="25"/>
    <cellStyle name="Normal_Presupuesto Terminaciones Edificio Mantenimiento Nave I " xfId="30"/>
    <cellStyle name="Normal_rec 2 al 98-05 terminacion ac. la cueva de cevicos 2da. etapa ac. mult. guanabano- cruce de maguaca parte b y guanabano como ext. al ac. la cueva de cevico 1" xfId="27"/>
    <cellStyle name="Porcentaje 2" xfId="38"/>
    <cellStyle name="Porcentual 5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18" name="Text Box 8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19" name="Text Box 9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20" name="Text Box 8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21" name="Text Box 9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24" name="Text Box 8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25" name="Text Box 9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27" name="Text Box 9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28" name="Text Box 8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29" name="Text Box 9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33" name="Text Box 9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34" name="Text Box 8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35" name="Text Box 9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36" name="Text Box 8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37" name="Text Box 9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40" name="Text Box 8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41" name="Text Box 9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42" name="Text Box 8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43" name="Text Box 9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44" name="Text Box 8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45" name="Text Box 9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48" name="Text Box 8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49" name="Text Box 9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50" name="Text Box 8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51" name="Text Box 9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52" name="Text Box 8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53" name="Text Box 9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54" name="Text Box 8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55" name="Text Box 9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56" name="Text Box 8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57" name="Text Box 9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59" name="Text Box 9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60" name="Text Box 8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61" name="Text Box 9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62" name="Text Box 8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63" name="Text Box 9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64" name="Text Box 8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65" name="Text Box 9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66" name="Text Box 8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67" name="Text Box 9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68" name="Text Box 8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69" name="Text Box 9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70" name="Text Box 8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71" name="Text Box 9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72" name="Text Box 8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73" name="Text Box 9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74" name="Text Box 8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75" name="Text Box 9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76" name="Text Box 8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77" name="Text Box 9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78" name="Text Box 8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79" name="Text Box 9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1476375</xdr:colOff>
      <xdr:row>108</xdr:row>
      <xdr:rowOff>57150</xdr:rowOff>
    </xdr:to>
    <xdr:sp macro="" textlink="">
      <xdr:nvSpPr>
        <xdr:cNvPr id="80" name="Text Box 8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1514475</xdr:colOff>
      <xdr:row>108</xdr:row>
      <xdr:rowOff>0</xdr:rowOff>
    </xdr:from>
    <xdr:to>
      <xdr:col>1</xdr:col>
      <xdr:colOff>1685925</xdr:colOff>
      <xdr:row>108</xdr:row>
      <xdr:rowOff>57150</xdr:rowOff>
    </xdr:to>
    <xdr:sp macro="" textlink="">
      <xdr:nvSpPr>
        <xdr:cNvPr id="81" name="Text Box 9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2028825" y="251460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114300</xdr:rowOff>
    </xdr:to>
    <xdr:sp macro="" textlink="">
      <xdr:nvSpPr>
        <xdr:cNvPr id="82" name="Text Box 8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114300</xdr:rowOff>
    </xdr:to>
    <xdr:sp macro="" textlink="">
      <xdr:nvSpPr>
        <xdr:cNvPr id="83" name="Text Box 9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114300</xdr:rowOff>
    </xdr:to>
    <xdr:sp macro="" textlink="">
      <xdr:nvSpPr>
        <xdr:cNvPr id="84" name="Text Box 8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114300</xdr:rowOff>
    </xdr:to>
    <xdr:sp macro="" textlink="">
      <xdr:nvSpPr>
        <xdr:cNvPr id="85" name="Text Box 9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86" name="Text Box 8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87" name="Text Box 9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114300</xdr:rowOff>
    </xdr:to>
    <xdr:sp macro="" textlink="">
      <xdr:nvSpPr>
        <xdr:cNvPr id="88" name="Text Box 8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114300</xdr:rowOff>
    </xdr:to>
    <xdr:sp macro="" textlink="">
      <xdr:nvSpPr>
        <xdr:cNvPr id="89" name="Text Box 9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90" name="Text Box 8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91" name="Text Box 9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95250</xdr:rowOff>
    </xdr:to>
    <xdr:sp macro="" textlink="">
      <xdr:nvSpPr>
        <xdr:cNvPr id="92" name="Text Box 8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95250</xdr:rowOff>
    </xdr:to>
    <xdr:sp macro="" textlink="">
      <xdr:nvSpPr>
        <xdr:cNvPr id="93" name="Text Box 9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85725</xdr:rowOff>
    </xdr:to>
    <xdr:sp macro="" textlink="">
      <xdr:nvSpPr>
        <xdr:cNvPr id="94" name="Text Box 8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85725</xdr:rowOff>
    </xdr:to>
    <xdr:sp macro="" textlink="">
      <xdr:nvSpPr>
        <xdr:cNvPr id="95" name="Text Box 9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142875</xdr:rowOff>
    </xdr:to>
    <xdr:sp macro="" textlink="">
      <xdr:nvSpPr>
        <xdr:cNvPr id="96" name="Text Box 8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142875</xdr:rowOff>
    </xdr:to>
    <xdr:sp macro="" textlink="">
      <xdr:nvSpPr>
        <xdr:cNvPr id="97" name="Text Box 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133350</xdr:rowOff>
    </xdr:to>
    <xdr:sp macro="" textlink="">
      <xdr:nvSpPr>
        <xdr:cNvPr id="98" name="Text Box 8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133350</xdr:rowOff>
    </xdr:to>
    <xdr:sp macro="" textlink="">
      <xdr:nvSpPr>
        <xdr:cNvPr id="99" name="Text Box 9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100" name="Text Box 8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101" name="Text Box 9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95250</xdr:rowOff>
    </xdr:to>
    <xdr:sp macro="" textlink="">
      <xdr:nvSpPr>
        <xdr:cNvPr id="102" name="Text Box 8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95250</xdr:rowOff>
    </xdr:to>
    <xdr:sp macro="" textlink="">
      <xdr:nvSpPr>
        <xdr:cNvPr id="103" name="Text Box 9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85725</xdr:rowOff>
    </xdr:to>
    <xdr:sp macro="" textlink="">
      <xdr:nvSpPr>
        <xdr:cNvPr id="104" name="Text Box 8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85725</xdr:rowOff>
    </xdr:to>
    <xdr:sp macro="" textlink="">
      <xdr:nvSpPr>
        <xdr:cNvPr id="105" name="Text Box 9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76200</xdr:rowOff>
    </xdr:to>
    <xdr:sp macro="" textlink="">
      <xdr:nvSpPr>
        <xdr:cNvPr id="106" name="Text Box 8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76200</xdr:rowOff>
    </xdr:to>
    <xdr:sp macro="" textlink="">
      <xdr:nvSpPr>
        <xdr:cNvPr id="107" name="Text Box 9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108" name="Text Box 8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109" name="Text Box 9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110" name="Text Box 8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111" name="Text Box 9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112" name="Text Box 8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13" name="Text Box 8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14" name="Text Box 9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15" name="Text Box 8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16" name="Text Box 9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17" name="Text Box 8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18" name="Text Box 9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19" name="Text Box 8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20" name="Text Box 9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21" name="Text Box 8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22" name="Text Box 9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123" name="Text Box 8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124" name="Text Box 9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125" name="Text Box 8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126" name="Text Box 9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127" name="Text Box 8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128" name="Text Box 9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131" name="Text Box 8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132" name="Text Box 9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33" name="Text Box 8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34" name="Text Box 9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135" name="Text Box 8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36" name="Text Box 8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37" name="Text Box 9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38" name="Text Box 8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39" name="Text Box 9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40" name="Text Box 8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41" name="Text Box 9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42" name="Text Box 8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43" name="Text Box 9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44" name="Text Box 8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45" name="Text Box 9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146" name="Text Box 8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147" name="Text Box 9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148" name="Text Box 8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149" name="Text Box 9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150" name="Text Box 8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151" name="Text Box 9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108</xdr:row>
      <xdr:rowOff>152400</xdr:rowOff>
    </xdr:to>
    <xdr:sp macro="" textlink="">
      <xdr:nvSpPr>
        <xdr:cNvPr id="152" name="Text Box 8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108</xdr:row>
      <xdr:rowOff>152400</xdr:rowOff>
    </xdr:to>
    <xdr:sp macro="" textlink="">
      <xdr:nvSpPr>
        <xdr:cNvPr id="153" name="Text Box 9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108</xdr:row>
      <xdr:rowOff>152400</xdr:rowOff>
    </xdr:to>
    <xdr:sp macro="" textlink="">
      <xdr:nvSpPr>
        <xdr:cNvPr id="154" name="Text Box 8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108</xdr:row>
      <xdr:rowOff>152400</xdr:rowOff>
    </xdr:to>
    <xdr:sp macro="" textlink="">
      <xdr:nvSpPr>
        <xdr:cNvPr id="155" name="Text Box 9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156" name="Text Box 8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57" name="Text Box 8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58" name="Text Box 9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59" name="Text Box 8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60" name="Text Box 9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61" name="Text Box 8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62" name="Text Box 9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63" name="Text Box 8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64" name="Text Box 9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65" name="Text Box 8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66" name="Text Box 9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167" name="Text Box 8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168" name="Text Box 9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169" name="Text Box 8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170" name="Text Box 9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171" name="Text Box 8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172" name="Text Box 9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173" name="Text Box 8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74" name="Text Box 8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75" name="Text Box 9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76" name="Text Box 8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77" name="Text Box 9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78" name="Text Box 8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79" name="Text Box 9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80" name="Text Box 8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81" name="Text Box 9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82" name="Text Box 8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83" name="Text Box 9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184" name="Text Box 8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185" name="Text Box 9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186" name="Text Box 8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187" name="Text Box 9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188" name="Text Box 8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189" name="Text Box 9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190" name="Text Box 8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191" name="Text Box 9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192" name="Text Box 8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193" name="Text Box 9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94" name="Text Box 8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95" name="Text Box 9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196" name="Text Box 8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97" name="Text Box 8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98" name="Text Box 9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199" name="Text Box 8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200" name="Text Box 9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201" name="Text Box 8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202" name="Text Box 9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203" name="Text Box 8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204" name="Text Box 9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205" name="Text Box 8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206" name="Text Box 9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207" name="Text Box 8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208" name="Text Box 9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209" name="Text Box 8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210" name="Text Box 9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211" name="Text Box 8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212" name="Text Box 9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108</xdr:row>
      <xdr:rowOff>152400</xdr:rowOff>
    </xdr:to>
    <xdr:sp macro="" textlink="">
      <xdr:nvSpPr>
        <xdr:cNvPr id="213" name="Text Box 8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108</xdr:row>
      <xdr:rowOff>152400</xdr:rowOff>
    </xdr:to>
    <xdr:sp macro="" textlink="">
      <xdr:nvSpPr>
        <xdr:cNvPr id="214" name="Text Box 9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108</xdr:row>
      <xdr:rowOff>152400</xdr:rowOff>
    </xdr:to>
    <xdr:sp macro="" textlink="">
      <xdr:nvSpPr>
        <xdr:cNvPr id="215" name="Text Box 8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108</xdr:row>
      <xdr:rowOff>152400</xdr:rowOff>
    </xdr:to>
    <xdr:sp macro="" textlink="">
      <xdr:nvSpPr>
        <xdr:cNvPr id="216" name="Text Box 9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217" name="Text Box 8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218" name="Text Box 8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219" name="Text Box 9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220" name="Text Box 8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221" name="Text Box 9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222" name="Text Box 8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223" name="Text Box 9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224" name="Text Box 8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225" name="Text Box 9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226" name="Text Box 8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227" name="Text Box 9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228" name="Text Box 8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229" name="Text Box 9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230" name="Text Box 8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231" name="Text Box 9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232" name="Text Box 8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233" name="Text Box 9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234" name="Text Box 8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235" name="Text Box 9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236" name="Text Box 8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237" name="Text Box 9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238" name="Text Box 8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239" name="Text Box 9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240" name="Text Box 8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241" name="Text Box 9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242" name="Text Box 8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243" name="Text Box 9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244" name="Text Box 8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245" name="Text Box 9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246" name="Text Box 8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247" name="Text Box 9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248" name="Text Box 8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249" name="Text Box 9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250" name="Text Box 8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251" name="Text Box 9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252" name="Text Box 8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253" name="Text Box 9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254" name="Text Box 8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255" name="Text Box 9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256" name="Text Box 8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257" name="Text Box 9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258" name="Text Box 8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259" name="Text Box 9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260" name="Text Box 8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261" name="Text Box 9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262" name="Text Box 8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263" name="Text Box 9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264" name="Text Box 8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265" name="Text Box 9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266" name="Text Box 8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267" name="Text Box 9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268" name="Text Box 8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269" name="Text Box 9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270" name="Text Box 8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271" name="Text Box 9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272" name="Text Box 8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273" name="Text Box 9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274" name="Text Box 8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275" name="Text Box 9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95250</xdr:rowOff>
    </xdr:to>
    <xdr:sp macro="" textlink="">
      <xdr:nvSpPr>
        <xdr:cNvPr id="276" name="Text Box 8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95250</xdr:rowOff>
    </xdr:to>
    <xdr:sp macro="" textlink="">
      <xdr:nvSpPr>
        <xdr:cNvPr id="277" name="Text Box 9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278" name="Text Box 8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279" name="Text Box 9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95250</xdr:rowOff>
    </xdr:to>
    <xdr:sp macro="" textlink="">
      <xdr:nvSpPr>
        <xdr:cNvPr id="280" name="Text Box 8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95250</xdr:rowOff>
    </xdr:to>
    <xdr:sp macro="" textlink="">
      <xdr:nvSpPr>
        <xdr:cNvPr id="281" name="Text Box 9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85725</xdr:rowOff>
    </xdr:to>
    <xdr:sp macro="" textlink="">
      <xdr:nvSpPr>
        <xdr:cNvPr id="282" name="Text Box 8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85725</xdr:rowOff>
    </xdr:to>
    <xdr:sp macro="" textlink="">
      <xdr:nvSpPr>
        <xdr:cNvPr id="283" name="Text Box 9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76200</xdr:rowOff>
    </xdr:to>
    <xdr:sp macro="" textlink="">
      <xdr:nvSpPr>
        <xdr:cNvPr id="284" name="Text Box 8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76200</xdr:rowOff>
    </xdr:to>
    <xdr:sp macro="" textlink="">
      <xdr:nvSpPr>
        <xdr:cNvPr id="285" name="Text Box 9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133350</xdr:rowOff>
    </xdr:to>
    <xdr:sp macro="" textlink="">
      <xdr:nvSpPr>
        <xdr:cNvPr id="286" name="Text Box 8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133350</xdr:rowOff>
    </xdr:to>
    <xdr:sp macro="" textlink="">
      <xdr:nvSpPr>
        <xdr:cNvPr id="287" name="Text Box 9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123825</xdr:rowOff>
    </xdr:to>
    <xdr:sp macro="" textlink="">
      <xdr:nvSpPr>
        <xdr:cNvPr id="288" name="Text Box 8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123825</xdr:rowOff>
    </xdr:to>
    <xdr:sp macro="" textlink="">
      <xdr:nvSpPr>
        <xdr:cNvPr id="289" name="Text Box 9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95250</xdr:rowOff>
    </xdr:to>
    <xdr:sp macro="" textlink="">
      <xdr:nvSpPr>
        <xdr:cNvPr id="290" name="Text Box 8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95250</xdr:rowOff>
    </xdr:to>
    <xdr:sp macro="" textlink="">
      <xdr:nvSpPr>
        <xdr:cNvPr id="291" name="Text Box 9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85725</xdr:rowOff>
    </xdr:to>
    <xdr:sp macro="" textlink="">
      <xdr:nvSpPr>
        <xdr:cNvPr id="292" name="Text Box 8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85725</xdr:rowOff>
    </xdr:to>
    <xdr:sp macro="" textlink="">
      <xdr:nvSpPr>
        <xdr:cNvPr id="293" name="Text Box 9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76200</xdr:rowOff>
    </xdr:to>
    <xdr:sp macro="" textlink="">
      <xdr:nvSpPr>
        <xdr:cNvPr id="294" name="Text Box 8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76200</xdr:rowOff>
    </xdr:to>
    <xdr:sp macro="" textlink="">
      <xdr:nvSpPr>
        <xdr:cNvPr id="295" name="Text Box 9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66675</xdr:rowOff>
    </xdr:to>
    <xdr:sp macro="" textlink="">
      <xdr:nvSpPr>
        <xdr:cNvPr id="296" name="Text Box 8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66675</xdr:rowOff>
    </xdr:to>
    <xdr:sp macro="" textlink="">
      <xdr:nvSpPr>
        <xdr:cNvPr id="297" name="Text Box 9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298" name="Text Box 8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299" name="Text Box 9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300" name="Text Box 8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301" name="Text Box 9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302" name="Text Box 8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03" name="Text Box 8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04" name="Text Box 9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05" name="Text Box 8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06" name="Text Box 9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07" name="Text Box 8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08" name="Text Box 9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09" name="Text Box 8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10" name="Text Box 9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11" name="Text Box 8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12" name="Text Box 9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313" name="Text Box 8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314" name="Text Box 9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315" name="Text Box 8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316" name="Text Box 9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317" name="Text Box 8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318" name="Text Box 9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319" name="Text Box 8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320" name="Text Box 9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321" name="Text Box 8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322" name="Text Box 9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23" name="Text Box 8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24" name="Text Box 9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325" name="Text Box 8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26" name="Text Box 8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27" name="Text Box 9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28" name="Text Box 8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29" name="Text Box 9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30" name="Text Box 8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31" name="Text Box 9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32" name="Text Box 8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33" name="Text Box 9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34" name="Text Box 8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35" name="Text Box 9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336" name="Text Box 8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337" name="Text Box 9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338" name="Text Box 8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339" name="Text Box 9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340" name="Text Box 8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341" name="Text Box 9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108</xdr:row>
      <xdr:rowOff>152400</xdr:rowOff>
    </xdr:to>
    <xdr:sp macro="" textlink="">
      <xdr:nvSpPr>
        <xdr:cNvPr id="342" name="Text Box 8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108</xdr:row>
      <xdr:rowOff>152400</xdr:rowOff>
    </xdr:to>
    <xdr:sp macro="" textlink="">
      <xdr:nvSpPr>
        <xdr:cNvPr id="343" name="Text Box 9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108</xdr:row>
      <xdr:rowOff>152400</xdr:rowOff>
    </xdr:to>
    <xdr:sp macro="" textlink="">
      <xdr:nvSpPr>
        <xdr:cNvPr id="344" name="Text Box 8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108</xdr:row>
      <xdr:rowOff>152400</xdr:rowOff>
    </xdr:to>
    <xdr:sp macro="" textlink="">
      <xdr:nvSpPr>
        <xdr:cNvPr id="345" name="Text Box 9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346" name="Text Box 8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47" name="Text Box 8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48" name="Text Box 9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49" name="Text Box 8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50" name="Text Box 9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51" name="Text Box 8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52" name="Text Box 9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53" name="Text Box 8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54" name="Text Box 9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55" name="Text Box 8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56" name="Text Box 9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357" name="Text Box 8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358" name="Text Box 9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359" name="Text Box 8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360" name="Text Box 9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361" name="Text Box 8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362" name="Text Box 9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95250</xdr:rowOff>
    </xdr:to>
    <xdr:sp macro="" textlink="">
      <xdr:nvSpPr>
        <xdr:cNvPr id="363" name="Text Box 8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95250</xdr:rowOff>
    </xdr:to>
    <xdr:sp macro="" textlink="">
      <xdr:nvSpPr>
        <xdr:cNvPr id="364" name="Text Box 9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365" name="Text Box 8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366" name="Text Box 9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95250</xdr:rowOff>
    </xdr:to>
    <xdr:sp macro="" textlink="">
      <xdr:nvSpPr>
        <xdr:cNvPr id="367" name="Text Box 8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95250</xdr:rowOff>
    </xdr:to>
    <xdr:sp macro="" textlink="">
      <xdr:nvSpPr>
        <xdr:cNvPr id="368" name="Text Box 9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85725</xdr:rowOff>
    </xdr:to>
    <xdr:sp macro="" textlink="">
      <xdr:nvSpPr>
        <xdr:cNvPr id="369" name="Text Box 8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85725</xdr:rowOff>
    </xdr:to>
    <xdr:sp macro="" textlink="">
      <xdr:nvSpPr>
        <xdr:cNvPr id="370" name="Text Box 9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76200</xdr:rowOff>
    </xdr:to>
    <xdr:sp macro="" textlink="">
      <xdr:nvSpPr>
        <xdr:cNvPr id="371" name="Text Box 8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76200</xdr:rowOff>
    </xdr:to>
    <xdr:sp macro="" textlink="">
      <xdr:nvSpPr>
        <xdr:cNvPr id="372" name="Text Box 9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133350</xdr:rowOff>
    </xdr:to>
    <xdr:sp macro="" textlink="">
      <xdr:nvSpPr>
        <xdr:cNvPr id="373" name="Text Box 8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133350</xdr:rowOff>
    </xdr:to>
    <xdr:sp macro="" textlink="">
      <xdr:nvSpPr>
        <xdr:cNvPr id="374" name="Text Box 9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123825</xdr:rowOff>
    </xdr:to>
    <xdr:sp macro="" textlink="">
      <xdr:nvSpPr>
        <xdr:cNvPr id="375" name="Text Box 8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123825</xdr:rowOff>
    </xdr:to>
    <xdr:sp macro="" textlink="">
      <xdr:nvSpPr>
        <xdr:cNvPr id="376" name="Text Box 9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95250</xdr:rowOff>
    </xdr:to>
    <xdr:sp macro="" textlink="">
      <xdr:nvSpPr>
        <xdr:cNvPr id="377" name="Text Box 8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95250</xdr:rowOff>
    </xdr:to>
    <xdr:sp macro="" textlink="">
      <xdr:nvSpPr>
        <xdr:cNvPr id="378" name="Text Box 9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85725</xdr:rowOff>
    </xdr:to>
    <xdr:sp macro="" textlink="">
      <xdr:nvSpPr>
        <xdr:cNvPr id="379" name="Text Box 8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85725</xdr:rowOff>
    </xdr:to>
    <xdr:sp macro="" textlink="">
      <xdr:nvSpPr>
        <xdr:cNvPr id="380" name="Text Box 9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76200</xdr:rowOff>
    </xdr:to>
    <xdr:sp macro="" textlink="">
      <xdr:nvSpPr>
        <xdr:cNvPr id="381" name="Text Box 8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76200</xdr:rowOff>
    </xdr:to>
    <xdr:sp macro="" textlink="">
      <xdr:nvSpPr>
        <xdr:cNvPr id="382" name="Text Box 9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66675</xdr:rowOff>
    </xdr:to>
    <xdr:sp macro="" textlink="">
      <xdr:nvSpPr>
        <xdr:cNvPr id="383" name="Text Box 8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66675</xdr:rowOff>
    </xdr:to>
    <xdr:sp macro="" textlink="">
      <xdr:nvSpPr>
        <xdr:cNvPr id="384" name="Text Box 9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385" name="Text Box 8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386" name="Text Box 9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387" name="Text Box 8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388" name="Text Box 9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389" name="Text Box 8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90" name="Text Box 8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91" name="Text Box 9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92" name="Text Box 8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93" name="Text Box 9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94" name="Text Box 8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95" name="Text Box 9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96" name="Text Box 8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97" name="Text Box 9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98" name="Text Box 8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399" name="Text Box 9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400" name="Text Box 8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401" name="Text Box 9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402" name="Text Box 8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403" name="Text Box 9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404" name="Text Box 8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405" name="Text Box 9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406" name="Text Box 8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407" name="Text Box 9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408" name="Text Box 8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409" name="Text Box 9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410" name="Text Box 8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411" name="Text Box 9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412" name="Text Box 8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413" name="Text Box 8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414" name="Text Box 9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415" name="Text Box 8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416" name="Text Box 9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417" name="Text Box 8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418" name="Text Box 9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419" name="Text Box 8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420" name="Text Box 9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421" name="Text Box 8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422" name="Text Box 9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423" name="Text Box 8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424" name="Text Box 9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425" name="Text Box 8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426" name="Text Box 9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427" name="Text Box 8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428" name="Text Box 9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108</xdr:row>
      <xdr:rowOff>152400</xdr:rowOff>
    </xdr:to>
    <xdr:sp macro="" textlink="">
      <xdr:nvSpPr>
        <xdr:cNvPr id="429" name="Text Box 8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108</xdr:row>
      <xdr:rowOff>152400</xdr:rowOff>
    </xdr:to>
    <xdr:sp macro="" textlink="">
      <xdr:nvSpPr>
        <xdr:cNvPr id="430" name="Text Box 9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108</xdr:row>
      <xdr:rowOff>152400</xdr:rowOff>
    </xdr:to>
    <xdr:sp macro="" textlink="">
      <xdr:nvSpPr>
        <xdr:cNvPr id="431" name="Text Box 8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108</xdr:row>
      <xdr:rowOff>152400</xdr:rowOff>
    </xdr:to>
    <xdr:sp macro="" textlink="">
      <xdr:nvSpPr>
        <xdr:cNvPr id="432" name="Text Box 9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433" name="Text Box 8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434" name="Text Box 8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435" name="Text Box 9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436" name="Text Box 8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437" name="Text Box 9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438" name="Text Box 8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439" name="Text Box 9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440" name="Text Box 8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441" name="Text Box 9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442" name="Text Box 8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443" name="Text Box 9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444" name="Text Box 8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445" name="Text Box 9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114300</xdr:rowOff>
    </xdr:to>
    <xdr:sp macro="" textlink="">
      <xdr:nvSpPr>
        <xdr:cNvPr id="446" name="Text Box 8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114300</xdr:rowOff>
    </xdr:to>
    <xdr:sp macro="" textlink="">
      <xdr:nvSpPr>
        <xdr:cNvPr id="447" name="Text Box 9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114300</xdr:rowOff>
    </xdr:to>
    <xdr:sp macro="" textlink="">
      <xdr:nvSpPr>
        <xdr:cNvPr id="448" name="Text Box 8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114300</xdr:rowOff>
    </xdr:to>
    <xdr:sp macro="" textlink="">
      <xdr:nvSpPr>
        <xdr:cNvPr id="449" name="Text Box 9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450" name="Text Box 8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451" name="Text Box 9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114300</xdr:rowOff>
    </xdr:to>
    <xdr:sp macro="" textlink="">
      <xdr:nvSpPr>
        <xdr:cNvPr id="452" name="Text Box 8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114300</xdr:rowOff>
    </xdr:to>
    <xdr:sp macro="" textlink="">
      <xdr:nvSpPr>
        <xdr:cNvPr id="453" name="Text Box 9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454" name="Text Box 8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455" name="Text Box 9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95250</xdr:rowOff>
    </xdr:to>
    <xdr:sp macro="" textlink="">
      <xdr:nvSpPr>
        <xdr:cNvPr id="456" name="Text Box 8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95250</xdr:rowOff>
    </xdr:to>
    <xdr:sp macro="" textlink="">
      <xdr:nvSpPr>
        <xdr:cNvPr id="457" name="Text Box 9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85725</xdr:rowOff>
    </xdr:to>
    <xdr:sp macro="" textlink="">
      <xdr:nvSpPr>
        <xdr:cNvPr id="458" name="Text Box 8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85725</xdr:rowOff>
    </xdr:to>
    <xdr:sp macro="" textlink="">
      <xdr:nvSpPr>
        <xdr:cNvPr id="459" name="Text Box 9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142875</xdr:rowOff>
    </xdr:to>
    <xdr:sp macro="" textlink="">
      <xdr:nvSpPr>
        <xdr:cNvPr id="460" name="Text Box 8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142875</xdr:rowOff>
    </xdr:to>
    <xdr:sp macro="" textlink="">
      <xdr:nvSpPr>
        <xdr:cNvPr id="461" name="Text Box 9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133350</xdr:rowOff>
    </xdr:to>
    <xdr:sp macro="" textlink="">
      <xdr:nvSpPr>
        <xdr:cNvPr id="462" name="Text Box 8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133350</xdr:rowOff>
    </xdr:to>
    <xdr:sp macro="" textlink="">
      <xdr:nvSpPr>
        <xdr:cNvPr id="463" name="Text Box 9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464" name="Text Box 8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465" name="Text Box 9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95250</xdr:rowOff>
    </xdr:to>
    <xdr:sp macro="" textlink="">
      <xdr:nvSpPr>
        <xdr:cNvPr id="466" name="Text Box 8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95250</xdr:rowOff>
    </xdr:to>
    <xdr:sp macro="" textlink="">
      <xdr:nvSpPr>
        <xdr:cNvPr id="467" name="Text Box 9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85725</xdr:rowOff>
    </xdr:to>
    <xdr:sp macro="" textlink="">
      <xdr:nvSpPr>
        <xdr:cNvPr id="468" name="Text Box 8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85725</xdr:rowOff>
    </xdr:to>
    <xdr:sp macro="" textlink="">
      <xdr:nvSpPr>
        <xdr:cNvPr id="469" name="Text Box 9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76200</xdr:rowOff>
    </xdr:to>
    <xdr:sp macro="" textlink="">
      <xdr:nvSpPr>
        <xdr:cNvPr id="470" name="Text Box 8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76200</xdr:rowOff>
    </xdr:to>
    <xdr:sp macro="" textlink="">
      <xdr:nvSpPr>
        <xdr:cNvPr id="471" name="Text Box 9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472" name="Text Box 8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473" name="Text Box 9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474" name="Text Box 8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475" name="Text Box 9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476" name="Text Box 8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477" name="Text Box 9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478" name="Text Box 8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479" name="Text Box 9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480" name="Text Box 8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481" name="Text Box 9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482" name="Text Box 8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483" name="Text Box 9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484" name="Text Box 8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485" name="Text Box 9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486" name="Text Box 8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487" name="Text Box 9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488" name="Text Box 8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489" name="Text Box 9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490" name="Text Box 8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491" name="Text Box 9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492" name="Text Box 8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493" name="Text Box 9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494" name="Text Box 8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495" name="Text Box 9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496" name="Text Box 8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497" name="Text Box 9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498" name="Text Box 8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499" name="Text Box 9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500" name="Text Box 8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501" name="Text Box 9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502" name="Text Box 8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503" name="Text Box 9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504" name="Text Box 8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505" name="Text Box 9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506" name="Text Box 8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507" name="Text Box 9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508" name="Text Box 8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509" name="Text Box 9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510" name="Text Box 8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9525</xdr:rowOff>
    </xdr:to>
    <xdr:sp macro="" textlink="">
      <xdr:nvSpPr>
        <xdr:cNvPr id="511" name="Text Box 9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512" name="Text Box 8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513" name="Text Box 9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514" name="Text Box 8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515" name="Text Box 9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95250</xdr:rowOff>
    </xdr:to>
    <xdr:sp macro="" textlink="">
      <xdr:nvSpPr>
        <xdr:cNvPr id="516" name="Text Box 8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95250</xdr:rowOff>
    </xdr:to>
    <xdr:sp macro="" textlink="">
      <xdr:nvSpPr>
        <xdr:cNvPr id="517" name="Text Box 9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518" name="Text Box 8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519" name="Text Box 9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95250</xdr:rowOff>
    </xdr:to>
    <xdr:sp macro="" textlink="">
      <xdr:nvSpPr>
        <xdr:cNvPr id="520" name="Text Box 8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95250</xdr:rowOff>
    </xdr:to>
    <xdr:sp macro="" textlink="">
      <xdr:nvSpPr>
        <xdr:cNvPr id="521" name="Text Box 9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85725</xdr:rowOff>
    </xdr:to>
    <xdr:sp macro="" textlink="">
      <xdr:nvSpPr>
        <xdr:cNvPr id="522" name="Text Box 8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85725</xdr:rowOff>
    </xdr:to>
    <xdr:sp macro="" textlink="">
      <xdr:nvSpPr>
        <xdr:cNvPr id="523" name="Text Box 9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76200</xdr:rowOff>
    </xdr:to>
    <xdr:sp macro="" textlink="">
      <xdr:nvSpPr>
        <xdr:cNvPr id="524" name="Text Box 8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76200</xdr:rowOff>
    </xdr:to>
    <xdr:sp macro="" textlink="">
      <xdr:nvSpPr>
        <xdr:cNvPr id="525" name="Text Box 9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133350</xdr:rowOff>
    </xdr:to>
    <xdr:sp macro="" textlink="">
      <xdr:nvSpPr>
        <xdr:cNvPr id="526" name="Text Box 8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133350</xdr:rowOff>
    </xdr:to>
    <xdr:sp macro="" textlink="">
      <xdr:nvSpPr>
        <xdr:cNvPr id="527" name="Text Box 9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123825</xdr:rowOff>
    </xdr:to>
    <xdr:sp macro="" textlink="">
      <xdr:nvSpPr>
        <xdr:cNvPr id="528" name="Text Box 8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123825</xdr:rowOff>
    </xdr:to>
    <xdr:sp macro="" textlink="">
      <xdr:nvSpPr>
        <xdr:cNvPr id="529" name="Text Box 9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95250</xdr:rowOff>
    </xdr:to>
    <xdr:sp macro="" textlink="">
      <xdr:nvSpPr>
        <xdr:cNvPr id="530" name="Text Box 8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95250</xdr:rowOff>
    </xdr:to>
    <xdr:sp macro="" textlink="">
      <xdr:nvSpPr>
        <xdr:cNvPr id="531" name="Text Box 9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85725</xdr:rowOff>
    </xdr:to>
    <xdr:sp macro="" textlink="">
      <xdr:nvSpPr>
        <xdr:cNvPr id="532" name="Text Box 8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85725</xdr:rowOff>
    </xdr:to>
    <xdr:sp macro="" textlink="">
      <xdr:nvSpPr>
        <xdr:cNvPr id="533" name="Text Box 9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76200</xdr:rowOff>
    </xdr:to>
    <xdr:sp macro="" textlink="">
      <xdr:nvSpPr>
        <xdr:cNvPr id="534" name="Text Box 8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76200</xdr:rowOff>
    </xdr:to>
    <xdr:sp macro="" textlink="">
      <xdr:nvSpPr>
        <xdr:cNvPr id="535" name="Text Box 9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66675</xdr:rowOff>
    </xdr:to>
    <xdr:sp macro="" textlink="">
      <xdr:nvSpPr>
        <xdr:cNvPr id="536" name="Text Box 8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66675</xdr:rowOff>
    </xdr:to>
    <xdr:sp macro="" textlink="">
      <xdr:nvSpPr>
        <xdr:cNvPr id="537" name="Text Box 9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538" name="Text Box 8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539" name="Text Box 9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540" name="Text Box 8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541" name="Text Box 9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542" name="Text Box 8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543" name="Text Box 9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544" name="Text Box 8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545" name="Text Box 9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546" name="Text Box 8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547" name="Text Box 9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548" name="Text Box 8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549" name="Text Box 9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95250</xdr:rowOff>
    </xdr:to>
    <xdr:sp macro="" textlink="">
      <xdr:nvSpPr>
        <xdr:cNvPr id="550" name="Text Box 8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95250</xdr:rowOff>
    </xdr:to>
    <xdr:sp macro="" textlink="">
      <xdr:nvSpPr>
        <xdr:cNvPr id="551" name="Text Box 9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552" name="Text Box 8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104775</xdr:rowOff>
    </xdr:to>
    <xdr:sp macro="" textlink="">
      <xdr:nvSpPr>
        <xdr:cNvPr id="553" name="Text Box 9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95250</xdr:rowOff>
    </xdr:to>
    <xdr:sp macro="" textlink="">
      <xdr:nvSpPr>
        <xdr:cNvPr id="554" name="Text Box 8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95250</xdr:rowOff>
    </xdr:to>
    <xdr:sp macro="" textlink="">
      <xdr:nvSpPr>
        <xdr:cNvPr id="555" name="Text Box 9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85725</xdr:rowOff>
    </xdr:to>
    <xdr:sp macro="" textlink="">
      <xdr:nvSpPr>
        <xdr:cNvPr id="556" name="Text Box 8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85725</xdr:rowOff>
    </xdr:to>
    <xdr:sp macro="" textlink="">
      <xdr:nvSpPr>
        <xdr:cNvPr id="557" name="Text Box 9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76200</xdr:rowOff>
    </xdr:to>
    <xdr:sp macro="" textlink="">
      <xdr:nvSpPr>
        <xdr:cNvPr id="558" name="Text Box 8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76200</xdr:rowOff>
    </xdr:to>
    <xdr:sp macro="" textlink="">
      <xdr:nvSpPr>
        <xdr:cNvPr id="559" name="Text Box 9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133350</xdr:rowOff>
    </xdr:to>
    <xdr:sp macro="" textlink="">
      <xdr:nvSpPr>
        <xdr:cNvPr id="560" name="Text Box 8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133350</xdr:rowOff>
    </xdr:to>
    <xdr:sp macro="" textlink="">
      <xdr:nvSpPr>
        <xdr:cNvPr id="561" name="Text Box 9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123825</xdr:rowOff>
    </xdr:to>
    <xdr:sp macro="" textlink="">
      <xdr:nvSpPr>
        <xdr:cNvPr id="562" name="Text Box 8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123825</xdr:rowOff>
    </xdr:to>
    <xdr:sp macro="" textlink="">
      <xdr:nvSpPr>
        <xdr:cNvPr id="563" name="Text Box 9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95250</xdr:rowOff>
    </xdr:to>
    <xdr:sp macro="" textlink="">
      <xdr:nvSpPr>
        <xdr:cNvPr id="564" name="Text Box 8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95250</xdr:rowOff>
    </xdr:to>
    <xdr:sp macro="" textlink="">
      <xdr:nvSpPr>
        <xdr:cNvPr id="565" name="Text Box 9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85725</xdr:rowOff>
    </xdr:to>
    <xdr:sp macro="" textlink="">
      <xdr:nvSpPr>
        <xdr:cNvPr id="566" name="Text Box 8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85725</xdr:rowOff>
    </xdr:to>
    <xdr:sp macro="" textlink="">
      <xdr:nvSpPr>
        <xdr:cNvPr id="567" name="Text Box 9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76200</xdr:rowOff>
    </xdr:to>
    <xdr:sp macro="" textlink="">
      <xdr:nvSpPr>
        <xdr:cNvPr id="568" name="Text Box 8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76200</xdr:rowOff>
    </xdr:to>
    <xdr:sp macro="" textlink="">
      <xdr:nvSpPr>
        <xdr:cNvPr id="569" name="Text Box 9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66675</xdr:rowOff>
    </xdr:to>
    <xdr:sp macro="" textlink="">
      <xdr:nvSpPr>
        <xdr:cNvPr id="570" name="Text Box 8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66675</xdr:rowOff>
    </xdr:to>
    <xdr:sp macro="" textlink="">
      <xdr:nvSpPr>
        <xdr:cNvPr id="571" name="Text Box 9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572" name="Text Box 8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573" name="Text Box 9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574" name="Text Box 8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575" name="Text Box 9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576" name="Text Box 8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577" name="Text Box 9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578" name="Text Box 8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579" name="Text Box 9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580" name="Text Box 8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581" name="Text Box 9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582" name="Text Box 8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583" name="Text Box 9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584" name="Text Box 8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585" name="Text Box 9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586" name="Text Box 8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587" name="Text Box 9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588" name="Text Box 8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589" name="Text Box 9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590" name="Text Box 8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591" name="Text Box 9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592" name="Text Box 8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593" name="Text Box 9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594" name="Text Box 8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595" name="Text Box 9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596" name="Text Box 8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597" name="Text Box 9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598" name="Text Box 8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599" name="Text Box 9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00" name="Text Box 8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01" name="Text Box 9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02" name="Text Box 8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03" name="Text Box 9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04" name="Text Box 8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05" name="Text Box 9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06" name="Text Box 8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07" name="Text Box 9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08" name="Text Box 8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09" name="Text Box 9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10" name="Text Box 8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11" name="Text Box 9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12" name="Text Box 8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13" name="Text Box 9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14" name="Text Box 8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15" name="Text Box 9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16" name="Text Box 8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17" name="Text Box 9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18" name="Text Box 8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19" name="Text Box 9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20" name="Text Box 8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21" name="Text Box 9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22" name="Text Box 8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23" name="Text Box 9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24" name="Text Box 8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25" name="Text Box 9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26" name="Text Box 8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27" name="Text Box 9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28" name="Text Box 8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29" name="Text Box 9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30" name="Text Box 8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31" name="Text Box 9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32" name="Text Box 8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33" name="Text Box 9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34" name="Text Box 8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35" name="Text Box 9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36" name="Text Box 8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37" name="Text Box 9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38" name="Text Box 8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39" name="Text Box 9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40" name="Text Box 8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41" name="Text Box 9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42" name="Text Box 8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43" name="Text Box 9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44" name="Text Box 8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645" name="Text Box 9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46" name="Text Box 8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47" name="Text Box 9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48" name="Text Box 8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49" name="Text Box 9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50" name="Text Box 8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51" name="Text Box 9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52" name="Text Box 8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53" name="Text Box 9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54" name="Text Box 8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55" name="Text Box 9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56" name="Text Box 8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57" name="Text Box 9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58" name="Text Box 8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59" name="Text Box 9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60" name="Text Box 8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61" name="Text Box 9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62" name="Text Box 8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63" name="Text Box 9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64" name="Text Box 8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65" name="Text Box 9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66" name="Text Box 8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67" name="Text Box 9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68" name="Text Box 8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69" name="Text Box 9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70" name="Text Box 8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71" name="Text Box 9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72" name="Text Box 8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73" name="Text Box 9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74" name="Text Box 8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75" name="Text Box 9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76" name="Text Box 8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77" name="Text Box 9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78" name="Text Box 8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79" name="Text Box 9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80" name="Text Box 8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81" name="Text Box 9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82" name="Text Box 8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83" name="Text Box 9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84" name="Text Box 8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85" name="Text Box 9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86" name="Text Box 8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87" name="Text Box 9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88" name="Text Box 8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89" name="Text Box 9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90" name="Text Box 8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91" name="Text Box 9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92" name="Text Box 8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93" name="Text Box 9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94" name="Text Box 8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95" name="Text Box 9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96" name="Text Box 8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97" name="Text Box 9">
          <a:extLs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98" name="Text Box 8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699" name="Text Box 9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00" name="Text Box 8">
          <a:extLs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01" name="Text Box 9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02" name="Text Box 8">
          <a:extLs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03" name="Text Box 9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04" name="Text Box 8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05" name="Text Box 9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06" name="Text Box 8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07" name="Text Box 9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08" name="Text Box 8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09" name="Text Box 9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10" name="Text Box 8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11" name="Text Box 9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12" name="Text Box 8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13" name="Text Box 9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14" name="Text Box 8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15" name="Text Box 9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16" name="Text Box 8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17" name="Text Box 9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18" name="Text Box 8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19" name="Text Box 9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20" name="Text Box 8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21" name="Text Box 9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22" name="Text Box 8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23" name="Text Box 9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24" name="Text Box 8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25" name="Text Box 9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26" name="Text Box 8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27" name="Text Box 9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28" name="Text Box 8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29" name="Text Box 9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30" name="Text Box 8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31" name="Text Box 9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32" name="Text Box 8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33" name="Text Box 9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34" name="Text Box 8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35" name="Text Box 9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36" name="Text Box 8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37" name="Text Box 9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38" name="Text Box 8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39" name="Text Box 9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40" name="Text Box 8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41" name="Text Box 9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42" name="Text Box 8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43" name="Text Box 9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44" name="Text Box 8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45" name="Text Box 9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46" name="Text Box 8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47" name="Text Box 9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48" name="Text Box 8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49" name="Text Box 9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50" name="Text Box 8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51" name="Text Box 9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52" name="Text Box 8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53" name="Text Box 9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54" name="Text Box 8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55" name="Text Box 9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56" name="Text Box 8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57" name="Text Box 9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58" name="Text Box 8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59" name="Text Box 9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60" name="Text Box 8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61" name="Text Box 9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62" name="Text Box 8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1304925</xdr:colOff>
      <xdr:row>109</xdr:row>
      <xdr:rowOff>0</xdr:rowOff>
    </xdr:to>
    <xdr:sp macro="" textlink="">
      <xdr:nvSpPr>
        <xdr:cNvPr id="763" name="Text Box 9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64" name="Text Box 8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65" name="Text Box 9">
          <a:extLs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66" name="Text Box 8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67" name="Text Box 9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68" name="Text Box 8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69" name="Text Box 9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70" name="Text Box 8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71" name="Text Box 9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72" name="Text Box 8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73" name="Text Box 9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74" name="Text Box 8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75" name="Text Box 9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76" name="Text Box 8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77" name="Text Box 9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78" name="Text Box 8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79" name="Text Box 9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80" name="Text Box 8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81" name="Text Box 9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82" name="Text Box 8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83" name="Text Box 9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84" name="Text Box 8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85" name="Text Box 9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86" name="Text Box 8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87" name="Text Box 9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88" name="Text Box 8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89" name="Text Box 9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90" name="Text Box 8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91" name="Text Box 9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92" name="Text Box 8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93" name="Text Box 9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94" name="Text Box 8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95" name="Text Box 9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96" name="Text Box 8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97" name="Text Box 9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98" name="Text Box 8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799" name="Text Box 9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800" name="Text Box 8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801" name="Text Box 9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802" name="Text Box 8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803" name="Text Box 9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804" name="Text Box 8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805" name="Text Box 9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806" name="Text Box 8">
          <a:extLs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807" name="Text Box 9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808" name="Text Box 8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809" name="Text Box 9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810" name="Text Box 8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811" name="Text Box 9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812" name="Text Box 8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813" name="Text Box 9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814" name="Text Box 8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108</xdr:row>
      <xdr:rowOff>0</xdr:rowOff>
    </xdr:from>
    <xdr:to>
      <xdr:col>1</xdr:col>
      <xdr:colOff>1409700</xdr:colOff>
      <xdr:row>109</xdr:row>
      <xdr:rowOff>0</xdr:rowOff>
    </xdr:to>
    <xdr:sp macro="" textlink="">
      <xdr:nvSpPr>
        <xdr:cNvPr id="815" name="Text Box 9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SpPr txBox="1">
          <a:spLocks noChangeArrowheads="1"/>
        </xdr:cNvSpPr>
      </xdr:nvSpPr>
      <xdr:spPr bwMode="auto">
        <a:xfrm>
          <a:off x="1819275" y="251460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16" name="Text Box 15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17" name="Text Box 15">
          <a:extLs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18" name="Text Box 15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19" name="Text Box 15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20" name="Text Box 15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21" name="Text Box 15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22" name="Text Box 15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23" name="Text Box 15">
          <a:extLs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24" name="Text Box 15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25" name="Text Box 15">
          <a:extLs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26" name="Text Box 15">
          <a:extLs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27" name="Text Box 15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28" name="Text Box 15">
          <a:extLs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29" name="Text Box 15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30" name="Text Box 15">
          <a:extLs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31" name="Text Box 15">
          <a:extLs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32" name="Text Box 15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33" name="Text Box 15">
          <a:extLs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34" name="Text Box 15">
          <a:extLs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35" name="Text Box 15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36" name="Text Box 15">
          <a:extLs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37" name="Text Box 15">
          <a:extLs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38" name="Text Box 15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39" name="Text Box 15">
          <a:extLs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40" name="Text Box 15">
          <a:extLs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41" name="Text Box 15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42" name="Text Box 15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43" name="Text Box 15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44" name="Text Box 15">
          <a:extLs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45" name="Text Box 15">
          <a:extLs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46" name="Text Box 15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47" name="Text Box 15">
          <a:extLs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48" name="Text Box 15">
          <a:extLs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49" name="Text Box 15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50" name="Text Box 15">
          <a:extLs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51" name="Text Box 15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52" name="Text Box 15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53" name="Text Box 15">
          <a:extLs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54" name="Text Box 15">
          <a:extLs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55" name="Text Box 15">
          <a:extLs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56" name="Text Box 15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57" name="Text Box 15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58" name="Text Box 15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59" name="Text Box 15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60" name="Text Box 15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61" name="Text Box 15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62" name="Text Box 15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63" name="Text Box 15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64" name="Text Box 15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65" name="Text Box 15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66" name="Text Box 15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67" name="Text Box 15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68" name="Text Box 15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69" name="Text Box 15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70" name="Text Box 15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71" name="Text Box 15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72" name="Text Box 15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73" name="Text Box 15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74" name="Text Box 15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75" name="Text Box 15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76" name="Text Box 15">
          <a:extLst>
            <a:ext uri="{FF2B5EF4-FFF2-40B4-BE49-F238E27FC236}">
              <a16:creationId xmlns:a16="http://schemas.microsoft.com/office/drawing/2014/main" id="{00000000-0008-0000-0100-00006C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77" name="Text Box 15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78" name="Text Box 15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79" name="Text Box 15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80" name="Text Box 15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81" name="Text Box 15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82" name="Text Box 15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83" name="Text Box 15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84" name="Text Box 15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85" name="Text Box 15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86" name="Text Box 15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142875</xdr:rowOff>
    </xdr:to>
    <xdr:sp macro="" textlink="">
      <xdr:nvSpPr>
        <xdr:cNvPr id="887" name="Text Box 15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SpPr txBox="1">
          <a:spLocks noChangeArrowheads="1"/>
        </xdr:cNvSpPr>
      </xdr:nvSpPr>
      <xdr:spPr bwMode="auto">
        <a:xfrm>
          <a:off x="1800225" y="25146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888" name="Text Box 15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889" name="Text Box 15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890" name="Text Box 15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891" name="Text Box 15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892" name="Text Box 15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893" name="Text Box 15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894" name="Text Box 15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895" name="Text Box 15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896" name="Text Box 15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897" name="Text Box 15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898" name="Text Box 15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899" name="Text Box 15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900" name="Text Box 15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901" name="Text Box 15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902" name="Text Box 15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903" name="Text Box 15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904" name="Text Box 15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905" name="Text Box 15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906" name="Text Box 15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907" name="Text Box 15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908" name="Text Box 15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909" name="Text Box 15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910" name="Text Box 15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911" name="Text Box 15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912" name="Text Box 15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913" name="Text Box 15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914" name="Text Box 15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915" name="Text Box 15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916" name="Text Box 15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917" name="Text Box 15">
          <a:extLst>
            <a:ext uri="{FF2B5EF4-FFF2-40B4-BE49-F238E27FC236}">
              <a16:creationId xmlns:a16="http://schemas.microsoft.com/office/drawing/2014/main" id="{00000000-0008-0000-0100-000095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918" name="Text Box 15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919" name="Text Box 15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920" name="Text Box 15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921" name="Text Box 15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922" name="Text Box 15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923" name="Text Box 15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924" name="Text Box 15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925" name="Text Box 15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926" name="Text Box 15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927" name="Text Box 15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928" name="Text Box 15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929" name="Text Box 15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930" name="Text Box 15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931" name="Text Box 15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932" name="Text Box 15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933" name="Text Box 15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934" name="Text Box 15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935" name="Text Box 15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936" name="Text Box 15">
          <a:extLst>
            <a:ext uri="{FF2B5EF4-FFF2-40B4-BE49-F238E27FC236}">
              <a16:creationId xmlns:a16="http://schemas.microsoft.com/office/drawing/2014/main" id="{00000000-0008-0000-0100-0000A8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937" name="Text Box 15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938" name="Text Box 15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939" name="Text Box 15">
          <a:extLst>
            <a:ext uri="{FF2B5EF4-FFF2-40B4-BE49-F238E27FC236}">
              <a16:creationId xmlns:a16="http://schemas.microsoft.com/office/drawing/2014/main" id="{00000000-0008-0000-0100-0000AB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940" name="Text Box 15">
          <a:extLst>
            <a:ext uri="{FF2B5EF4-FFF2-40B4-BE49-F238E27FC236}">
              <a16:creationId xmlns:a16="http://schemas.microsoft.com/office/drawing/2014/main" id="{00000000-0008-0000-0100-0000AC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941" name="Text Box 15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942" name="Text Box 15">
          <a:extLst>
            <a:ext uri="{FF2B5EF4-FFF2-40B4-BE49-F238E27FC236}">
              <a16:creationId xmlns:a16="http://schemas.microsoft.com/office/drawing/2014/main" id="{00000000-0008-0000-0100-0000AE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943" name="Text Box 15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944" name="Text Box 15">
          <a:extLst>
            <a:ext uri="{FF2B5EF4-FFF2-40B4-BE49-F238E27FC236}">
              <a16:creationId xmlns:a16="http://schemas.microsoft.com/office/drawing/2014/main" id="{00000000-0008-0000-0100-0000B0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945" name="Text Box 15">
          <a:extLst>
            <a:ext uri="{FF2B5EF4-FFF2-40B4-BE49-F238E27FC236}">
              <a16:creationId xmlns:a16="http://schemas.microsoft.com/office/drawing/2014/main" id="{00000000-0008-0000-0100-0000B1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946" name="Text Box 15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947" name="Text Box 15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948" name="Text Box 15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949" name="Text Box 15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950" name="Text Box 15">
          <a:extLst>
            <a:ext uri="{FF2B5EF4-FFF2-40B4-BE49-F238E27FC236}">
              <a16:creationId xmlns:a16="http://schemas.microsoft.com/office/drawing/2014/main" id="{00000000-0008-0000-0100-0000B6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951" name="Text Box 15">
          <a:extLst>
            <a:ext uri="{FF2B5EF4-FFF2-40B4-BE49-F238E27FC236}">
              <a16:creationId xmlns:a16="http://schemas.microsoft.com/office/drawing/2014/main" id="{00000000-0008-0000-0100-0000B7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952" name="Text Box 15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953" name="Text Box 15">
          <a:extLst>
            <a:ext uri="{FF2B5EF4-FFF2-40B4-BE49-F238E27FC236}">
              <a16:creationId xmlns:a16="http://schemas.microsoft.com/office/drawing/2014/main" id="{00000000-0008-0000-0100-0000B9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954" name="Text Box 15">
          <a:extLst>
            <a:ext uri="{FF2B5EF4-FFF2-40B4-BE49-F238E27FC236}">
              <a16:creationId xmlns:a16="http://schemas.microsoft.com/office/drawing/2014/main" id="{00000000-0008-0000-0100-0000BA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955" name="Text Box 15">
          <a:extLst>
            <a:ext uri="{FF2B5EF4-FFF2-40B4-BE49-F238E27FC236}">
              <a16:creationId xmlns:a16="http://schemas.microsoft.com/office/drawing/2014/main" id="{00000000-0008-0000-0100-0000BB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956" name="Text Box 15">
          <a:extLst>
            <a:ext uri="{FF2B5EF4-FFF2-40B4-BE49-F238E27FC236}">
              <a16:creationId xmlns:a16="http://schemas.microsoft.com/office/drawing/2014/main" id="{00000000-0008-0000-0100-0000BC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957" name="Text Box 15">
          <a:extLst>
            <a:ext uri="{FF2B5EF4-FFF2-40B4-BE49-F238E27FC236}">
              <a16:creationId xmlns:a16="http://schemas.microsoft.com/office/drawing/2014/main" id="{00000000-0008-0000-0100-0000BD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958" name="Text Box 15">
          <a:extLst>
            <a:ext uri="{FF2B5EF4-FFF2-40B4-BE49-F238E27FC236}">
              <a16:creationId xmlns:a16="http://schemas.microsoft.com/office/drawing/2014/main" id="{00000000-0008-0000-0100-0000BE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86</xdr:row>
      <xdr:rowOff>0</xdr:rowOff>
    </xdr:from>
    <xdr:to>
      <xdr:col>1</xdr:col>
      <xdr:colOff>1381125</xdr:colOff>
      <xdr:row>86</xdr:row>
      <xdr:rowOff>142875</xdr:rowOff>
    </xdr:to>
    <xdr:sp macro="" textlink="">
      <xdr:nvSpPr>
        <xdr:cNvPr id="959" name="Text Box 15">
          <a:extLst>
            <a:ext uri="{FF2B5EF4-FFF2-40B4-BE49-F238E27FC236}">
              <a16:creationId xmlns:a16="http://schemas.microsoft.com/office/drawing/2014/main" id="{00000000-0008-0000-0100-0000BF030000}"/>
            </a:ext>
          </a:extLst>
        </xdr:cNvPr>
        <xdr:cNvSpPr txBox="1">
          <a:spLocks noChangeArrowheads="1"/>
        </xdr:cNvSpPr>
      </xdr:nvSpPr>
      <xdr:spPr bwMode="auto">
        <a:xfrm>
          <a:off x="1800225" y="215836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107</xdr:row>
      <xdr:rowOff>0</xdr:rowOff>
    </xdr:from>
    <xdr:to>
      <xdr:col>1</xdr:col>
      <xdr:colOff>1409700</xdr:colOff>
      <xdr:row>108</xdr:row>
      <xdr:rowOff>104775</xdr:rowOff>
    </xdr:to>
    <xdr:sp macro="" textlink="">
      <xdr:nvSpPr>
        <xdr:cNvPr id="960" name="Text Box 8">
          <a:extLst>
            <a:ext uri="{FF2B5EF4-FFF2-40B4-BE49-F238E27FC236}">
              <a16:creationId xmlns:a16="http://schemas.microsoft.com/office/drawing/2014/main" id="{00000000-0008-0000-0100-0000C0030000}"/>
            </a:ext>
          </a:extLst>
        </xdr:cNvPr>
        <xdr:cNvSpPr txBox="1">
          <a:spLocks noChangeArrowheads="1"/>
        </xdr:cNvSpPr>
      </xdr:nvSpPr>
      <xdr:spPr bwMode="auto">
        <a:xfrm>
          <a:off x="1819275" y="2498407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107</xdr:row>
      <xdr:rowOff>0</xdr:rowOff>
    </xdr:from>
    <xdr:to>
      <xdr:col>1</xdr:col>
      <xdr:colOff>1409700</xdr:colOff>
      <xdr:row>108</xdr:row>
      <xdr:rowOff>104775</xdr:rowOff>
    </xdr:to>
    <xdr:sp macro="" textlink="">
      <xdr:nvSpPr>
        <xdr:cNvPr id="961" name="Text Box 9">
          <a:extLst>
            <a:ext uri="{FF2B5EF4-FFF2-40B4-BE49-F238E27FC236}">
              <a16:creationId xmlns:a16="http://schemas.microsoft.com/office/drawing/2014/main" id="{00000000-0008-0000-0100-0000C1030000}"/>
            </a:ext>
          </a:extLst>
        </xdr:cNvPr>
        <xdr:cNvSpPr txBox="1">
          <a:spLocks noChangeArrowheads="1"/>
        </xdr:cNvSpPr>
      </xdr:nvSpPr>
      <xdr:spPr bwMode="auto">
        <a:xfrm>
          <a:off x="1819275" y="2498407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107</xdr:row>
      <xdr:rowOff>0</xdr:rowOff>
    </xdr:from>
    <xdr:to>
      <xdr:col>1</xdr:col>
      <xdr:colOff>1409700</xdr:colOff>
      <xdr:row>108</xdr:row>
      <xdr:rowOff>95250</xdr:rowOff>
    </xdr:to>
    <xdr:sp macro="" textlink="">
      <xdr:nvSpPr>
        <xdr:cNvPr id="962" name="Text Box 8">
          <a:extLst>
            <a:ext uri="{FF2B5EF4-FFF2-40B4-BE49-F238E27FC236}">
              <a16:creationId xmlns:a16="http://schemas.microsoft.com/office/drawing/2014/main" id="{00000000-0008-0000-0100-0000C2030000}"/>
            </a:ext>
          </a:extLst>
        </xdr:cNvPr>
        <xdr:cNvSpPr txBox="1">
          <a:spLocks noChangeArrowheads="1"/>
        </xdr:cNvSpPr>
      </xdr:nvSpPr>
      <xdr:spPr bwMode="auto">
        <a:xfrm>
          <a:off x="1819275" y="24984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107</xdr:row>
      <xdr:rowOff>0</xdr:rowOff>
    </xdr:from>
    <xdr:to>
      <xdr:col>1</xdr:col>
      <xdr:colOff>1409700</xdr:colOff>
      <xdr:row>108</xdr:row>
      <xdr:rowOff>95250</xdr:rowOff>
    </xdr:to>
    <xdr:sp macro="" textlink="">
      <xdr:nvSpPr>
        <xdr:cNvPr id="963" name="Text Box 9">
          <a:extLst>
            <a:ext uri="{FF2B5EF4-FFF2-40B4-BE49-F238E27FC236}">
              <a16:creationId xmlns:a16="http://schemas.microsoft.com/office/drawing/2014/main" id="{00000000-0008-0000-0100-0000C3030000}"/>
            </a:ext>
          </a:extLst>
        </xdr:cNvPr>
        <xdr:cNvSpPr txBox="1">
          <a:spLocks noChangeArrowheads="1"/>
        </xdr:cNvSpPr>
      </xdr:nvSpPr>
      <xdr:spPr bwMode="auto">
        <a:xfrm>
          <a:off x="1819275" y="24984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107</xdr:row>
      <xdr:rowOff>0</xdr:rowOff>
    </xdr:from>
    <xdr:to>
      <xdr:col>1</xdr:col>
      <xdr:colOff>1409700</xdr:colOff>
      <xdr:row>107</xdr:row>
      <xdr:rowOff>142875</xdr:rowOff>
    </xdr:to>
    <xdr:sp macro="" textlink="">
      <xdr:nvSpPr>
        <xdr:cNvPr id="964" name="Text Box 8">
          <a:extLst>
            <a:ext uri="{FF2B5EF4-FFF2-40B4-BE49-F238E27FC236}">
              <a16:creationId xmlns:a16="http://schemas.microsoft.com/office/drawing/2014/main" id="{00000000-0008-0000-0100-0000C4030000}"/>
            </a:ext>
          </a:extLst>
        </xdr:cNvPr>
        <xdr:cNvSpPr txBox="1">
          <a:spLocks noChangeArrowheads="1"/>
        </xdr:cNvSpPr>
      </xdr:nvSpPr>
      <xdr:spPr bwMode="auto">
        <a:xfrm>
          <a:off x="1819275" y="24984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107</xdr:row>
      <xdr:rowOff>0</xdr:rowOff>
    </xdr:from>
    <xdr:to>
      <xdr:col>1</xdr:col>
      <xdr:colOff>1409700</xdr:colOff>
      <xdr:row>107</xdr:row>
      <xdr:rowOff>142875</xdr:rowOff>
    </xdr:to>
    <xdr:sp macro="" textlink="">
      <xdr:nvSpPr>
        <xdr:cNvPr id="965" name="Text Box 9">
          <a:extLst>
            <a:ext uri="{FF2B5EF4-FFF2-40B4-BE49-F238E27FC236}">
              <a16:creationId xmlns:a16="http://schemas.microsoft.com/office/drawing/2014/main" id="{00000000-0008-0000-0100-0000C5030000}"/>
            </a:ext>
          </a:extLst>
        </xdr:cNvPr>
        <xdr:cNvSpPr txBox="1">
          <a:spLocks noChangeArrowheads="1"/>
        </xdr:cNvSpPr>
      </xdr:nvSpPr>
      <xdr:spPr bwMode="auto">
        <a:xfrm>
          <a:off x="1819275" y="249840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107</xdr:row>
      <xdr:rowOff>0</xdr:rowOff>
    </xdr:from>
    <xdr:to>
      <xdr:col>1</xdr:col>
      <xdr:colOff>1409700</xdr:colOff>
      <xdr:row>108</xdr:row>
      <xdr:rowOff>76200</xdr:rowOff>
    </xdr:to>
    <xdr:sp macro="" textlink="">
      <xdr:nvSpPr>
        <xdr:cNvPr id="966" name="Text Box 8">
          <a:extLst>
            <a:ext uri="{FF2B5EF4-FFF2-40B4-BE49-F238E27FC236}">
              <a16:creationId xmlns:a16="http://schemas.microsoft.com/office/drawing/2014/main" id="{00000000-0008-0000-0100-0000C6030000}"/>
            </a:ext>
          </a:extLst>
        </xdr:cNvPr>
        <xdr:cNvSpPr txBox="1">
          <a:spLocks noChangeArrowheads="1"/>
        </xdr:cNvSpPr>
      </xdr:nvSpPr>
      <xdr:spPr bwMode="auto">
        <a:xfrm>
          <a:off x="1819275" y="2498407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107</xdr:row>
      <xdr:rowOff>0</xdr:rowOff>
    </xdr:from>
    <xdr:to>
      <xdr:col>1</xdr:col>
      <xdr:colOff>1409700</xdr:colOff>
      <xdr:row>108</xdr:row>
      <xdr:rowOff>76200</xdr:rowOff>
    </xdr:to>
    <xdr:sp macro="" textlink="">
      <xdr:nvSpPr>
        <xdr:cNvPr id="967" name="Text Box 9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1819275" y="2498407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110</xdr:row>
      <xdr:rowOff>0</xdr:rowOff>
    </xdr:from>
    <xdr:to>
      <xdr:col>1</xdr:col>
      <xdr:colOff>3285153</xdr:colOff>
      <xdr:row>111</xdr:row>
      <xdr:rowOff>146435</xdr:rowOff>
    </xdr:to>
    <xdr:sp macro="" textlink="">
      <xdr:nvSpPr>
        <xdr:cNvPr id="971" name="Text Box 9">
          <a:extLst>
            <a:ext uri="{FF2B5EF4-FFF2-40B4-BE49-F238E27FC236}">
              <a16:creationId xmlns:a16="http://schemas.microsoft.com/office/drawing/2014/main" id="{00000000-0008-0000-0100-0000D0030000}"/>
            </a:ext>
          </a:extLst>
        </xdr:cNvPr>
        <xdr:cNvSpPr txBox="1">
          <a:spLocks noChangeArrowheads="1"/>
        </xdr:cNvSpPr>
      </xdr:nvSpPr>
      <xdr:spPr bwMode="auto">
        <a:xfrm>
          <a:off x="1819275" y="27736800"/>
          <a:ext cx="1980228" cy="308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110</xdr:row>
      <xdr:rowOff>0</xdr:rowOff>
    </xdr:from>
    <xdr:to>
      <xdr:col>1</xdr:col>
      <xdr:colOff>3285153</xdr:colOff>
      <xdr:row>111</xdr:row>
      <xdr:rowOff>136910</xdr:rowOff>
    </xdr:to>
    <xdr:sp macro="" textlink="">
      <xdr:nvSpPr>
        <xdr:cNvPr id="972" name="Text Box 8">
          <a:extLst>
            <a:ext uri="{FF2B5EF4-FFF2-40B4-BE49-F238E27FC236}">
              <a16:creationId xmlns:a16="http://schemas.microsoft.com/office/drawing/2014/main" id="{00000000-0008-0000-0100-0000D1030000}"/>
            </a:ext>
          </a:extLst>
        </xdr:cNvPr>
        <xdr:cNvSpPr txBox="1">
          <a:spLocks noChangeArrowheads="1"/>
        </xdr:cNvSpPr>
      </xdr:nvSpPr>
      <xdr:spPr bwMode="auto">
        <a:xfrm>
          <a:off x="1819275" y="27736800"/>
          <a:ext cx="1980228" cy="298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110</xdr:row>
      <xdr:rowOff>0</xdr:rowOff>
    </xdr:from>
    <xdr:to>
      <xdr:col>1</xdr:col>
      <xdr:colOff>3285153</xdr:colOff>
      <xdr:row>111</xdr:row>
      <xdr:rowOff>136910</xdr:rowOff>
    </xdr:to>
    <xdr:sp macro="" textlink="">
      <xdr:nvSpPr>
        <xdr:cNvPr id="973" name="Text Box 9">
          <a:extLst>
            <a:ext uri="{FF2B5EF4-FFF2-40B4-BE49-F238E27FC236}">
              <a16:creationId xmlns:a16="http://schemas.microsoft.com/office/drawing/2014/main" id="{00000000-0008-0000-0100-0000D2030000}"/>
            </a:ext>
          </a:extLst>
        </xdr:cNvPr>
        <xdr:cNvSpPr txBox="1">
          <a:spLocks noChangeArrowheads="1"/>
        </xdr:cNvSpPr>
      </xdr:nvSpPr>
      <xdr:spPr bwMode="auto">
        <a:xfrm>
          <a:off x="1819275" y="27736800"/>
          <a:ext cx="1980228" cy="298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110</xdr:row>
      <xdr:rowOff>0</xdr:rowOff>
    </xdr:from>
    <xdr:to>
      <xdr:col>1</xdr:col>
      <xdr:colOff>3285153</xdr:colOff>
      <xdr:row>111</xdr:row>
      <xdr:rowOff>146435</xdr:rowOff>
    </xdr:to>
    <xdr:sp macro="" textlink="">
      <xdr:nvSpPr>
        <xdr:cNvPr id="974" name="Text Box 8">
          <a:extLst>
            <a:ext uri="{FF2B5EF4-FFF2-40B4-BE49-F238E27FC236}">
              <a16:creationId xmlns:a16="http://schemas.microsoft.com/office/drawing/2014/main" id="{00000000-0008-0000-0100-0000D3030000}"/>
            </a:ext>
          </a:extLst>
        </xdr:cNvPr>
        <xdr:cNvSpPr txBox="1">
          <a:spLocks noChangeArrowheads="1"/>
        </xdr:cNvSpPr>
      </xdr:nvSpPr>
      <xdr:spPr bwMode="auto">
        <a:xfrm>
          <a:off x="1819275" y="27736800"/>
          <a:ext cx="1980228" cy="308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110</xdr:row>
      <xdr:rowOff>0</xdr:rowOff>
    </xdr:from>
    <xdr:to>
      <xdr:col>1</xdr:col>
      <xdr:colOff>3285153</xdr:colOff>
      <xdr:row>111</xdr:row>
      <xdr:rowOff>146435</xdr:rowOff>
    </xdr:to>
    <xdr:sp macro="" textlink="">
      <xdr:nvSpPr>
        <xdr:cNvPr id="975" name="Text Box 9">
          <a:extLst>
            <a:ext uri="{FF2B5EF4-FFF2-40B4-BE49-F238E27FC236}">
              <a16:creationId xmlns:a16="http://schemas.microsoft.com/office/drawing/2014/main" id="{00000000-0008-0000-0100-0000D4030000}"/>
            </a:ext>
          </a:extLst>
        </xdr:cNvPr>
        <xdr:cNvSpPr txBox="1">
          <a:spLocks noChangeArrowheads="1"/>
        </xdr:cNvSpPr>
      </xdr:nvSpPr>
      <xdr:spPr bwMode="auto">
        <a:xfrm>
          <a:off x="1819275" y="27736800"/>
          <a:ext cx="1980228" cy="308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110</xdr:row>
      <xdr:rowOff>0</xdr:rowOff>
    </xdr:from>
    <xdr:to>
      <xdr:col>1</xdr:col>
      <xdr:colOff>3285153</xdr:colOff>
      <xdr:row>111</xdr:row>
      <xdr:rowOff>136910</xdr:rowOff>
    </xdr:to>
    <xdr:sp macro="" textlink="">
      <xdr:nvSpPr>
        <xdr:cNvPr id="976" name="Text Box 8">
          <a:extLst>
            <a:ext uri="{FF2B5EF4-FFF2-40B4-BE49-F238E27FC236}">
              <a16:creationId xmlns:a16="http://schemas.microsoft.com/office/drawing/2014/main" id="{00000000-0008-0000-0100-0000D5030000}"/>
            </a:ext>
          </a:extLst>
        </xdr:cNvPr>
        <xdr:cNvSpPr txBox="1">
          <a:spLocks noChangeArrowheads="1"/>
        </xdr:cNvSpPr>
      </xdr:nvSpPr>
      <xdr:spPr bwMode="auto">
        <a:xfrm>
          <a:off x="1819275" y="27736800"/>
          <a:ext cx="1980228" cy="298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110</xdr:row>
      <xdr:rowOff>0</xdr:rowOff>
    </xdr:from>
    <xdr:to>
      <xdr:col>1</xdr:col>
      <xdr:colOff>3285153</xdr:colOff>
      <xdr:row>111</xdr:row>
      <xdr:rowOff>136910</xdr:rowOff>
    </xdr:to>
    <xdr:sp macro="" textlink="">
      <xdr:nvSpPr>
        <xdr:cNvPr id="977" name="Text Box 9">
          <a:extLst>
            <a:ext uri="{FF2B5EF4-FFF2-40B4-BE49-F238E27FC236}">
              <a16:creationId xmlns:a16="http://schemas.microsoft.com/office/drawing/2014/main" id="{00000000-0008-0000-0100-0000D6030000}"/>
            </a:ext>
          </a:extLst>
        </xdr:cNvPr>
        <xdr:cNvSpPr txBox="1">
          <a:spLocks noChangeArrowheads="1"/>
        </xdr:cNvSpPr>
      </xdr:nvSpPr>
      <xdr:spPr bwMode="auto">
        <a:xfrm>
          <a:off x="1819275" y="27736800"/>
          <a:ext cx="1980228" cy="298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980" name="Text Box 15">
          <a:extLst>
            <a:ext uri="{FF2B5EF4-FFF2-40B4-BE49-F238E27FC236}">
              <a16:creationId xmlns:a16="http://schemas.microsoft.com/office/drawing/2014/main" id="{00000000-0008-0000-0100-0000D903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981" name="Text Box 15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982" name="Text Box 15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983" name="Text Box 15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984" name="Text Box 15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985" name="Text Box 1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986" name="Text Box 15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987" name="Text Box 15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988" name="Text Box 15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989" name="Text Box 15">
          <a:extLst>
            <a:ext uri="{FF2B5EF4-FFF2-40B4-BE49-F238E27FC236}">
              <a16:creationId xmlns:a16="http://schemas.microsoft.com/office/drawing/2014/main" id="{00000000-0008-0000-0100-0000E203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990" name="Text Box 15">
          <a:extLst>
            <a:ext uri="{FF2B5EF4-FFF2-40B4-BE49-F238E27FC236}">
              <a16:creationId xmlns:a16="http://schemas.microsoft.com/office/drawing/2014/main" id="{00000000-0008-0000-0100-0000E303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991" name="Text Box 15">
          <a:extLst>
            <a:ext uri="{FF2B5EF4-FFF2-40B4-BE49-F238E27FC236}">
              <a16:creationId xmlns:a16="http://schemas.microsoft.com/office/drawing/2014/main" id="{00000000-0008-0000-0100-0000E403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992" name="Text Box 15">
          <a:extLst>
            <a:ext uri="{FF2B5EF4-FFF2-40B4-BE49-F238E27FC236}">
              <a16:creationId xmlns:a16="http://schemas.microsoft.com/office/drawing/2014/main" id="{00000000-0008-0000-0100-0000E503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993" name="Text Box 15">
          <a:extLst>
            <a:ext uri="{FF2B5EF4-FFF2-40B4-BE49-F238E27FC236}">
              <a16:creationId xmlns:a16="http://schemas.microsoft.com/office/drawing/2014/main" id="{00000000-0008-0000-0100-0000E603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994" name="Text Box 15">
          <a:extLst>
            <a:ext uri="{FF2B5EF4-FFF2-40B4-BE49-F238E27FC236}">
              <a16:creationId xmlns:a16="http://schemas.microsoft.com/office/drawing/2014/main" id="{00000000-0008-0000-0100-0000E703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995" name="Text Box 15">
          <a:extLst>
            <a:ext uri="{FF2B5EF4-FFF2-40B4-BE49-F238E27FC236}">
              <a16:creationId xmlns:a16="http://schemas.microsoft.com/office/drawing/2014/main" id="{00000000-0008-0000-0100-0000E803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996" name="Text Box 15">
          <a:extLst>
            <a:ext uri="{FF2B5EF4-FFF2-40B4-BE49-F238E27FC236}">
              <a16:creationId xmlns:a16="http://schemas.microsoft.com/office/drawing/2014/main" id="{00000000-0008-0000-0100-0000E903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997" name="Text Box 15">
          <a:extLst>
            <a:ext uri="{FF2B5EF4-FFF2-40B4-BE49-F238E27FC236}">
              <a16:creationId xmlns:a16="http://schemas.microsoft.com/office/drawing/2014/main" id="{00000000-0008-0000-0100-0000EA03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998" name="Text Box 15">
          <a:extLst>
            <a:ext uri="{FF2B5EF4-FFF2-40B4-BE49-F238E27FC236}">
              <a16:creationId xmlns:a16="http://schemas.microsoft.com/office/drawing/2014/main" id="{00000000-0008-0000-0100-0000EB03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999" name="Text Box 15">
          <a:extLst>
            <a:ext uri="{FF2B5EF4-FFF2-40B4-BE49-F238E27FC236}">
              <a16:creationId xmlns:a16="http://schemas.microsoft.com/office/drawing/2014/main" id="{00000000-0008-0000-0100-0000EC03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1000" name="Text Box 15">
          <a:extLst>
            <a:ext uri="{FF2B5EF4-FFF2-40B4-BE49-F238E27FC236}">
              <a16:creationId xmlns:a16="http://schemas.microsoft.com/office/drawing/2014/main" id="{00000000-0008-0000-0100-0000ED03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1001" name="Text Box 15">
          <a:extLst>
            <a:ext uri="{FF2B5EF4-FFF2-40B4-BE49-F238E27FC236}">
              <a16:creationId xmlns:a16="http://schemas.microsoft.com/office/drawing/2014/main" id="{00000000-0008-0000-0100-0000EE03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1002" name="Text Box 15">
          <a:extLst>
            <a:ext uri="{FF2B5EF4-FFF2-40B4-BE49-F238E27FC236}">
              <a16:creationId xmlns:a16="http://schemas.microsoft.com/office/drawing/2014/main" id="{00000000-0008-0000-0100-0000EF03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1003" name="Text Box 15">
          <a:extLst>
            <a:ext uri="{FF2B5EF4-FFF2-40B4-BE49-F238E27FC236}">
              <a16:creationId xmlns:a16="http://schemas.microsoft.com/office/drawing/2014/main" id="{00000000-0008-0000-0100-0000F003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1004" name="Text Box 15">
          <a:extLst>
            <a:ext uri="{FF2B5EF4-FFF2-40B4-BE49-F238E27FC236}">
              <a16:creationId xmlns:a16="http://schemas.microsoft.com/office/drawing/2014/main" id="{00000000-0008-0000-0100-0000F103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1005" name="Text Box 15">
          <a:extLst>
            <a:ext uri="{FF2B5EF4-FFF2-40B4-BE49-F238E27FC236}">
              <a16:creationId xmlns:a16="http://schemas.microsoft.com/office/drawing/2014/main" id="{00000000-0008-0000-0100-0000F203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1006" name="Text Box 15">
          <a:extLst>
            <a:ext uri="{FF2B5EF4-FFF2-40B4-BE49-F238E27FC236}">
              <a16:creationId xmlns:a16="http://schemas.microsoft.com/office/drawing/2014/main" id="{00000000-0008-0000-0100-0000F303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1007" name="Text Box 15">
          <a:extLst>
            <a:ext uri="{FF2B5EF4-FFF2-40B4-BE49-F238E27FC236}">
              <a16:creationId xmlns:a16="http://schemas.microsoft.com/office/drawing/2014/main" id="{00000000-0008-0000-0100-0000F403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1008" name="Text Box 15">
          <a:extLst>
            <a:ext uri="{FF2B5EF4-FFF2-40B4-BE49-F238E27FC236}">
              <a16:creationId xmlns:a16="http://schemas.microsoft.com/office/drawing/2014/main" id="{00000000-0008-0000-0100-0000F503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1009" name="Text Box 15">
          <a:extLst>
            <a:ext uri="{FF2B5EF4-FFF2-40B4-BE49-F238E27FC236}">
              <a16:creationId xmlns:a16="http://schemas.microsoft.com/office/drawing/2014/main" id="{00000000-0008-0000-0100-0000F603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1010" name="Text Box 15">
          <a:extLst>
            <a:ext uri="{FF2B5EF4-FFF2-40B4-BE49-F238E27FC236}">
              <a16:creationId xmlns:a16="http://schemas.microsoft.com/office/drawing/2014/main" id="{00000000-0008-0000-0100-0000F703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1011" name="Text Box 15">
          <a:extLst>
            <a:ext uri="{FF2B5EF4-FFF2-40B4-BE49-F238E27FC236}">
              <a16:creationId xmlns:a16="http://schemas.microsoft.com/office/drawing/2014/main" id="{00000000-0008-0000-0100-0000F803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1012" name="Text Box 15">
          <a:extLst>
            <a:ext uri="{FF2B5EF4-FFF2-40B4-BE49-F238E27FC236}">
              <a16:creationId xmlns:a16="http://schemas.microsoft.com/office/drawing/2014/main" id="{00000000-0008-0000-0100-0000F903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1013" name="Text Box 15">
          <a:extLst>
            <a:ext uri="{FF2B5EF4-FFF2-40B4-BE49-F238E27FC236}">
              <a16:creationId xmlns:a16="http://schemas.microsoft.com/office/drawing/2014/main" id="{00000000-0008-0000-0100-0000FA03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1014" name="Text Box 15">
          <a:extLst>
            <a:ext uri="{FF2B5EF4-FFF2-40B4-BE49-F238E27FC236}">
              <a16:creationId xmlns:a16="http://schemas.microsoft.com/office/drawing/2014/main" id="{00000000-0008-0000-0100-0000FB03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1015" name="Text Box 15">
          <a:extLst>
            <a:ext uri="{FF2B5EF4-FFF2-40B4-BE49-F238E27FC236}">
              <a16:creationId xmlns:a16="http://schemas.microsoft.com/office/drawing/2014/main" id="{00000000-0008-0000-0100-0000FC03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1016" name="Text Box 15">
          <a:extLst>
            <a:ext uri="{FF2B5EF4-FFF2-40B4-BE49-F238E27FC236}">
              <a16:creationId xmlns:a16="http://schemas.microsoft.com/office/drawing/2014/main" id="{00000000-0008-0000-0100-0000FD03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1017" name="Text Box 15">
          <a:extLst>
            <a:ext uri="{FF2B5EF4-FFF2-40B4-BE49-F238E27FC236}">
              <a16:creationId xmlns:a16="http://schemas.microsoft.com/office/drawing/2014/main" id="{00000000-0008-0000-0100-0000FE03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1018" name="Text Box 15">
          <a:extLst>
            <a:ext uri="{FF2B5EF4-FFF2-40B4-BE49-F238E27FC236}">
              <a16:creationId xmlns:a16="http://schemas.microsoft.com/office/drawing/2014/main" id="{00000000-0008-0000-0100-0000FF03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1019" name="Text Box 15">
          <a:extLst>
            <a:ext uri="{FF2B5EF4-FFF2-40B4-BE49-F238E27FC236}">
              <a16:creationId xmlns:a16="http://schemas.microsoft.com/office/drawing/2014/main" id="{00000000-0008-0000-0100-00000004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1020" name="Text Box 15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1021" name="Text Box 15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1022" name="Text Box 15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1023" name="Text Box 15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1024" name="Text Box 15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1025" name="Text Box 15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1026" name="Text Box 15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1027" name="Text Box 15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1028" name="Text Box 15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1029" name="Text Box 15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1030" name="Text Box 15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1031" name="Text Box 15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1032" name="Text Box 15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1033" name="Text Box 15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1034" name="Text Box 15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1035" name="Text Box 15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1036" name="Text Box 15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1037" name="Text Box 15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1038" name="Text Box 15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1039" name="Text Box 15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1040" name="Text Box 15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1041" name="Text Box 15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1042" name="Text Box 15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1043" name="Text Box 15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1044" name="Text Box 15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1045" name="Text Box 15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1046" name="Text Box 15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1047" name="Text Box 15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1048" name="Text Box 15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1049" name="Text Box 15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1050" name="Text Box 15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103</xdr:row>
      <xdr:rowOff>0</xdr:rowOff>
    </xdr:from>
    <xdr:ext cx="95250" cy="142875"/>
    <xdr:sp macro="" textlink="">
      <xdr:nvSpPr>
        <xdr:cNvPr id="1051" name="Text Box 15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 txBox="1">
          <a:spLocks noChangeArrowheads="1"/>
        </xdr:cNvSpPr>
      </xdr:nvSpPr>
      <xdr:spPr bwMode="auto">
        <a:xfrm>
          <a:off x="1800225" y="243363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304800</xdr:colOff>
      <xdr:row>102</xdr:row>
      <xdr:rowOff>133350</xdr:rowOff>
    </xdr:from>
    <xdr:ext cx="95250" cy="142875"/>
    <xdr:sp macro="" textlink="">
      <xdr:nvSpPr>
        <xdr:cNvPr id="1052" name="Text Box 15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SpPr txBox="1">
          <a:spLocks noChangeArrowheads="1"/>
        </xdr:cNvSpPr>
      </xdr:nvSpPr>
      <xdr:spPr bwMode="auto">
        <a:xfrm>
          <a:off x="6457950" y="24307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304800</xdr:colOff>
      <xdr:row>102</xdr:row>
      <xdr:rowOff>133350</xdr:rowOff>
    </xdr:from>
    <xdr:ext cx="95250" cy="142875"/>
    <xdr:sp macro="" textlink="">
      <xdr:nvSpPr>
        <xdr:cNvPr id="1053" name="Text Box 15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SpPr txBox="1">
          <a:spLocks noChangeArrowheads="1"/>
        </xdr:cNvSpPr>
      </xdr:nvSpPr>
      <xdr:spPr bwMode="auto">
        <a:xfrm>
          <a:off x="6457950" y="24307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054" name="Text Box 15">
          <a:extLst>
            <a:ext uri="{FF2B5EF4-FFF2-40B4-BE49-F238E27FC236}">
              <a16:creationId xmlns:a16="http://schemas.microsoft.com/office/drawing/2014/main" id="{5C0D5E84-EE4C-4E8C-AAD9-BCEE0F9DC2A1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055" name="Text Box 15">
          <a:extLst>
            <a:ext uri="{FF2B5EF4-FFF2-40B4-BE49-F238E27FC236}">
              <a16:creationId xmlns:a16="http://schemas.microsoft.com/office/drawing/2014/main" id="{C9B70B58-FE95-4B60-B297-4A67B042E082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056" name="Text Box 15">
          <a:extLst>
            <a:ext uri="{FF2B5EF4-FFF2-40B4-BE49-F238E27FC236}">
              <a16:creationId xmlns:a16="http://schemas.microsoft.com/office/drawing/2014/main" id="{A0F7FD21-1529-499A-B3C9-7754E4A9D968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057" name="Text Box 15">
          <a:extLst>
            <a:ext uri="{FF2B5EF4-FFF2-40B4-BE49-F238E27FC236}">
              <a16:creationId xmlns:a16="http://schemas.microsoft.com/office/drawing/2014/main" id="{89EA594F-2214-4B25-B2EF-A219FD858B1F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058" name="Text Box 15">
          <a:extLst>
            <a:ext uri="{FF2B5EF4-FFF2-40B4-BE49-F238E27FC236}">
              <a16:creationId xmlns:a16="http://schemas.microsoft.com/office/drawing/2014/main" id="{9A88E58D-69C5-4597-8F46-79DE1F70100F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059" name="Text Box 15">
          <a:extLst>
            <a:ext uri="{FF2B5EF4-FFF2-40B4-BE49-F238E27FC236}">
              <a16:creationId xmlns:a16="http://schemas.microsoft.com/office/drawing/2014/main" id="{6E404CEE-545A-481D-B4AD-6A290A58124F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060" name="Text Box 15">
          <a:extLst>
            <a:ext uri="{FF2B5EF4-FFF2-40B4-BE49-F238E27FC236}">
              <a16:creationId xmlns:a16="http://schemas.microsoft.com/office/drawing/2014/main" id="{8A1AFDA9-170E-4CE0-9519-59A1D535BEC1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061" name="Text Box 15">
          <a:extLst>
            <a:ext uri="{FF2B5EF4-FFF2-40B4-BE49-F238E27FC236}">
              <a16:creationId xmlns:a16="http://schemas.microsoft.com/office/drawing/2014/main" id="{6609E2F4-60C2-4E53-BA45-06C88DA63142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062" name="Text Box 15">
          <a:extLst>
            <a:ext uri="{FF2B5EF4-FFF2-40B4-BE49-F238E27FC236}">
              <a16:creationId xmlns:a16="http://schemas.microsoft.com/office/drawing/2014/main" id="{A947C142-5288-445C-A3FA-AC78B639C47F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063" name="Text Box 15">
          <a:extLst>
            <a:ext uri="{FF2B5EF4-FFF2-40B4-BE49-F238E27FC236}">
              <a16:creationId xmlns:a16="http://schemas.microsoft.com/office/drawing/2014/main" id="{D46DEF01-5805-4F15-BEDD-7BF36F470303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064" name="Text Box 15">
          <a:extLst>
            <a:ext uri="{FF2B5EF4-FFF2-40B4-BE49-F238E27FC236}">
              <a16:creationId xmlns:a16="http://schemas.microsoft.com/office/drawing/2014/main" id="{7E0C8270-B56C-4D0B-8D5B-693AAE8B2ABD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065" name="Text Box 15">
          <a:extLst>
            <a:ext uri="{FF2B5EF4-FFF2-40B4-BE49-F238E27FC236}">
              <a16:creationId xmlns:a16="http://schemas.microsoft.com/office/drawing/2014/main" id="{5D66E1E1-7A98-42D9-A1AE-19AC186ADED1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066" name="Text Box 15">
          <a:extLst>
            <a:ext uri="{FF2B5EF4-FFF2-40B4-BE49-F238E27FC236}">
              <a16:creationId xmlns:a16="http://schemas.microsoft.com/office/drawing/2014/main" id="{9EBB9A44-FF64-46B7-846E-DCFD4E3EF8DD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067" name="Text Box 15">
          <a:extLst>
            <a:ext uri="{FF2B5EF4-FFF2-40B4-BE49-F238E27FC236}">
              <a16:creationId xmlns:a16="http://schemas.microsoft.com/office/drawing/2014/main" id="{57DA421C-C065-41DB-86BE-90CF0485274A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068" name="Text Box 15">
          <a:extLst>
            <a:ext uri="{FF2B5EF4-FFF2-40B4-BE49-F238E27FC236}">
              <a16:creationId xmlns:a16="http://schemas.microsoft.com/office/drawing/2014/main" id="{5D21E86C-D7F3-4D3B-A230-C942AEA38ECA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069" name="Text Box 15">
          <a:extLst>
            <a:ext uri="{FF2B5EF4-FFF2-40B4-BE49-F238E27FC236}">
              <a16:creationId xmlns:a16="http://schemas.microsoft.com/office/drawing/2014/main" id="{6CF8DC38-A27C-4E47-8842-81A63711DCA3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070" name="Text Box 15">
          <a:extLst>
            <a:ext uri="{FF2B5EF4-FFF2-40B4-BE49-F238E27FC236}">
              <a16:creationId xmlns:a16="http://schemas.microsoft.com/office/drawing/2014/main" id="{6EA1C87A-6643-4D46-A48E-45D94705B378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071" name="Text Box 15">
          <a:extLst>
            <a:ext uri="{FF2B5EF4-FFF2-40B4-BE49-F238E27FC236}">
              <a16:creationId xmlns:a16="http://schemas.microsoft.com/office/drawing/2014/main" id="{6CC7C0FC-B61D-46F0-8ED5-E53B18D9A9D0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072" name="Text Box 15">
          <a:extLst>
            <a:ext uri="{FF2B5EF4-FFF2-40B4-BE49-F238E27FC236}">
              <a16:creationId xmlns:a16="http://schemas.microsoft.com/office/drawing/2014/main" id="{F0613A90-6BC7-41FA-9CB5-5DA6D98CE820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073" name="Text Box 15">
          <a:extLst>
            <a:ext uri="{FF2B5EF4-FFF2-40B4-BE49-F238E27FC236}">
              <a16:creationId xmlns:a16="http://schemas.microsoft.com/office/drawing/2014/main" id="{3778107E-F249-46F7-BEA5-E858ED06B0FC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074" name="Text Box 15">
          <a:extLst>
            <a:ext uri="{FF2B5EF4-FFF2-40B4-BE49-F238E27FC236}">
              <a16:creationId xmlns:a16="http://schemas.microsoft.com/office/drawing/2014/main" id="{09A0EA15-A68B-4C79-A90B-11B85347474D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075" name="Text Box 15">
          <a:extLst>
            <a:ext uri="{FF2B5EF4-FFF2-40B4-BE49-F238E27FC236}">
              <a16:creationId xmlns:a16="http://schemas.microsoft.com/office/drawing/2014/main" id="{C7B4F2EE-B910-4F8E-A708-EDF4327AD7A2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076" name="Text Box 15">
          <a:extLst>
            <a:ext uri="{FF2B5EF4-FFF2-40B4-BE49-F238E27FC236}">
              <a16:creationId xmlns:a16="http://schemas.microsoft.com/office/drawing/2014/main" id="{3311214C-F544-41AB-A49D-06A5D4FFF702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077" name="Text Box 15">
          <a:extLst>
            <a:ext uri="{FF2B5EF4-FFF2-40B4-BE49-F238E27FC236}">
              <a16:creationId xmlns:a16="http://schemas.microsoft.com/office/drawing/2014/main" id="{47C1FBDA-ED2E-47FD-BFC7-E6422B21E2B5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078" name="Text Box 15">
          <a:extLst>
            <a:ext uri="{FF2B5EF4-FFF2-40B4-BE49-F238E27FC236}">
              <a16:creationId xmlns:a16="http://schemas.microsoft.com/office/drawing/2014/main" id="{3AE48DEF-A094-43C1-A282-074DDF95A99B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079" name="Text Box 15">
          <a:extLst>
            <a:ext uri="{FF2B5EF4-FFF2-40B4-BE49-F238E27FC236}">
              <a16:creationId xmlns:a16="http://schemas.microsoft.com/office/drawing/2014/main" id="{11650A56-5A2D-4132-959E-FCEB73D21196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080" name="Text Box 15">
          <a:extLst>
            <a:ext uri="{FF2B5EF4-FFF2-40B4-BE49-F238E27FC236}">
              <a16:creationId xmlns:a16="http://schemas.microsoft.com/office/drawing/2014/main" id="{FDD49575-E04A-42DA-9A3E-DD35EFEEF45C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081" name="Text Box 15">
          <a:extLst>
            <a:ext uri="{FF2B5EF4-FFF2-40B4-BE49-F238E27FC236}">
              <a16:creationId xmlns:a16="http://schemas.microsoft.com/office/drawing/2014/main" id="{AA11186F-D4EB-4F2C-A2F4-70B4A5877935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082" name="Text Box 15">
          <a:extLst>
            <a:ext uri="{FF2B5EF4-FFF2-40B4-BE49-F238E27FC236}">
              <a16:creationId xmlns:a16="http://schemas.microsoft.com/office/drawing/2014/main" id="{940741FC-0DA9-4B1A-A875-7C4EA3034F5E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083" name="Text Box 15">
          <a:extLst>
            <a:ext uri="{FF2B5EF4-FFF2-40B4-BE49-F238E27FC236}">
              <a16:creationId xmlns:a16="http://schemas.microsoft.com/office/drawing/2014/main" id="{B828D72B-AD9A-48C3-9038-9CDB7C54E84D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084" name="Text Box 15">
          <a:extLst>
            <a:ext uri="{FF2B5EF4-FFF2-40B4-BE49-F238E27FC236}">
              <a16:creationId xmlns:a16="http://schemas.microsoft.com/office/drawing/2014/main" id="{2B207920-DAD0-45B4-A72D-712EE15E602D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085" name="Text Box 15">
          <a:extLst>
            <a:ext uri="{FF2B5EF4-FFF2-40B4-BE49-F238E27FC236}">
              <a16:creationId xmlns:a16="http://schemas.microsoft.com/office/drawing/2014/main" id="{51BBCB09-FD32-4A14-AC74-B17BC041E062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086" name="Text Box 15">
          <a:extLst>
            <a:ext uri="{FF2B5EF4-FFF2-40B4-BE49-F238E27FC236}">
              <a16:creationId xmlns:a16="http://schemas.microsoft.com/office/drawing/2014/main" id="{9B3A86E3-A7AF-4461-B78E-E2E638CB9D3F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087" name="Text Box 15">
          <a:extLst>
            <a:ext uri="{FF2B5EF4-FFF2-40B4-BE49-F238E27FC236}">
              <a16:creationId xmlns:a16="http://schemas.microsoft.com/office/drawing/2014/main" id="{01E86758-A3AC-49FC-84BE-A007FB994FD9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088" name="Text Box 15">
          <a:extLst>
            <a:ext uri="{FF2B5EF4-FFF2-40B4-BE49-F238E27FC236}">
              <a16:creationId xmlns:a16="http://schemas.microsoft.com/office/drawing/2014/main" id="{981BC69A-5270-47AD-8841-491EF218FEC6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089" name="Text Box 15">
          <a:extLst>
            <a:ext uri="{FF2B5EF4-FFF2-40B4-BE49-F238E27FC236}">
              <a16:creationId xmlns:a16="http://schemas.microsoft.com/office/drawing/2014/main" id="{01FDD77E-3663-4DCC-92A1-A2BC605FC5A8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090" name="Text Box 15">
          <a:extLst>
            <a:ext uri="{FF2B5EF4-FFF2-40B4-BE49-F238E27FC236}">
              <a16:creationId xmlns:a16="http://schemas.microsoft.com/office/drawing/2014/main" id="{D88B0625-0E64-40D7-A684-131EF250DE79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091" name="Text Box 15">
          <a:extLst>
            <a:ext uri="{FF2B5EF4-FFF2-40B4-BE49-F238E27FC236}">
              <a16:creationId xmlns:a16="http://schemas.microsoft.com/office/drawing/2014/main" id="{1A2C5192-696C-4004-8868-81D393BC97CD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092" name="Text Box 15">
          <a:extLst>
            <a:ext uri="{FF2B5EF4-FFF2-40B4-BE49-F238E27FC236}">
              <a16:creationId xmlns:a16="http://schemas.microsoft.com/office/drawing/2014/main" id="{818A926C-2016-40CD-B588-AEC561955179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093" name="Text Box 15">
          <a:extLst>
            <a:ext uri="{FF2B5EF4-FFF2-40B4-BE49-F238E27FC236}">
              <a16:creationId xmlns:a16="http://schemas.microsoft.com/office/drawing/2014/main" id="{4DE1DBFA-9519-476B-A33C-EB62B029D044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094" name="Text Box 15">
          <a:extLst>
            <a:ext uri="{FF2B5EF4-FFF2-40B4-BE49-F238E27FC236}">
              <a16:creationId xmlns:a16="http://schemas.microsoft.com/office/drawing/2014/main" id="{F4E6DF23-845C-4C01-996C-D85169736805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095" name="Text Box 15">
          <a:extLst>
            <a:ext uri="{FF2B5EF4-FFF2-40B4-BE49-F238E27FC236}">
              <a16:creationId xmlns:a16="http://schemas.microsoft.com/office/drawing/2014/main" id="{3D2802A9-FDD9-4BA1-AC17-24953A5FC763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096" name="Text Box 15">
          <a:extLst>
            <a:ext uri="{FF2B5EF4-FFF2-40B4-BE49-F238E27FC236}">
              <a16:creationId xmlns:a16="http://schemas.microsoft.com/office/drawing/2014/main" id="{409A2872-4CA7-428F-BB45-CCC4960C53D5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097" name="Text Box 15">
          <a:extLst>
            <a:ext uri="{FF2B5EF4-FFF2-40B4-BE49-F238E27FC236}">
              <a16:creationId xmlns:a16="http://schemas.microsoft.com/office/drawing/2014/main" id="{07AACF6B-1582-48AD-8517-5095A477F437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098" name="Text Box 15">
          <a:extLst>
            <a:ext uri="{FF2B5EF4-FFF2-40B4-BE49-F238E27FC236}">
              <a16:creationId xmlns:a16="http://schemas.microsoft.com/office/drawing/2014/main" id="{56C69FC7-3983-4528-8C76-593BD58E8406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099" name="Text Box 15">
          <a:extLst>
            <a:ext uri="{FF2B5EF4-FFF2-40B4-BE49-F238E27FC236}">
              <a16:creationId xmlns:a16="http://schemas.microsoft.com/office/drawing/2014/main" id="{5DE3195C-DE18-4E1D-BD17-89B43CFDCCC5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100" name="Text Box 15">
          <a:extLst>
            <a:ext uri="{FF2B5EF4-FFF2-40B4-BE49-F238E27FC236}">
              <a16:creationId xmlns:a16="http://schemas.microsoft.com/office/drawing/2014/main" id="{CF50A186-F5B7-4A12-A974-9A754E30BDCC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101" name="Text Box 15">
          <a:extLst>
            <a:ext uri="{FF2B5EF4-FFF2-40B4-BE49-F238E27FC236}">
              <a16:creationId xmlns:a16="http://schemas.microsoft.com/office/drawing/2014/main" id="{944D3A9A-9F76-4332-91BE-D2DA731B0D5A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102" name="Text Box 15">
          <a:extLst>
            <a:ext uri="{FF2B5EF4-FFF2-40B4-BE49-F238E27FC236}">
              <a16:creationId xmlns:a16="http://schemas.microsoft.com/office/drawing/2014/main" id="{4281C713-7A08-4B5F-AD56-293F2876164E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103" name="Text Box 15">
          <a:extLst>
            <a:ext uri="{FF2B5EF4-FFF2-40B4-BE49-F238E27FC236}">
              <a16:creationId xmlns:a16="http://schemas.microsoft.com/office/drawing/2014/main" id="{18DECAF2-7A01-4217-AA11-4C30E17E6423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104" name="Text Box 15">
          <a:extLst>
            <a:ext uri="{FF2B5EF4-FFF2-40B4-BE49-F238E27FC236}">
              <a16:creationId xmlns:a16="http://schemas.microsoft.com/office/drawing/2014/main" id="{DA629AFE-12B5-48DD-8F65-8881E8535E5B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105" name="Text Box 15">
          <a:extLst>
            <a:ext uri="{FF2B5EF4-FFF2-40B4-BE49-F238E27FC236}">
              <a16:creationId xmlns:a16="http://schemas.microsoft.com/office/drawing/2014/main" id="{86D8FE3F-5917-4B42-ADBD-A197EE1BC303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106" name="Text Box 15">
          <a:extLst>
            <a:ext uri="{FF2B5EF4-FFF2-40B4-BE49-F238E27FC236}">
              <a16:creationId xmlns:a16="http://schemas.microsoft.com/office/drawing/2014/main" id="{8D872308-394F-4AA6-957C-8861617FCE86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107" name="Text Box 15">
          <a:extLst>
            <a:ext uri="{FF2B5EF4-FFF2-40B4-BE49-F238E27FC236}">
              <a16:creationId xmlns:a16="http://schemas.microsoft.com/office/drawing/2014/main" id="{12299A78-4CD9-4A41-8F90-A80F2BFECBF3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108" name="Text Box 15">
          <a:extLst>
            <a:ext uri="{FF2B5EF4-FFF2-40B4-BE49-F238E27FC236}">
              <a16:creationId xmlns:a16="http://schemas.microsoft.com/office/drawing/2014/main" id="{1FDB40BF-1C4A-4653-83D4-22ED6AF8070F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109" name="Text Box 15">
          <a:extLst>
            <a:ext uri="{FF2B5EF4-FFF2-40B4-BE49-F238E27FC236}">
              <a16:creationId xmlns:a16="http://schemas.microsoft.com/office/drawing/2014/main" id="{BC75B67F-2700-4DB1-AC99-D25521252209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110" name="Text Box 15">
          <a:extLst>
            <a:ext uri="{FF2B5EF4-FFF2-40B4-BE49-F238E27FC236}">
              <a16:creationId xmlns:a16="http://schemas.microsoft.com/office/drawing/2014/main" id="{C915355A-EB1F-4CAD-B35E-8D5BBCC97873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111" name="Text Box 15">
          <a:extLst>
            <a:ext uri="{FF2B5EF4-FFF2-40B4-BE49-F238E27FC236}">
              <a16:creationId xmlns:a16="http://schemas.microsoft.com/office/drawing/2014/main" id="{A0DA3E13-46D4-4DE6-8ABF-A1FC694C6BC1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112" name="Text Box 15">
          <a:extLst>
            <a:ext uri="{FF2B5EF4-FFF2-40B4-BE49-F238E27FC236}">
              <a16:creationId xmlns:a16="http://schemas.microsoft.com/office/drawing/2014/main" id="{13FDF454-F692-4A41-B0A5-E32AB0DF1CB9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113" name="Text Box 15">
          <a:extLst>
            <a:ext uri="{FF2B5EF4-FFF2-40B4-BE49-F238E27FC236}">
              <a16:creationId xmlns:a16="http://schemas.microsoft.com/office/drawing/2014/main" id="{49D8567C-E456-471F-AD17-DA45F4CAF827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114" name="Text Box 15">
          <a:extLst>
            <a:ext uri="{FF2B5EF4-FFF2-40B4-BE49-F238E27FC236}">
              <a16:creationId xmlns:a16="http://schemas.microsoft.com/office/drawing/2014/main" id="{07602B58-09A2-4BD7-8F71-DA083EF4F478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115" name="Text Box 15">
          <a:extLst>
            <a:ext uri="{FF2B5EF4-FFF2-40B4-BE49-F238E27FC236}">
              <a16:creationId xmlns:a16="http://schemas.microsoft.com/office/drawing/2014/main" id="{44585E4B-88F9-4322-9B8C-9727A172A609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116" name="Text Box 15">
          <a:extLst>
            <a:ext uri="{FF2B5EF4-FFF2-40B4-BE49-F238E27FC236}">
              <a16:creationId xmlns:a16="http://schemas.microsoft.com/office/drawing/2014/main" id="{F31ED875-28B4-42B2-8C06-9C14448382B8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117" name="Text Box 15">
          <a:extLst>
            <a:ext uri="{FF2B5EF4-FFF2-40B4-BE49-F238E27FC236}">
              <a16:creationId xmlns:a16="http://schemas.microsoft.com/office/drawing/2014/main" id="{2DA9A99D-3ECD-47FA-9C6C-BF90C4E5E5DB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118" name="Text Box 15">
          <a:extLst>
            <a:ext uri="{FF2B5EF4-FFF2-40B4-BE49-F238E27FC236}">
              <a16:creationId xmlns:a16="http://schemas.microsoft.com/office/drawing/2014/main" id="{00746EAE-4550-4CBD-8F13-14F529D90E23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119" name="Text Box 15">
          <a:extLst>
            <a:ext uri="{FF2B5EF4-FFF2-40B4-BE49-F238E27FC236}">
              <a16:creationId xmlns:a16="http://schemas.microsoft.com/office/drawing/2014/main" id="{5AB8B4DB-22A2-43ED-B0C3-565F084FE477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120" name="Text Box 15">
          <a:extLst>
            <a:ext uri="{FF2B5EF4-FFF2-40B4-BE49-F238E27FC236}">
              <a16:creationId xmlns:a16="http://schemas.microsoft.com/office/drawing/2014/main" id="{4D92B84C-AA6D-4442-865D-C948E8431FDC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121" name="Text Box 15">
          <a:extLst>
            <a:ext uri="{FF2B5EF4-FFF2-40B4-BE49-F238E27FC236}">
              <a16:creationId xmlns:a16="http://schemas.microsoft.com/office/drawing/2014/main" id="{2251634F-612B-4E2B-BEFB-A217F00CC8F2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122" name="Text Box 15">
          <a:extLst>
            <a:ext uri="{FF2B5EF4-FFF2-40B4-BE49-F238E27FC236}">
              <a16:creationId xmlns:a16="http://schemas.microsoft.com/office/drawing/2014/main" id="{0CC8BE79-27DC-4A90-ADF0-B7AF1163719D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123" name="Text Box 15">
          <a:extLst>
            <a:ext uri="{FF2B5EF4-FFF2-40B4-BE49-F238E27FC236}">
              <a16:creationId xmlns:a16="http://schemas.microsoft.com/office/drawing/2014/main" id="{AC3C725C-9C48-4752-8F4C-14ACF9383D65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124" name="Text Box 15">
          <a:extLst>
            <a:ext uri="{FF2B5EF4-FFF2-40B4-BE49-F238E27FC236}">
              <a16:creationId xmlns:a16="http://schemas.microsoft.com/office/drawing/2014/main" id="{EE9CB32B-1D26-4437-8B86-F56398BB2407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</xdr:row>
      <xdr:rowOff>0</xdr:rowOff>
    </xdr:from>
    <xdr:ext cx="95250" cy="142875"/>
    <xdr:sp macro="" textlink="">
      <xdr:nvSpPr>
        <xdr:cNvPr id="1125" name="Text Box 15">
          <a:extLst>
            <a:ext uri="{FF2B5EF4-FFF2-40B4-BE49-F238E27FC236}">
              <a16:creationId xmlns:a16="http://schemas.microsoft.com/office/drawing/2014/main" id="{B73C3FA8-3BC7-4D5F-A141-3200F997EFA5}"/>
            </a:ext>
          </a:extLst>
        </xdr:cNvPr>
        <xdr:cNvSpPr txBox="1">
          <a:spLocks noChangeArrowheads="1"/>
        </xdr:cNvSpPr>
      </xdr:nvSpPr>
      <xdr:spPr bwMode="auto">
        <a:xfrm>
          <a:off x="1800225" y="20612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304800</xdr:colOff>
      <xdr:row>83</xdr:row>
      <xdr:rowOff>133350</xdr:rowOff>
    </xdr:from>
    <xdr:ext cx="95250" cy="142875"/>
    <xdr:sp macro="" textlink="">
      <xdr:nvSpPr>
        <xdr:cNvPr id="1126" name="Text Box 15">
          <a:extLst>
            <a:ext uri="{FF2B5EF4-FFF2-40B4-BE49-F238E27FC236}">
              <a16:creationId xmlns:a16="http://schemas.microsoft.com/office/drawing/2014/main" id="{9BB612DD-E685-49F0-902A-80E01FDD9093}"/>
            </a:ext>
          </a:extLst>
        </xdr:cNvPr>
        <xdr:cNvSpPr txBox="1">
          <a:spLocks noChangeArrowheads="1"/>
        </xdr:cNvSpPr>
      </xdr:nvSpPr>
      <xdr:spPr bwMode="auto">
        <a:xfrm>
          <a:off x="6457950" y="2058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304800</xdr:colOff>
      <xdr:row>83</xdr:row>
      <xdr:rowOff>133350</xdr:rowOff>
    </xdr:from>
    <xdr:ext cx="95250" cy="142875"/>
    <xdr:sp macro="" textlink="">
      <xdr:nvSpPr>
        <xdr:cNvPr id="1127" name="Text Box 15">
          <a:extLst>
            <a:ext uri="{FF2B5EF4-FFF2-40B4-BE49-F238E27FC236}">
              <a16:creationId xmlns:a16="http://schemas.microsoft.com/office/drawing/2014/main" id="{F9871CEC-B103-43DB-A1A3-7C6E607C04FF}"/>
            </a:ext>
          </a:extLst>
        </xdr:cNvPr>
        <xdr:cNvSpPr txBox="1">
          <a:spLocks noChangeArrowheads="1"/>
        </xdr:cNvSpPr>
      </xdr:nvSpPr>
      <xdr:spPr bwMode="auto">
        <a:xfrm>
          <a:off x="6457950" y="2058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F211"/>
  <sheetViews>
    <sheetView showGridLines="0" showZeros="0" tabSelected="1" view="pageBreakPreview" zoomScaleNormal="100" zoomScaleSheetLayoutView="100" workbookViewId="0">
      <selection activeCell="A5" sqref="A5"/>
    </sheetView>
  </sheetViews>
  <sheetFormatPr baseColWidth="10" defaultColWidth="11.42578125" defaultRowHeight="12.75" x14ac:dyDescent="0.2"/>
  <cols>
    <col min="1" max="1" width="7.7109375" style="31" customWidth="1"/>
    <col min="2" max="2" width="52.28515625" style="32" customWidth="1"/>
    <col min="3" max="3" width="11.5703125" style="33" customWidth="1"/>
    <col min="4" max="4" width="6.85546875" style="34" customWidth="1"/>
    <col min="5" max="5" width="13.85546875" style="35" bestFit="1" customWidth="1"/>
    <col min="6" max="6" width="15" style="35" customWidth="1"/>
    <col min="7" max="16384" width="11.42578125" style="18"/>
  </cols>
  <sheetData>
    <row r="1" spans="1:6" ht="14.25" x14ac:dyDescent="0.2">
      <c r="A1" s="13"/>
      <c r="B1" s="14"/>
      <c r="C1" s="15"/>
      <c r="D1" s="16"/>
      <c r="E1" s="17"/>
      <c r="F1" s="17"/>
    </row>
    <row r="2" spans="1:6" x14ac:dyDescent="0.2">
      <c r="A2" s="37"/>
      <c r="B2" s="38"/>
      <c r="C2" s="39"/>
      <c r="D2" s="40"/>
      <c r="E2" s="41"/>
      <c r="F2" s="216"/>
    </row>
    <row r="3" spans="1:6" x14ac:dyDescent="0.2">
      <c r="A3" s="42"/>
      <c r="B3" s="38"/>
      <c r="C3" s="39"/>
      <c r="D3" s="40"/>
      <c r="E3" s="41"/>
      <c r="F3" s="216"/>
    </row>
    <row r="4" spans="1:6" ht="29.25" customHeight="1" x14ac:dyDescent="0.2">
      <c r="A4" s="217" t="s">
        <v>98</v>
      </c>
      <c r="B4" s="217"/>
      <c r="C4" s="217"/>
      <c r="D4" s="217"/>
      <c r="E4" s="217"/>
      <c r="F4" s="217"/>
    </row>
    <row r="5" spans="1:6" x14ac:dyDescent="0.2">
      <c r="A5" s="42" t="s">
        <v>48</v>
      </c>
      <c r="B5" s="43"/>
      <c r="C5" s="39"/>
      <c r="D5" s="44" t="s">
        <v>46</v>
      </c>
      <c r="E5" s="45"/>
      <c r="F5" s="39"/>
    </row>
    <row r="6" spans="1:6" x14ac:dyDescent="0.2">
      <c r="A6" s="215"/>
      <c r="B6" s="215"/>
      <c r="C6" s="215"/>
      <c r="D6" s="215"/>
      <c r="E6" s="215"/>
      <c r="F6" s="215"/>
    </row>
    <row r="7" spans="1:6" x14ac:dyDescent="0.2">
      <c r="A7" s="46" t="s">
        <v>3</v>
      </c>
      <c r="B7" s="47" t="s">
        <v>1</v>
      </c>
      <c r="C7" s="48" t="s">
        <v>0</v>
      </c>
      <c r="D7" s="49" t="s">
        <v>7</v>
      </c>
      <c r="E7" s="48" t="s">
        <v>2</v>
      </c>
      <c r="F7" s="48" t="s">
        <v>4</v>
      </c>
    </row>
    <row r="8" spans="1:6" x14ac:dyDescent="0.2">
      <c r="A8" s="50"/>
      <c r="B8" s="51"/>
      <c r="C8" s="52"/>
      <c r="D8" s="53"/>
      <c r="E8" s="209"/>
      <c r="F8" s="209"/>
    </row>
    <row r="9" spans="1:6" x14ac:dyDescent="0.2">
      <c r="A9" s="54"/>
      <c r="B9" s="55"/>
      <c r="C9" s="56"/>
      <c r="D9" s="57"/>
      <c r="E9" s="210"/>
      <c r="F9" s="210"/>
    </row>
    <row r="10" spans="1:6" x14ac:dyDescent="0.2">
      <c r="A10" s="58" t="s">
        <v>49</v>
      </c>
      <c r="B10" s="59" t="s">
        <v>63</v>
      </c>
      <c r="C10" s="60"/>
      <c r="D10" s="61"/>
      <c r="E10" s="211"/>
      <c r="F10" s="212"/>
    </row>
    <row r="11" spans="1:6" x14ac:dyDescent="0.2">
      <c r="A11" s="62"/>
      <c r="B11" s="59"/>
      <c r="C11" s="63"/>
      <c r="D11" s="64"/>
      <c r="E11" s="213"/>
      <c r="F11" s="214"/>
    </row>
    <row r="12" spans="1:6" x14ac:dyDescent="0.2">
      <c r="A12" s="54">
        <v>1</v>
      </c>
      <c r="B12" s="65" t="s">
        <v>15</v>
      </c>
      <c r="C12" s="66">
        <v>2544.9899999999998</v>
      </c>
      <c r="D12" s="67" t="s">
        <v>5</v>
      </c>
      <c r="E12" s="156"/>
      <c r="F12" s="157">
        <f>ROUND(C12*E12,2)</f>
        <v>0</v>
      </c>
    </row>
    <row r="13" spans="1:6" x14ac:dyDescent="0.2">
      <c r="A13" s="54"/>
      <c r="B13" s="68"/>
      <c r="C13" s="69"/>
      <c r="D13" s="69"/>
      <c r="E13" s="158"/>
      <c r="F13" s="157">
        <f>ROUND(C13*E13,2)</f>
        <v>0</v>
      </c>
    </row>
    <row r="14" spans="1:6" x14ac:dyDescent="0.2">
      <c r="A14" s="62">
        <v>2</v>
      </c>
      <c r="B14" s="59" t="s">
        <v>8</v>
      </c>
      <c r="C14" s="63"/>
      <c r="D14" s="64"/>
      <c r="E14" s="159"/>
      <c r="F14" s="157">
        <f>ROUND(C14*E14,2)</f>
        <v>0</v>
      </c>
    </row>
    <row r="15" spans="1:6" x14ac:dyDescent="0.2">
      <c r="A15" s="62"/>
      <c r="B15" s="59"/>
      <c r="C15" s="63"/>
      <c r="D15" s="64"/>
      <c r="E15" s="159"/>
      <c r="F15" s="157"/>
    </row>
    <row r="16" spans="1:6" x14ac:dyDescent="0.2">
      <c r="A16" s="19">
        <v>2.1</v>
      </c>
      <c r="B16" s="70" t="s">
        <v>64</v>
      </c>
      <c r="C16" s="20"/>
      <c r="D16" s="71"/>
      <c r="E16" s="21"/>
      <c r="F16" s="160"/>
    </row>
    <row r="17" spans="1:6" x14ac:dyDescent="0.2">
      <c r="A17" s="22" t="s">
        <v>30</v>
      </c>
      <c r="B17" s="72" t="s">
        <v>59</v>
      </c>
      <c r="C17" s="66">
        <v>1288.9293199999997</v>
      </c>
      <c r="D17" s="71" t="s">
        <v>9</v>
      </c>
      <c r="E17" s="23"/>
      <c r="F17" s="160">
        <f>+ROUND(C17*E17,2)</f>
        <v>0</v>
      </c>
    </row>
    <row r="18" spans="1:6" ht="25.5" x14ac:dyDescent="0.2">
      <c r="A18" s="22" t="s">
        <v>31</v>
      </c>
      <c r="B18" s="72" t="s">
        <v>60</v>
      </c>
      <c r="C18" s="73">
        <v>552.39827999999989</v>
      </c>
      <c r="D18" s="71" t="s">
        <v>9</v>
      </c>
      <c r="E18" s="23"/>
      <c r="F18" s="160">
        <f>+ROUND(C18*E18,2)</f>
        <v>0</v>
      </c>
    </row>
    <row r="19" spans="1:6" x14ac:dyDescent="0.2">
      <c r="A19" s="74">
        <v>2.2000000000000002</v>
      </c>
      <c r="B19" s="75" t="s">
        <v>45</v>
      </c>
      <c r="C19" s="66">
        <v>1781.4929999999997</v>
      </c>
      <c r="D19" s="64" t="s">
        <v>10</v>
      </c>
      <c r="E19" s="161"/>
      <c r="F19" s="157">
        <f t="shared" ref="F19:F27" si="0">ROUND(C19*E19,2)</f>
        <v>0</v>
      </c>
    </row>
    <row r="20" spans="1:6" ht="25.5" x14ac:dyDescent="0.2">
      <c r="A20" s="74">
        <v>2.2999999999999998</v>
      </c>
      <c r="B20" s="76" t="s">
        <v>50</v>
      </c>
      <c r="C20" s="73">
        <v>178.14930000000001</v>
      </c>
      <c r="D20" s="77" t="s">
        <v>9</v>
      </c>
      <c r="E20" s="161"/>
      <c r="F20" s="157">
        <f t="shared" si="0"/>
        <v>0</v>
      </c>
    </row>
    <row r="21" spans="1:6" ht="38.25" x14ac:dyDescent="0.2">
      <c r="A21" s="78">
        <v>2.4</v>
      </c>
      <c r="B21" s="76" t="s">
        <v>65</v>
      </c>
      <c r="C21" s="79">
        <v>562.21029107999993</v>
      </c>
      <c r="D21" s="80" t="s">
        <v>9</v>
      </c>
      <c r="E21" s="1"/>
      <c r="F21" s="24">
        <f t="shared" si="0"/>
        <v>0</v>
      </c>
    </row>
    <row r="22" spans="1:6" ht="25.5" x14ac:dyDescent="0.2">
      <c r="A22" s="81">
        <v>2.5</v>
      </c>
      <c r="B22" s="75" t="s">
        <v>16</v>
      </c>
      <c r="C22" s="73">
        <v>1561.6952529999999</v>
      </c>
      <c r="D22" s="77" t="s">
        <v>9</v>
      </c>
      <c r="E22" s="161"/>
      <c r="F22" s="157">
        <f t="shared" si="0"/>
        <v>0</v>
      </c>
    </row>
    <row r="23" spans="1:6" ht="25.5" x14ac:dyDescent="0.2">
      <c r="A23" s="74">
        <v>2.6</v>
      </c>
      <c r="B23" s="75" t="s">
        <v>47</v>
      </c>
      <c r="C23" s="63">
        <v>335.55881639999996</v>
      </c>
      <c r="D23" s="82" t="s">
        <v>9</v>
      </c>
      <c r="E23" s="161"/>
      <c r="F23" s="162">
        <f t="shared" si="0"/>
        <v>0</v>
      </c>
    </row>
    <row r="24" spans="1:6" x14ac:dyDescent="0.2">
      <c r="A24" s="62"/>
      <c r="B24" s="75"/>
      <c r="C24" s="63"/>
      <c r="D24" s="64"/>
      <c r="E24" s="163"/>
      <c r="F24" s="157">
        <f t="shared" si="0"/>
        <v>0</v>
      </c>
    </row>
    <row r="25" spans="1:6" x14ac:dyDescent="0.2">
      <c r="A25" s="62">
        <v>3</v>
      </c>
      <c r="B25" s="59" t="s">
        <v>17</v>
      </c>
      <c r="C25" s="63"/>
      <c r="D25" s="64"/>
      <c r="E25" s="163"/>
      <c r="F25" s="157">
        <f t="shared" si="0"/>
        <v>0</v>
      </c>
    </row>
    <row r="26" spans="1:6" ht="25.5" x14ac:dyDescent="0.2">
      <c r="A26" s="74">
        <v>3.1</v>
      </c>
      <c r="B26" s="83" t="s">
        <v>55</v>
      </c>
      <c r="C26" s="63">
        <v>752.55420000000004</v>
      </c>
      <c r="D26" s="77" t="s">
        <v>5</v>
      </c>
      <c r="E26" s="163"/>
      <c r="F26" s="157">
        <f t="shared" si="0"/>
        <v>0</v>
      </c>
    </row>
    <row r="27" spans="1:6" ht="25.5" x14ac:dyDescent="0.2">
      <c r="A27" s="74">
        <v>3.2</v>
      </c>
      <c r="B27" s="83" t="s">
        <v>56</v>
      </c>
      <c r="C27" s="63">
        <v>1843.3355999999999</v>
      </c>
      <c r="D27" s="77" t="s">
        <v>5</v>
      </c>
      <c r="E27" s="163"/>
      <c r="F27" s="157">
        <f t="shared" si="0"/>
        <v>0</v>
      </c>
    </row>
    <row r="28" spans="1:6" x14ac:dyDescent="0.2">
      <c r="A28" s="62"/>
      <c r="B28" s="75"/>
      <c r="C28" s="63"/>
      <c r="D28" s="64"/>
      <c r="E28" s="163"/>
      <c r="F28" s="157"/>
    </row>
    <row r="29" spans="1:6" x14ac:dyDescent="0.2">
      <c r="A29" s="62">
        <v>4</v>
      </c>
      <c r="B29" s="59" t="s">
        <v>66</v>
      </c>
      <c r="C29" s="63"/>
      <c r="D29" s="64"/>
      <c r="E29" s="163"/>
      <c r="F29" s="157">
        <f t="shared" ref="F29:F53" si="1">ROUND(C29*E29,2)</f>
        <v>0</v>
      </c>
    </row>
    <row r="30" spans="1:6" x14ac:dyDescent="0.2">
      <c r="A30" s="81">
        <v>4.0999999999999996</v>
      </c>
      <c r="B30" s="83" t="s">
        <v>57</v>
      </c>
      <c r="C30" s="63">
        <v>752.55420000000004</v>
      </c>
      <c r="D30" s="64" t="s">
        <v>5</v>
      </c>
      <c r="E30" s="163"/>
      <c r="F30" s="157">
        <f t="shared" si="1"/>
        <v>0</v>
      </c>
    </row>
    <row r="31" spans="1:6" x14ac:dyDescent="0.2">
      <c r="A31" s="81">
        <v>4.2</v>
      </c>
      <c r="B31" s="83" t="s">
        <v>58</v>
      </c>
      <c r="C31" s="63">
        <v>1843.3355999999999</v>
      </c>
      <c r="D31" s="64" t="s">
        <v>5</v>
      </c>
      <c r="E31" s="163"/>
      <c r="F31" s="157">
        <f t="shared" si="1"/>
        <v>0</v>
      </c>
    </row>
    <row r="32" spans="1:6" x14ac:dyDescent="0.2">
      <c r="A32" s="81"/>
      <c r="B32" s="75"/>
      <c r="C32" s="63"/>
      <c r="D32" s="64"/>
      <c r="E32" s="163"/>
      <c r="F32" s="157">
        <f t="shared" si="1"/>
        <v>0</v>
      </c>
    </row>
    <row r="33" spans="1:6" x14ac:dyDescent="0.2">
      <c r="A33" s="62">
        <v>5</v>
      </c>
      <c r="B33" s="59" t="s">
        <v>67</v>
      </c>
      <c r="C33" s="63"/>
      <c r="D33" s="64"/>
      <c r="E33" s="163"/>
      <c r="F33" s="157">
        <f t="shared" si="1"/>
        <v>0</v>
      </c>
    </row>
    <row r="34" spans="1:6" ht="25.5" x14ac:dyDescent="0.2">
      <c r="A34" s="81">
        <v>5.0999999999999996</v>
      </c>
      <c r="B34" s="84" t="s">
        <v>68</v>
      </c>
      <c r="C34" s="85">
        <v>1</v>
      </c>
      <c r="D34" s="77" t="s">
        <v>6</v>
      </c>
      <c r="E34" s="164"/>
      <c r="F34" s="157">
        <f t="shared" si="1"/>
        <v>0</v>
      </c>
    </row>
    <row r="35" spans="1:6" ht="25.5" x14ac:dyDescent="0.2">
      <c r="A35" s="81">
        <v>5.0999999999999996</v>
      </c>
      <c r="B35" s="84" t="s">
        <v>69</v>
      </c>
      <c r="C35" s="85">
        <v>5</v>
      </c>
      <c r="D35" s="77" t="s">
        <v>6</v>
      </c>
      <c r="E35" s="164"/>
      <c r="F35" s="157">
        <f t="shared" si="1"/>
        <v>0</v>
      </c>
    </row>
    <row r="36" spans="1:6" ht="25.5" x14ac:dyDescent="0.2">
      <c r="A36" s="81">
        <v>5.2</v>
      </c>
      <c r="B36" s="84" t="s">
        <v>70</v>
      </c>
      <c r="C36" s="85">
        <v>1</v>
      </c>
      <c r="D36" s="77" t="s">
        <v>6</v>
      </c>
      <c r="E36" s="164"/>
      <c r="F36" s="157">
        <f t="shared" si="1"/>
        <v>0</v>
      </c>
    </row>
    <row r="37" spans="1:6" ht="25.5" x14ac:dyDescent="0.2">
      <c r="A37" s="81">
        <v>5.3</v>
      </c>
      <c r="B37" s="84" t="s">
        <v>71</v>
      </c>
      <c r="C37" s="85">
        <v>2</v>
      </c>
      <c r="D37" s="77" t="s">
        <v>6</v>
      </c>
      <c r="E37" s="164"/>
      <c r="F37" s="157">
        <f t="shared" si="1"/>
        <v>0</v>
      </c>
    </row>
    <row r="38" spans="1:6" ht="25.5" x14ac:dyDescent="0.2">
      <c r="A38" s="81">
        <v>5.4</v>
      </c>
      <c r="B38" s="84" t="s">
        <v>61</v>
      </c>
      <c r="C38" s="85">
        <v>2</v>
      </c>
      <c r="D38" s="77" t="s">
        <v>6</v>
      </c>
      <c r="E38" s="164"/>
      <c r="F38" s="157">
        <f t="shared" si="1"/>
        <v>0</v>
      </c>
    </row>
    <row r="39" spans="1:6" ht="25.5" x14ac:dyDescent="0.2">
      <c r="A39" s="81">
        <v>5.5</v>
      </c>
      <c r="B39" s="84" t="s">
        <v>72</v>
      </c>
      <c r="C39" s="85">
        <v>2</v>
      </c>
      <c r="D39" s="77" t="s">
        <v>6</v>
      </c>
      <c r="E39" s="164"/>
      <c r="F39" s="157">
        <f t="shared" si="1"/>
        <v>0</v>
      </c>
    </row>
    <row r="40" spans="1:6" ht="25.5" x14ac:dyDescent="0.2">
      <c r="A40" s="81">
        <v>5.6</v>
      </c>
      <c r="B40" s="84" t="s">
        <v>62</v>
      </c>
      <c r="C40" s="85">
        <v>1</v>
      </c>
      <c r="D40" s="77" t="s">
        <v>6</v>
      </c>
      <c r="E40" s="164"/>
      <c r="F40" s="157">
        <f t="shared" si="1"/>
        <v>0</v>
      </c>
    </row>
    <row r="41" spans="1:6" ht="25.5" x14ac:dyDescent="0.2">
      <c r="A41" s="81">
        <v>5.7</v>
      </c>
      <c r="B41" s="84" t="s">
        <v>73</v>
      </c>
      <c r="C41" s="85">
        <v>2</v>
      </c>
      <c r="D41" s="77" t="s">
        <v>6</v>
      </c>
      <c r="E41" s="164"/>
      <c r="F41" s="157">
        <f t="shared" si="1"/>
        <v>0</v>
      </c>
    </row>
    <row r="42" spans="1:6" ht="25.5" x14ac:dyDescent="0.2">
      <c r="A42" s="81">
        <v>5.7</v>
      </c>
      <c r="B42" s="84" t="s">
        <v>74</v>
      </c>
      <c r="C42" s="85">
        <v>1</v>
      </c>
      <c r="D42" s="77" t="s">
        <v>6</v>
      </c>
      <c r="E42" s="164"/>
      <c r="F42" s="157">
        <f t="shared" si="1"/>
        <v>0</v>
      </c>
    </row>
    <row r="43" spans="1:6" ht="25.5" x14ac:dyDescent="0.2">
      <c r="A43" s="86">
        <v>5.7</v>
      </c>
      <c r="B43" s="84" t="s">
        <v>75</v>
      </c>
      <c r="C43" s="85">
        <v>1</v>
      </c>
      <c r="D43" s="87" t="s">
        <v>6</v>
      </c>
      <c r="E43" s="164"/>
      <c r="F43" s="165">
        <f t="shared" si="1"/>
        <v>0</v>
      </c>
    </row>
    <row r="44" spans="1:6" ht="25.5" x14ac:dyDescent="0.2">
      <c r="A44" s="81">
        <v>5.8</v>
      </c>
      <c r="B44" s="84" t="s">
        <v>76</v>
      </c>
      <c r="C44" s="85">
        <v>1</v>
      </c>
      <c r="D44" s="77" t="s">
        <v>6</v>
      </c>
      <c r="E44" s="164"/>
      <c r="F44" s="157">
        <f t="shared" si="1"/>
        <v>0</v>
      </c>
    </row>
    <row r="45" spans="1:6" ht="25.5" x14ac:dyDescent="0.2">
      <c r="A45" s="81">
        <v>5.9</v>
      </c>
      <c r="B45" s="84" t="s">
        <v>77</v>
      </c>
      <c r="C45" s="85">
        <v>6</v>
      </c>
      <c r="D45" s="77" t="s">
        <v>6</v>
      </c>
      <c r="E45" s="164"/>
      <c r="F45" s="157">
        <f t="shared" si="1"/>
        <v>0</v>
      </c>
    </row>
    <row r="46" spans="1:6" ht="25.5" x14ac:dyDescent="0.2">
      <c r="A46" s="81">
        <v>5.9</v>
      </c>
      <c r="B46" s="84" t="s">
        <v>78</v>
      </c>
      <c r="C46" s="85">
        <v>1</v>
      </c>
      <c r="D46" s="77" t="s">
        <v>6</v>
      </c>
      <c r="E46" s="164"/>
      <c r="F46" s="157">
        <f t="shared" si="1"/>
        <v>0</v>
      </c>
    </row>
    <row r="47" spans="1:6" ht="25.5" x14ac:dyDescent="0.2">
      <c r="A47" s="192">
        <v>5.0999999999999996</v>
      </c>
      <c r="B47" s="193" t="s">
        <v>79</v>
      </c>
      <c r="C47" s="194">
        <v>2</v>
      </c>
      <c r="D47" s="195" t="s">
        <v>6</v>
      </c>
      <c r="E47" s="196"/>
      <c r="F47" s="197">
        <f t="shared" si="1"/>
        <v>0</v>
      </c>
    </row>
    <row r="48" spans="1:6" ht="25.5" x14ac:dyDescent="0.2">
      <c r="A48" s="88">
        <v>5.0999999999999996</v>
      </c>
      <c r="B48" s="84" t="s">
        <v>80</v>
      </c>
      <c r="C48" s="85">
        <v>2</v>
      </c>
      <c r="D48" s="77" t="s">
        <v>6</v>
      </c>
      <c r="E48" s="164"/>
      <c r="F48" s="157">
        <f t="shared" si="1"/>
        <v>0</v>
      </c>
    </row>
    <row r="49" spans="1:6" ht="25.5" x14ac:dyDescent="0.2">
      <c r="A49" s="81">
        <v>5.1100000000000003</v>
      </c>
      <c r="B49" s="84" t="s">
        <v>81</v>
      </c>
      <c r="C49" s="85">
        <v>2</v>
      </c>
      <c r="D49" s="77" t="s">
        <v>6</v>
      </c>
      <c r="E49" s="164"/>
      <c r="F49" s="157">
        <f t="shared" si="1"/>
        <v>0</v>
      </c>
    </row>
    <row r="50" spans="1:6" ht="25.5" x14ac:dyDescent="0.2">
      <c r="A50" s="81">
        <v>5.12</v>
      </c>
      <c r="B50" s="89" t="s">
        <v>82</v>
      </c>
      <c r="C50" s="85">
        <v>3</v>
      </c>
      <c r="D50" s="77" t="s">
        <v>6</v>
      </c>
      <c r="E50" s="164"/>
      <c r="F50" s="157">
        <f t="shared" si="1"/>
        <v>0</v>
      </c>
    </row>
    <row r="51" spans="1:6" x14ac:dyDescent="0.2">
      <c r="A51" s="81">
        <v>5.14</v>
      </c>
      <c r="B51" s="84" t="s">
        <v>52</v>
      </c>
      <c r="C51" s="85">
        <v>43</v>
      </c>
      <c r="D51" s="77" t="s">
        <v>6</v>
      </c>
      <c r="E51" s="164"/>
      <c r="F51" s="157">
        <f>ROUND(C51*E51,2)</f>
        <v>0</v>
      </c>
    </row>
    <row r="52" spans="1:6" x14ac:dyDescent="0.2">
      <c r="A52" s="81">
        <v>5.15</v>
      </c>
      <c r="B52" s="84" t="s">
        <v>51</v>
      </c>
      <c r="C52" s="85">
        <v>21</v>
      </c>
      <c r="D52" s="77" t="s">
        <v>6</v>
      </c>
      <c r="E52" s="164"/>
      <c r="F52" s="157">
        <f>ROUND(C52*E52,2)</f>
        <v>0</v>
      </c>
    </row>
    <row r="53" spans="1:6" x14ac:dyDescent="0.2">
      <c r="A53" s="81">
        <v>5.16</v>
      </c>
      <c r="B53" s="90" t="s">
        <v>83</v>
      </c>
      <c r="C53" s="63">
        <v>35</v>
      </c>
      <c r="D53" s="77" t="s">
        <v>6</v>
      </c>
      <c r="E53" s="166"/>
      <c r="F53" s="157">
        <f t="shared" si="1"/>
        <v>0</v>
      </c>
    </row>
    <row r="54" spans="1:6" x14ac:dyDescent="0.2">
      <c r="A54" s="81"/>
      <c r="B54" s="83"/>
      <c r="C54" s="63"/>
      <c r="D54" s="64"/>
      <c r="E54" s="163"/>
      <c r="F54" s="167"/>
    </row>
    <row r="55" spans="1:6" x14ac:dyDescent="0.2">
      <c r="A55" s="91">
        <v>6</v>
      </c>
      <c r="B55" s="92" t="s">
        <v>84</v>
      </c>
      <c r="C55" s="93"/>
      <c r="D55" s="94"/>
      <c r="E55" s="7"/>
      <c r="F55" s="168"/>
    </row>
    <row r="56" spans="1:6" ht="51" x14ac:dyDescent="0.2">
      <c r="A56" s="95">
        <v>6.1</v>
      </c>
      <c r="B56" s="96" t="s">
        <v>85</v>
      </c>
      <c r="C56" s="97">
        <v>1</v>
      </c>
      <c r="D56" s="98" t="s">
        <v>6</v>
      </c>
      <c r="E56" s="160"/>
      <c r="F56" s="169">
        <f>ROUND(C56*E56,2)</f>
        <v>0</v>
      </c>
    </row>
    <row r="57" spans="1:6" ht="51" x14ac:dyDescent="0.2">
      <c r="A57" s="99">
        <v>6.2</v>
      </c>
      <c r="B57" s="96" t="s">
        <v>86</v>
      </c>
      <c r="C57" s="56">
        <v>5</v>
      </c>
      <c r="D57" s="77" t="s">
        <v>6</v>
      </c>
      <c r="E57" s="164"/>
      <c r="F57" s="157">
        <f>ROUND(C57*E57,2)</f>
        <v>0</v>
      </c>
    </row>
    <row r="58" spans="1:6" ht="25.5" x14ac:dyDescent="0.2">
      <c r="A58" s="95">
        <v>6.3</v>
      </c>
      <c r="B58" s="83" t="s">
        <v>53</v>
      </c>
      <c r="C58" s="97">
        <v>2</v>
      </c>
      <c r="D58" s="98" t="s">
        <v>6</v>
      </c>
      <c r="E58" s="170"/>
      <c r="F58" s="169">
        <f>ROUND(C58*E58,2)</f>
        <v>0</v>
      </c>
    </row>
    <row r="59" spans="1:6" x14ac:dyDescent="0.2">
      <c r="A59" s="81"/>
      <c r="B59" s="75"/>
      <c r="C59" s="63"/>
      <c r="D59" s="64"/>
      <c r="E59" s="163"/>
      <c r="F59" s="157"/>
    </row>
    <row r="60" spans="1:6" x14ac:dyDescent="0.2">
      <c r="A60" s="25">
        <v>7</v>
      </c>
      <c r="B60" s="100" t="s">
        <v>87</v>
      </c>
      <c r="C60" s="20"/>
      <c r="D60" s="101"/>
      <c r="E60" s="23"/>
      <c r="F60" s="160">
        <f>+ROUND(C60*E60,2)</f>
        <v>0</v>
      </c>
    </row>
    <row r="61" spans="1:6" x14ac:dyDescent="0.2">
      <c r="A61" s="26">
        <f>A60+0.1</f>
        <v>7.1</v>
      </c>
      <c r="B61" s="90" t="s">
        <v>32</v>
      </c>
      <c r="C61" s="20">
        <v>178</v>
      </c>
      <c r="D61" s="102" t="s">
        <v>88</v>
      </c>
      <c r="E61" s="171"/>
      <c r="F61" s="160">
        <f t="shared" ref="F61:F74" si="2">+ROUND(C61*E61,2)</f>
        <v>0</v>
      </c>
    </row>
    <row r="62" spans="1:6" ht="25.5" x14ac:dyDescent="0.2">
      <c r="A62" s="26">
        <f t="shared" ref="A62:A69" si="3">A61+0.1</f>
        <v>7.1999999999999993</v>
      </c>
      <c r="B62" s="90" t="s">
        <v>33</v>
      </c>
      <c r="C62" s="20">
        <v>1068</v>
      </c>
      <c r="D62" s="98" t="s">
        <v>5</v>
      </c>
      <c r="E62" s="171"/>
      <c r="F62" s="160">
        <f t="shared" si="2"/>
        <v>0</v>
      </c>
    </row>
    <row r="63" spans="1:6" x14ac:dyDescent="0.2">
      <c r="A63" s="26">
        <f t="shared" si="3"/>
        <v>7.2999999999999989</v>
      </c>
      <c r="B63" s="90" t="s">
        <v>34</v>
      </c>
      <c r="C63" s="20">
        <v>107</v>
      </c>
      <c r="D63" s="98" t="s">
        <v>88</v>
      </c>
      <c r="E63" s="171"/>
      <c r="F63" s="160">
        <f t="shared" si="2"/>
        <v>0</v>
      </c>
    </row>
    <row r="64" spans="1:6" x14ac:dyDescent="0.2">
      <c r="A64" s="26">
        <f t="shared" si="3"/>
        <v>7.3999999999999986</v>
      </c>
      <c r="B64" s="90" t="s">
        <v>35</v>
      </c>
      <c r="C64" s="20">
        <v>107</v>
      </c>
      <c r="D64" s="98" t="s">
        <v>88</v>
      </c>
      <c r="E64" s="171"/>
      <c r="F64" s="160">
        <f t="shared" si="2"/>
        <v>0</v>
      </c>
    </row>
    <row r="65" spans="1:6" x14ac:dyDescent="0.2">
      <c r="A65" s="26">
        <f t="shared" si="3"/>
        <v>7.4999999999999982</v>
      </c>
      <c r="B65" s="84" t="s">
        <v>36</v>
      </c>
      <c r="C65" s="20">
        <v>107</v>
      </c>
      <c r="D65" s="98" t="s">
        <v>88</v>
      </c>
      <c r="E65" s="171"/>
      <c r="F65" s="160">
        <f t="shared" si="2"/>
        <v>0</v>
      </c>
    </row>
    <row r="66" spans="1:6" x14ac:dyDescent="0.2">
      <c r="A66" s="26">
        <f t="shared" si="3"/>
        <v>7.5999999999999979</v>
      </c>
      <c r="B66" s="84" t="s">
        <v>37</v>
      </c>
      <c r="C66" s="20">
        <v>107</v>
      </c>
      <c r="D66" s="98" t="s">
        <v>88</v>
      </c>
      <c r="E66" s="171"/>
      <c r="F66" s="160">
        <f t="shared" si="2"/>
        <v>0</v>
      </c>
    </row>
    <row r="67" spans="1:6" x14ac:dyDescent="0.2">
      <c r="A67" s="26">
        <f t="shared" si="3"/>
        <v>7.6999999999999975</v>
      </c>
      <c r="B67" s="84" t="s">
        <v>38</v>
      </c>
      <c r="C67" s="20">
        <v>107</v>
      </c>
      <c r="D67" s="98" t="s">
        <v>88</v>
      </c>
      <c r="E67" s="171"/>
      <c r="F67" s="160">
        <f t="shared" si="2"/>
        <v>0</v>
      </c>
    </row>
    <row r="68" spans="1:6" x14ac:dyDescent="0.2">
      <c r="A68" s="26">
        <f t="shared" si="3"/>
        <v>7.7999999999999972</v>
      </c>
      <c r="B68" s="84" t="s">
        <v>89</v>
      </c>
      <c r="C68" s="20">
        <v>107</v>
      </c>
      <c r="D68" s="98" t="s">
        <v>5</v>
      </c>
      <c r="E68" s="171"/>
      <c r="F68" s="160">
        <f t="shared" si="2"/>
        <v>0</v>
      </c>
    </row>
    <row r="69" spans="1:6" x14ac:dyDescent="0.2">
      <c r="A69" s="26">
        <f t="shared" si="3"/>
        <v>7.8999999999999968</v>
      </c>
      <c r="B69" s="84" t="s">
        <v>39</v>
      </c>
      <c r="C69" s="20">
        <v>107</v>
      </c>
      <c r="D69" s="98" t="s">
        <v>88</v>
      </c>
      <c r="E69" s="171"/>
      <c r="F69" s="160">
        <f t="shared" si="2"/>
        <v>0</v>
      </c>
    </row>
    <row r="70" spans="1:6" x14ac:dyDescent="0.2">
      <c r="A70" s="27">
        <v>7.1</v>
      </c>
      <c r="B70" s="84" t="s">
        <v>40</v>
      </c>
      <c r="C70" s="20">
        <v>107</v>
      </c>
      <c r="D70" s="98" t="s">
        <v>88</v>
      </c>
      <c r="E70" s="171"/>
      <c r="F70" s="160">
        <f t="shared" si="2"/>
        <v>0</v>
      </c>
    </row>
    <row r="71" spans="1:6" x14ac:dyDescent="0.2">
      <c r="A71" s="27">
        <v>7.11</v>
      </c>
      <c r="B71" s="84" t="s">
        <v>41</v>
      </c>
      <c r="C71" s="20">
        <v>107</v>
      </c>
      <c r="D71" s="98" t="s">
        <v>88</v>
      </c>
      <c r="E71" s="171"/>
      <c r="F71" s="160">
        <f t="shared" si="2"/>
        <v>0</v>
      </c>
    </row>
    <row r="72" spans="1:6" x14ac:dyDescent="0.2">
      <c r="A72" s="27">
        <v>7.12</v>
      </c>
      <c r="B72" s="84" t="s">
        <v>42</v>
      </c>
      <c r="C72" s="20">
        <v>352.44</v>
      </c>
      <c r="D72" s="98" t="s">
        <v>9</v>
      </c>
      <c r="E72" s="171"/>
      <c r="F72" s="160">
        <f t="shared" si="2"/>
        <v>0</v>
      </c>
    </row>
    <row r="73" spans="1:6" x14ac:dyDescent="0.2">
      <c r="A73" s="27">
        <v>7.13</v>
      </c>
      <c r="B73" s="84" t="s">
        <v>43</v>
      </c>
      <c r="C73" s="20">
        <v>107</v>
      </c>
      <c r="D73" s="98" t="s">
        <v>88</v>
      </c>
      <c r="E73" s="171"/>
      <c r="F73" s="160">
        <f t="shared" si="2"/>
        <v>0</v>
      </c>
    </row>
    <row r="74" spans="1:6" x14ac:dyDescent="0.2">
      <c r="A74" s="28"/>
      <c r="B74" s="103"/>
      <c r="C74" s="20"/>
      <c r="D74" s="101"/>
      <c r="E74" s="23"/>
      <c r="F74" s="160">
        <f t="shared" si="2"/>
        <v>0</v>
      </c>
    </row>
    <row r="75" spans="1:6" x14ac:dyDescent="0.2">
      <c r="A75" s="29">
        <v>8</v>
      </c>
      <c r="B75" s="104" t="s">
        <v>90</v>
      </c>
      <c r="C75" s="105"/>
      <c r="D75" s="106"/>
      <c r="E75" s="8"/>
      <c r="F75" s="157">
        <f>ROUND(C75*E75,2)</f>
        <v>0</v>
      </c>
    </row>
    <row r="76" spans="1:6" x14ac:dyDescent="0.2">
      <c r="A76" s="26">
        <f t="shared" ref="A76:A77" si="4">A75+0.1</f>
        <v>8.1</v>
      </c>
      <c r="B76" s="75" t="s">
        <v>18</v>
      </c>
      <c r="C76" s="85">
        <v>752.55420000000004</v>
      </c>
      <c r="D76" s="106" t="s">
        <v>5</v>
      </c>
      <c r="E76" s="172"/>
      <c r="F76" s="157">
        <f t="shared" ref="F76:F77" si="5">ROUND(C76*E76,2)</f>
        <v>0</v>
      </c>
    </row>
    <row r="77" spans="1:6" x14ac:dyDescent="0.2">
      <c r="A77" s="26">
        <f t="shared" si="4"/>
        <v>8.1999999999999993</v>
      </c>
      <c r="B77" s="75" t="s">
        <v>19</v>
      </c>
      <c r="C77" s="85">
        <v>1843.3355999999999</v>
      </c>
      <c r="D77" s="106" t="s">
        <v>5</v>
      </c>
      <c r="E77" s="172"/>
      <c r="F77" s="157">
        <f t="shared" si="5"/>
        <v>0</v>
      </c>
    </row>
    <row r="78" spans="1:6" x14ac:dyDescent="0.2">
      <c r="A78" s="81"/>
      <c r="B78" s="107"/>
      <c r="C78" s="108"/>
      <c r="D78" s="94"/>
      <c r="E78" s="173"/>
      <c r="F78" s="157"/>
    </row>
    <row r="79" spans="1:6" ht="38.25" x14ac:dyDescent="0.2">
      <c r="A79" s="30">
        <v>9</v>
      </c>
      <c r="B79" s="109" t="s">
        <v>44</v>
      </c>
      <c r="C79" s="110">
        <v>1</v>
      </c>
      <c r="D79" s="111" t="s">
        <v>88</v>
      </c>
      <c r="E79" s="174"/>
      <c r="F79" s="169">
        <f>ROUND(C79*E79,2)</f>
        <v>0</v>
      </c>
    </row>
    <row r="80" spans="1:6" x14ac:dyDescent="0.2">
      <c r="A80" s="198"/>
      <c r="B80" s="199" t="s">
        <v>91</v>
      </c>
      <c r="C80" s="200"/>
      <c r="D80" s="200"/>
      <c r="E80" s="201"/>
      <c r="F80" s="202">
        <f>SUM(F12:F79)</f>
        <v>0</v>
      </c>
    </row>
    <row r="81" spans="1:6" x14ac:dyDescent="0.2">
      <c r="A81" s="112"/>
      <c r="B81" s="113"/>
      <c r="C81" s="114"/>
      <c r="D81" s="115"/>
      <c r="E81" s="176"/>
      <c r="F81" s="177"/>
    </row>
    <row r="82" spans="1:6" x14ac:dyDescent="0.2">
      <c r="A82" s="116" t="s">
        <v>54</v>
      </c>
      <c r="B82" s="117" t="s">
        <v>11</v>
      </c>
      <c r="C82" s="118"/>
      <c r="D82" s="119"/>
      <c r="E82" s="178"/>
      <c r="F82" s="178">
        <f>C82*E82</f>
        <v>0</v>
      </c>
    </row>
    <row r="83" spans="1:6" ht="38.25" x14ac:dyDescent="0.2">
      <c r="A83" s="120">
        <v>1</v>
      </c>
      <c r="B83" s="121" t="s">
        <v>12</v>
      </c>
      <c r="C83" s="191"/>
      <c r="D83" s="123" t="s">
        <v>13</v>
      </c>
      <c r="E83" s="179"/>
      <c r="F83" s="180">
        <f>ROUND((C83*E83),2)</f>
        <v>0</v>
      </c>
    </row>
    <row r="84" spans="1:6" x14ac:dyDescent="0.2">
      <c r="A84" s="120"/>
      <c r="B84" s="121"/>
      <c r="C84" s="122"/>
      <c r="D84" s="123"/>
      <c r="E84" s="179"/>
      <c r="F84" s="180"/>
    </row>
    <row r="85" spans="1:6" ht="63.75" x14ac:dyDescent="0.2">
      <c r="A85" s="120">
        <v>2</v>
      </c>
      <c r="B85" s="90" t="s">
        <v>14</v>
      </c>
      <c r="C85" s="124">
        <v>1</v>
      </c>
      <c r="D85" s="125" t="s">
        <v>6</v>
      </c>
      <c r="E85" s="181"/>
      <c r="F85" s="180">
        <f>ROUND((C85*E85),2)</f>
        <v>0</v>
      </c>
    </row>
    <row r="86" spans="1:6" x14ac:dyDescent="0.2">
      <c r="A86" s="120"/>
      <c r="B86" s="121"/>
      <c r="C86" s="122"/>
      <c r="D86" s="123"/>
      <c r="E86" s="179"/>
      <c r="F86" s="180"/>
    </row>
    <row r="87" spans="1:6" x14ac:dyDescent="0.2">
      <c r="A87" s="2"/>
      <c r="B87" s="3" t="s">
        <v>92</v>
      </c>
      <c r="C87" s="3"/>
      <c r="D87" s="3"/>
      <c r="E87" s="9"/>
      <c r="F87" s="175">
        <f>SUBTOTAL(9,F83:F84)</f>
        <v>0</v>
      </c>
    </row>
    <row r="88" spans="1:6" x14ac:dyDescent="0.2">
      <c r="A88" s="86"/>
      <c r="B88" s="126"/>
      <c r="C88" s="127"/>
      <c r="D88" s="128"/>
      <c r="E88" s="182"/>
      <c r="F88" s="182"/>
    </row>
    <row r="89" spans="1:6" x14ac:dyDescent="0.2">
      <c r="A89" s="4"/>
      <c r="B89" s="129" t="s">
        <v>20</v>
      </c>
      <c r="C89" s="5"/>
      <c r="D89" s="6"/>
      <c r="E89" s="10"/>
      <c r="F89" s="11">
        <f>F80+F87</f>
        <v>0</v>
      </c>
    </row>
    <row r="90" spans="1:6" x14ac:dyDescent="0.2">
      <c r="A90" s="203"/>
      <c r="B90" s="204" t="s">
        <v>20</v>
      </c>
      <c r="C90" s="205"/>
      <c r="D90" s="206"/>
      <c r="E90" s="207">
        <v>0</v>
      </c>
      <c r="F90" s="207">
        <f>F89</f>
        <v>0</v>
      </c>
    </row>
    <row r="91" spans="1:6" x14ac:dyDescent="0.2">
      <c r="A91" s="86"/>
      <c r="B91" s="126"/>
      <c r="C91" s="127"/>
      <c r="D91" s="128"/>
      <c r="E91" s="182"/>
      <c r="F91" s="208"/>
    </row>
    <row r="92" spans="1:6" x14ac:dyDescent="0.2">
      <c r="A92" s="86"/>
      <c r="B92" s="126" t="s">
        <v>21</v>
      </c>
      <c r="C92" s="127"/>
      <c r="D92" s="128"/>
      <c r="E92" s="182"/>
      <c r="F92" s="182"/>
    </row>
    <row r="93" spans="1:6" x14ac:dyDescent="0.2">
      <c r="A93" s="130"/>
      <c r="B93" s="131" t="s">
        <v>22</v>
      </c>
      <c r="C93" s="132">
        <v>0.1</v>
      </c>
      <c r="D93" s="119"/>
      <c r="E93" s="178"/>
      <c r="F93" s="178">
        <f t="shared" ref="F93:F99" si="6">ROUND(($F$90*C93),2)</f>
        <v>0</v>
      </c>
    </row>
    <row r="94" spans="1:6" x14ac:dyDescent="0.2">
      <c r="A94" s="130"/>
      <c r="B94" s="131" t="s">
        <v>23</v>
      </c>
      <c r="C94" s="132">
        <v>0.03</v>
      </c>
      <c r="D94" s="119"/>
      <c r="E94" s="178"/>
      <c r="F94" s="178">
        <f t="shared" si="6"/>
        <v>0</v>
      </c>
    </row>
    <row r="95" spans="1:6" x14ac:dyDescent="0.2">
      <c r="A95" s="130"/>
      <c r="B95" s="131" t="s">
        <v>93</v>
      </c>
      <c r="C95" s="132">
        <v>0.04</v>
      </c>
      <c r="D95" s="119"/>
      <c r="E95" s="178"/>
      <c r="F95" s="178">
        <f t="shared" si="6"/>
        <v>0</v>
      </c>
    </row>
    <row r="96" spans="1:6" x14ac:dyDescent="0.2">
      <c r="A96" s="130"/>
      <c r="B96" s="133" t="s">
        <v>94</v>
      </c>
      <c r="C96" s="132">
        <v>0.05</v>
      </c>
      <c r="D96" s="119"/>
      <c r="E96" s="178"/>
      <c r="F96" s="178">
        <f t="shared" si="6"/>
        <v>0</v>
      </c>
    </row>
    <row r="97" spans="1:6" x14ac:dyDescent="0.2">
      <c r="A97" s="130"/>
      <c r="B97" s="131" t="s">
        <v>24</v>
      </c>
      <c r="C97" s="132">
        <v>0.04</v>
      </c>
      <c r="D97" s="119"/>
      <c r="E97" s="178"/>
      <c r="F97" s="178">
        <f t="shared" si="6"/>
        <v>0</v>
      </c>
    </row>
    <row r="98" spans="1:6" x14ac:dyDescent="0.2">
      <c r="A98" s="130"/>
      <c r="B98" s="131" t="s">
        <v>25</v>
      </c>
      <c r="C98" s="132">
        <v>0.01</v>
      </c>
      <c r="D98" s="119"/>
      <c r="E98" s="178"/>
      <c r="F98" s="178">
        <f t="shared" si="6"/>
        <v>0</v>
      </c>
    </row>
    <row r="99" spans="1:6" x14ac:dyDescent="0.2">
      <c r="A99" s="130"/>
      <c r="B99" s="133" t="s">
        <v>26</v>
      </c>
      <c r="C99" s="134">
        <v>1E-3</v>
      </c>
      <c r="D99" s="119"/>
      <c r="E99" s="178"/>
      <c r="F99" s="178">
        <f t="shared" si="6"/>
        <v>0</v>
      </c>
    </row>
    <row r="100" spans="1:6" x14ac:dyDescent="0.2">
      <c r="A100" s="130"/>
      <c r="B100" s="133" t="s">
        <v>95</v>
      </c>
      <c r="C100" s="134">
        <v>0.18</v>
      </c>
      <c r="D100" s="119"/>
      <c r="E100" s="178"/>
      <c r="F100" s="178">
        <f>ROUND(($F$93*C100),2)</f>
        <v>0</v>
      </c>
    </row>
    <row r="101" spans="1:6" x14ac:dyDescent="0.2">
      <c r="A101" s="130"/>
      <c r="B101" s="133" t="s">
        <v>96</v>
      </c>
      <c r="C101" s="134">
        <v>0.1</v>
      </c>
      <c r="D101" s="119"/>
      <c r="E101" s="178"/>
      <c r="F101" s="178">
        <f>ROUND(($F$90*C101),2)</f>
        <v>0</v>
      </c>
    </row>
    <row r="102" spans="1:6" x14ac:dyDescent="0.2">
      <c r="A102" s="130"/>
      <c r="B102" s="133" t="s">
        <v>27</v>
      </c>
      <c r="C102" s="134">
        <v>0.05</v>
      </c>
      <c r="D102" s="119"/>
      <c r="E102" s="178"/>
      <c r="F102" s="178">
        <f>ROUND(($F$90*C102),2)</f>
        <v>0</v>
      </c>
    </row>
    <row r="103" spans="1:6" x14ac:dyDescent="0.2">
      <c r="A103" s="130"/>
      <c r="B103" s="135" t="s">
        <v>97</v>
      </c>
      <c r="C103" s="136">
        <v>1.4999999999999999E-2</v>
      </c>
      <c r="D103" s="119"/>
      <c r="E103" s="178"/>
      <c r="F103" s="178">
        <f t="shared" ref="F103" si="7">ROUND(($F$90*C103),2)</f>
        <v>0</v>
      </c>
    </row>
    <row r="104" spans="1:6" x14ac:dyDescent="0.2">
      <c r="A104" s="130"/>
      <c r="B104" s="131"/>
      <c r="C104" s="134"/>
      <c r="D104" s="119"/>
      <c r="E104" s="178"/>
      <c r="F104" s="178"/>
    </row>
    <row r="105" spans="1:6" x14ac:dyDescent="0.2">
      <c r="A105" s="86"/>
      <c r="B105" s="126" t="s">
        <v>28</v>
      </c>
      <c r="C105" s="134"/>
      <c r="D105" s="137"/>
      <c r="E105" s="156"/>
      <c r="F105" s="183">
        <f>SUM(F93:F103)</f>
        <v>0</v>
      </c>
    </row>
    <row r="106" spans="1:6" x14ac:dyDescent="0.2">
      <c r="A106" s="91"/>
      <c r="B106" s="138"/>
      <c r="C106" s="139"/>
      <c r="D106" s="140"/>
      <c r="E106" s="184"/>
      <c r="F106" s="185"/>
    </row>
    <row r="107" spans="1:6" x14ac:dyDescent="0.2">
      <c r="A107" s="141"/>
      <c r="B107" s="142" t="s">
        <v>29</v>
      </c>
      <c r="C107" s="143"/>
      <c r="D107" s="144"/>
      <c r="E107" s="12"/>
      <c r="F107" s="186">
        <f>F105+F90</f>
        <v>0</v>
      </c>
    </row>
    <row r="108" spans="1:6" x14ac:dyDescent="0.2">
      <c r="A108" s="145"/>
      <c r="B108" s="146"/>
      <c r="C108" s="147"/>
      <c r="D108" s="148"/>
      <c r="E108" s="187"/>
      <c r="F108" s="188"/>
    </row>
    <row r="109" spans="1:6" x14ac:dyDescent="0.2">
      <c r="A109" s="149"/>
      <c r="B109" s="150"/>
      <c r="C109" s="151"/>
      <c r="D109" s="151"/>
      <c r="E109" s="189"/>
      <c r="F109" s="189"/>
    </row>
    <row r="110" spans="1:6" x14ac:dyDescent="0.2">
      <c r="A110" s="152"/>
      <c r="B110" s="153"/>
      <c r="C110" s="154"/>
      <c r="D110" s="155"/>
      <c r="E110" s="190"/>
      <c r="F110" s="190"/>
    </row>
    <row r="123" ht="15.75" customHeight="1" x14ac:dyDescent="0.2"/>
    <row r="184" spans="2:6" s="31" customFormat="1" ht="7.5" customHeight="1" x14ac:dyDescent="0.2">
      <c r="B184" s="32"/>
      <c r="C184" s="33"/>
      <c r="D184" s="34"/>
      <c r="E184" s="35"/>
      <c r="F184" s="35"/>
    </row>
    <row r="190" spans="2:6" s="31" customFormat="1" ht="9" customHeight="1" x14ac:dyDescent="0.2">
      <c r="B190" s="32"/>
      <c r="C190" s="33"/>
      <c r="D190" s="34"/>
      <c r="E190" s="35"/>
      <c r="F190" s="35"/>
    </row>
    <row r="210" spans="1:6" s="36" customFormat="1" ht="13.5" customHeight="1" x14ac:dyDescent="0.2">
      <c r="A210" s="31"/>
      <c r="B210" s="32"/>
      <c r="C210" s="33"/>
      <c r="D210" s="34"/>
      <c r="E210" s="35"/>
      <c r="F210" s="35"/>
    </row>
    <row r="211" spans="1:6" s="36" customFormat="1" ht="13.5" customHeight="1" x14ac:dyDescent="0.2">
      <c r="A211" s="31"/>
      <c r="B211" s="32"/>
      <c r="C211" s="33"/>
      <c r="D211" s="34"/>
      <c r="E211" s="35"/>
      <c r="F211" s="35"/>
    </row>
  </sheetData>
  <sheetProtection algorithmName="SHA-512" hashValue="n0zcuKyNmTpMD1eDkf3qBXiAce6LWRpUHcwJs9rw1m+FVHk/l3qj00HjxFEjsii8uASu0YgJgh2HQ3j4eml8WQ==" saltValue="rCLqHgB1oa6cpkHiFC4sPQ==" spinCount="100000" sheet="1" objects="1" scenarios="1"/>
  <autoFilter ref="A7:F84"/>
  <mergeCells count="3">
    <mergeCell ref="A6:F6"/>
    <mergeCell ref="F2:F3"/>
    <mergeCell ref="A4:F4"/>
  </mergeCells>
  <dataValidations count="1">
    <dataValidation type="list" allowBlank="1" showInputMessage="1" showErrorMessage="1" sqref="B5:B6 B1:B3">
      <formula1>$B$1:$B$8</formula1>
    </dataValidation>
  </dataValidations>
  <printOptions horizontalCentered="1"/>
  <pageMargins left="0.19685039370078741" right="0.19685039370078741" top="0.19685039370078741" bottom="0.19685039370078741" header="0.31496062992125984" footer="0"/>
  <pageSetup scale="78" orientation="portrait" r:id="rId1"/>
  <headerFooter alignWithMargins="0">
    <oddFooter>&amp;C&amp;9Página &amp;P de &amp;N</oddFooter>
  </headerFooter>
  <rowBreaks count="2" manualBreakCount="2">
    <brk id="47" max="5" man="1"/>
    <brk id="89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VILLA GUERRERO (LOTE 3)</vt:lpstr>
      <vt:lpstr>'VILLA GUERRERO (LOTE 3)'!Área_de_impresión</vt:lpstr>
      <vt:lpstr>'VILLA GUERRERO (LOTE 3)'!Títulos_a_imprimir</vt:lpstr>
    </vt:vector>
  </TitlesOfParts>
  <Company>sdo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 1</dc:creator>
  <cp:lastModifiedBy>Leibnitz Gerardo Antonio Domínguez Dalmasi</cp:lastModifiedBy>
  <cp:lastPrinted>2020-10-23T18:50:38Z</cp:lastPrinted>
  <dcterms:created xsi:type="dcterms:W3CDTF">2008-02-19T10:28:27Z</dcterms:created>
  <dcterms:modified xsi:type="dcterms:W3CDTF">2020-11-03T19:53:45Z</dcterms:modified>
</cp:coreProperties>
</file>