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14" i="1" l="1"/>
  <c r="F815" i="1" s="1"/>
  <c r="F816" i="1" s="1"/>
  <c r="F678" i="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C658" i="1"/>
  <c r="C634" i="1"/>
  <c r="F624" i="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23" i="1"/>
  <c r="F608" i="1"/>
  <c r="F606" i="1"/>
  <c r="F607" i="1" s="1"/>
  <c r="F590" i="1"/>
  <c r="F591" i="1" s="1"/>
  <c r="F592" i="1" s="1"/>
  <c r="F593" i="1" s="1"/>
  <c r="F594" i="1" s="1"/>
  <c r="F595" i="1" s="1"/>
  <c r="F572" i="1"/>
  <c r="F573" i="1" s="1"/>
  <c r="F574" i="1" s="1"/>
  <c r="F575" i="1" s="1"/>
  <c r="F576" i="1" s="1"/>
  <c r="F577" i="1" s="1"/>
  <c r="F578" i="1" s="1"/>
  <c r="F579" i="1" s="1"/>
  <c r="F570" i="1"/>
  <c r="F571" i="1" s="1"/>
  <c r="F557" i="1"/>
  <c r="F558" i="1" s="1"/>
  <c r="F559" i="1" s="1"/>
  <c r="F560" i="1" s="1"/>
  <c r="F443" i="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42" i="1"/>
  <c r="D442" i="1"/>
  <c r="F380" i="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379" i="1"/>
  <c r="F378" i="1"/>
  <c r="F10" i="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9" i="1"/>
</calcChain>
</file>

<file path=xl/sharedStrings.xml><?xml version="1.0" encoding="utf-8"?>
<sst xmlns="http://schemas.openxmlformats.org/spreadsheetml/2006/main" count="1164" uniqueCount="1011">
  <si>
    <t>INSTITUTO NACIONAL DE AGUAS POTABLES Y ALCANTARILLADOS (INAPA)</t>
  </si>
  <si>
    <t xml:space="preserve">Resumen de Ingresos y Egresos </t>
  </si>
  <si>
    <t xml:space="preserve"> Del 01 al  31  de OCTUBRE  2021</t>
  </si>
  <si>
    <t>(VALORES EN RD$)</t>
  </si>
  <si>
    <t xml:space="preserve">                                         </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</si>
  <si>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</si>
  <si>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</si>
  <si>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</si>
  <si>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</si>
  <si>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</si>
  <si>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</si>
  <si>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</si>
  <si>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</si>
  <si>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</si>
  <si>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</si>
  <si>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</si>
  <si>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</si>
  <si>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</si>
  <si>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</si>
  <si>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</si>
  <si>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</si>
  <si>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</si>
  <si>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CHEQUE DEVUELTO</t>
  </si>
  <si>
    <t>COMISION POR MANEJO DE CUENTA</t>
  </si>
  <si>
    <t>COMISION DEPOSITOS NOCTURNOS</t>
  </si>
  <si>
    <t>COMISION DEPOSITOS ERRONEO</t>
  </si>
  <si>
    <t>AVISO DE DEBITO (CHEQUE DEVUELTO 12/10/2021)</t>
  </si>
  <si>
    <t>AVISO DE DEBITO (29/10/2021)</t>
  </si>
  <si>
    <t xml:space="preserve">061522 </t>
  </si>
  <si>
    <t>REPOSICION FONDO CAJA CHICA DE LA ESTAFETA DE COBROS EN RIO SAN JUAN ZONA III CORRESP. AL PERIODO DEL 16-06  AL  01-09-2021, RECIBOS DE DESEMBOLSO DEL 0181  AL 0189.</t>
  </si>
  <si>
    <t xml:space="preserve">061523 </t>
  </si>
  <si>
    <t>PAGO FACT. NO.B1500000514/25-08-2021 ORDEN DE COMPRA OC2021-0195,  COMPRA DE MATERIAL GASTABLE PARA SER UTILIZADOS EN LOS DIFERENTES DEPARTAMENTOS DEL NIVEL CENTRAL DE INAPA.</t>
  </si>
  <si>
    <t xml:space="preserve">061524 </t>
  </si>
  <si>
    <t>PAGO INDEMN. Y VAC. (30 DIAS CORRESP. AL AÑO 2019 Y 30 DEL 2020), QUIEN DESEMPEÑO LA FUNCION DE TECNICO DE REGISTRO, CONTROL Y NOMINA, EN EL DEPARTAMENTO DE REGISTRO, CONTROL Y NOMINA.</t>
  </si>
  <si>
    <t xml:space="preserve">061525 </t>
  </si>
  <si>
    <t>REPOSICION FONDO CAJA CHICA DE LA PROVINCIA SANCHEZ RAMIREZ ZONA III CORRESP. AL PERIODO DEL 10-06  AL 11-08-2021, RECIBOS DE DESEMBOLSO DEL 0994  AL 1031.</t>
  </si>
  <si>
    <t xml:space="preserve">061526 </t>
  </si>
  <si>
    <t>REPOSICION FONDO CAJA CHICA DE LA OFICINA EN BOTONCILLO ZONA I CORRESP. AL PERIODO DEL 22-07  AL 01-09-2021, RECIBOS DE DESEMBOLSO DEL 0140  AL 0157.</t>
  </si>
  <si>
    <t xml:space="preserve">061527 </t>
  </si>
  <si>
    <t>PAGO FACT. NO. B1500000024/25-08, 25/09-09-2021, ORDEN DE SERVICIO NO. OS2021-0597, SERVICIO DE DISTRIBUCION DE AGUA CON CAMION CISTERNA EN DIFERENTES SECTORES Y COMUNIDADES DE LA PROVINCIA BAHORUCO, CORRESP. A 30 DIAS DEL MES JULIO Y 30 DE AGOSTO/2021.</t>
  </si>
  <si>
    <t xml:space="preserve">061528 </t>
  </si>
  <si>
    <t>PAGO FACT. NOS. B1500000003/07-06, 06/06-07, 17/04-08-2021, ORDEN DE SERVICIO NO. OS2021-0588, DISTRIBUCION DE AGUA EN DIFERENTES SECTORES Y COMUNIDADES DE LA PROVINCIA BARAHONA, CORRESP. A  31  DIAS DE MAYO, 30 DIAS DE JUNIO, 31 DIAS DE JULIO/2021.</t>
  </si>
  <si>
    <t xml:space="preserve">061529 </t>
  </si>
  <si>
    <t>PAGO FACT. NO. B1500000062/05-09-2021, ORDEN DE SERVICIO NO. OS2021-0056, DISTRIBUCION DE AGUA EN DIFERENTES SECTORES Y COMUNIDADES DE LA  PROVINCIA SAN CRISTOBAL, CORRESP. A 12 DIAS DE  JULIO/2021.</t>
  </si>
  <si>
    <t xml:space="preserve">061530 </t>
  </si>
  <si>
    <t>APORTE ECONOMICO PARA EL EVENTO "EL LEGADO DEL CABALLO", REALIZADO POR LA EMPRESA PURA SANGRE MUSIC SRL, A CELEBRARSE EL DIA 24 DEL MES DE SEPTIEMBRE DEL 2021.</t>
  </si>
  <si>
    <t xml:space="preserve">061531 </t>
  </si>
  <si>
    <t>PAGO COMPENSACION DE TERRENO A PERPETUIDAD, NO.24/2021 POR (2,170 METROS CUADRADO DE TERRENO, QUE SERAN UTILIZADOS EN EL PASO DE LAS TUBERIAS DE CONDUCCION PARA LA OBRA ACUEDUCTO MULTIPLE ESTEBANIA, LAS CHARCA, PROVINCIA AZUA.</t>
  </si>
  <si>
    <t xml:space="preserve">061532 </t>
  </si>
  <si>
    <t>PAGO FACT. NOS. B1500000040, 41/02-09-2021 ORDENES DE SERVICIOS NOS. OS2021-0606,0603, SERVICIO DE NOTARIO PARA LOS ACTOS DE APERTURA DE COMPARACION DE PRECIO NO.INAPA CCC- CP-2021-0033  Y LICITACION PUBLICA NACIONAL NO. INAPA-CCC-LPN-2021-0018 OFERTAS TECNICAS (SOBRE A) PARA LA "REHABILITACION PLANTA POTABILIZADORA ACUEDUCTO SABANA YEGUA PROVINCIA AZUA"  Y "ADQUISICION DE VALVULAS DE COMPUERTAS PARA SER UTILIZADAS EN LOS DIFERENTES ACUEDUCTOS DEL INAPA".</t>
  </si>
  <si>
    <t xml:space="preserve">061533 </t>
  </si>
  <si>
    <t>PAGO INDEMN. Y VAC. (30 DIAS CORRESP. AL AÑO 2019 Y 30 DEL 2020), QUIEN DESEMPEÑO EL CARGO DE OPERADOR DE SISTEMA APS, EN LA DIVISION DE OPERACIONES PROVINCIA SAN PEDRO DE MACORIS.</t>
  </si>
  <si>
    <t xml:space="preserve">EFT-6613 </t>
  </si>
  <si>
    <t>PAGO RETENCION TSS, SEGURO BASICO OPCIONAL, APORTE PLAN DE PENSIONES (2.87%), SEGURO FAMILIAR DE SALUD (3.04%) CORRESPONDIENTE A LAS NOMINAS NIVEL CENTRAL, ACUEDUCTOS, P/CONTRATADO E IGUALADO, P/ TRAMITES PENSION NC. Y AC. PROVINCIA SANTIAGO Y SAN CRISTOBAL, PERSONAL CONTRATADO SAN CRISTOBAL, ADICIONALES NIVEL CENTRAL Y ACUEDUCTOS AGOSTO CONTRATADO E IGUALADO MAYO- SEPTIEMBRE,  CONTRATADO SUP.- PROYECTOS Y CANCELADOS NC. Y AC., SEPTIEMBRE/2021</t>
  </si>
  <si>
    <t>EFT-6614</t>
  </si>
  <si>
    <t>PAGO VIATICOS DE LA DIRECCION DE OPERACIONES, CORRESP A JULIO/2021, ELABORADA EN SEPTIEMBRE/2021</t>
  </si>
  <si>
    <t>EFT-6615</t>
  </si>
  <si>
    <t>PAGO VIATICOS DE LA DIRECCION DE INGENIERIA, CORRESP A JULIO/2021, ELABORADA EN SEPTIEMBRE/2021</t>
  </si>
  <si>
    <t>EFT-6616</t>
  </si>
  <si>
    <t>PAGO VIATICOS DE LA DIRECCION COMERCIAL, CORRESP A JULIO/2021 ELABORADA EN SEPTIEMBRE/2021</t>
  </si>
  <si>
    <t>EFT-6617</t>
  </si>
  <si>
    <t>PAGO VIATICOS DIRECCION DE TRATAMIENTO DE AGUA, CORRESP A JULIO/2021, ELABORADA EN SEPTIEMBRE/2021</t>
  </si>
  <si>
    <t>EFT-6618</t>
  </si>
  <si>
    <t>PAGO DE VIATICOS DIRECCION DE SUP. Y FISCALIZACION DE OBRAS, CORRESP A JULIO/2021 ELABORADA EN SEPTIEMBRE/2021</t>
  </si>
  <si>
    <t>EFT-6619</t>
  </si>
  <si>
    <t>PAGO DE VIATICOS UNIDADES CONSULTIVAS O ASESORAS, CORRESP A JULIO/2021 ELABORADA EN SEPTIEMBRE/2021</t>
  </si>
  <si>
    <t>EFT-6620</t>
  </si>
  <si>
    <t>PAGO FACT. NO. B1500000005/02-09-2021, ORDEN DE SERVICIO NO. OS2021-0421, DISTRIBUCION DE AGUA EN DIFERENTES SECTORES Y COMUNIDADES DE LA  PROVINCIA MONTE PLATA, CORRESP A 21 DIAS DE AGOSTO/2021.</t>
  </si>
  <si>
    <t>EFT-6621</t>
  </si>
  <si>
    <t>NULO</t>
  </si>
  <si>
    <t>EFT-6622</t>
  </si>
  <si>
    <t>PAGO FACT NOS.B1500005877, 5878/26-07-2021 ORDEN DE COMPRA OC2021-0198, ADQUISICION DE CAMIONETAS,  MOTOCICLETAS Y MINIBUS PARA USO DEL DEL INAPA.</t>
  </si>
  <si>
    <t>EFT-6623</t>
  </si>
  <si>
    <t>PAGO FACT NOS.B1500000004/31-07, 05/31-08-2021,ORDEN DE SERVICIO NO.OS2021-0531 ,SERVICIO DE DISTRIBUCION DE AGUA CON CAMION CISTERNA EN DIFERENTES COMUNIDADES DE LA PROVINCIA BAHORUCO,  CORRESP. A 24 DIAS DEL MES DE JULIO Y 30 DIAS DEL MES DE AGOSTO/2021.</t>
  </si>
  <si>
    <t>EFT-6624</t>
  </si>
  <si>
    <t>PAGO FACT. B1500090218/03, 90223/17-05, 90238/05-07-2021 ORDEN DE COMPRA OC2021-0075 COMPRA DE 375. UNIDADES BOTELLONES DE AGUA, LOS CUALES SERAN UTILIZADOS EN EL NIVEL CENTRAL, ACUEDUCTO RURALES, EDIFICIO MARCOS RODRIGUEZ Y EL ALMACEN DEL KM.18.</t>
  </si>
  <si>
    <t>EFT-6625</t>
  </si>
  <si>
    <t xml:space="preserve">061534 </t>
  </si>
  <si>
    <t>PAGO INDEMN. Y VAC. (30 DIAS CORRESP. AL AÑO 2019 Y 30 AL 2020), QUIEN DESEMPEÑO EL CARGO DE OPERADOR DE SISTEMA APS, EN LA DIVISION DE OPERACIONES PROVINCIA SAN PEDROS DE MACORIS.</t>
  </si>
  <si>
    <t xml:space="preserve">061535 </t>
  </si>
  <si>
    <t>REPOSICION FONDO CAJA CHICA DE LA DIRECCION ADMINISTRATIVA Y SUS DIVISIONES DESTINADO  PARA CUBRIR LAS NECESIDADES DE DIFERENTES AREAS DE LA INSTITUCION CORRESP. AL PERIODO DEL 30-07 AL 02-09-2021, RECIBOS DE DESEMBOLSO DEL 2719 AL 2844.</t>
  </si>
  <si>
    <t xml:space="preserve">061536 </t>
  </si>
  <si>
    <t>REPOSICION FONDO CAJA CHICA DE LA ESTAFETA DE COBROS DE JAIBON ZONA I CORRESP. AL PERIODO DEL 13 AL 30-08-2021, RECIBOS DE DESEMBOLSO DEL 0119 AL 0124.</t>
  </si>
  <si>
    <t xml:space="preserve">061537 </t>
  </si>
  <si>
    <t>PAGO AVANCE 20%  AL CONTRATO 035/2021 ORDEN DE COMPRA OC2021-0244, ADQUISICION DE ELECTROBOMBAS Y MOTOR ELECTRICO SUMERGIBLES PARA SER UTILIZADOS EN LA PROVINCIA DUARTE, ACUEDUCTO MULTIPLE GENIMO LA ENEA, PROVINCIA MARIA TRINIDAD SANCHEZ,  ACUEDUCTO EL FACTOR (PTAP), LA PIONA Y LINEA 15 (PAYITA), PROVINCIA  INDEPENDENCIA, ACUEDUCTO CERRO DE JIMANI Y GUAYABAL.</t>
  </si>
  <si>
    <t xml:space="preserve">061538 </t>
  </si>
  <si>
    <t>REPOSICION FONDO CAJA CHICA DE LA ZONA V SANTIAGO CORRESP. AL PERIODO DEL 27-07 AL 27-08-2021, RECIBOS DE DESEMBOLSO DEL 0455 AL 0521.</t>
  </si>
  <si>
    <t xml:space="preserve">061539 </t>
  </si>
  <si>
    <t>PAGO FACT.  NO.B1500005998/14-07-2021, ORDEN DE SERVICIO OS2021-0435, PUBLICACION EN UN (01) MEDIO DE CIRCULACION NACIONAL DURANTE DOS (02) DIAS CONSECUTIVOS PARA CONVOCATORIA  LICITACION PUBLICA NACIONAL, NO. INAPA-CCC-LPN-2021-0020,¨ ADQUISICION DE JUEGO DE PLATILLOS, VALVULAS, LLAVES DE PASO Y CHORRO, PARA SER UTILIZADOS EN LOS DIFERENTES ACUEDUCTOS DEL INAPA - PLAN DE RESCATE¨.</t>
  </si>
  <si>
    <t xml:space="preserve">061540 </t>
  </si>
  <si>
    <t>PAGO AVANCE 20% AL CONTRATO NO.037/2021 ORDEN DE COMPRA OC2021-0245, ADQUISICION DE ARENA PARA FILTROS RAPIDOS EN MTS3 Y CAPA TORPEDO PARA SER UTILIZADOS EN TODOS LOS ACUEDUCTOS Y SISTEMAS DEL INAPA.</t>
  </si>
  <si>
    <t xml:space="preserve">EFT-6626 </t>
  </si>
  <si>
    <t>APORTES PATRONALES DE LA INSTITUCION AL SISTEMA DE SEGURIDAD SOCIAL, CORRESPONDIENTE AL MES DE SEPTIEMBRE/2021 Y RECARGOS E INTERESES POR  NOVEDADES ATRASADAS REPORTADAS EN EL PRESENTE MES, CORRESP. AL PERIODO  MAYO- AGOSTO/2021, SEGUN FACTURA S/N  D/F 30-09-2021, REFERENCIA NOS. 0920- 2121- 0433- 8407, 0820- 2121- 0422- 8818, 0920- 2121- 0433- 8447, 0720- 2121- 0425- 6789, 0620- 2121-0426- 8805, 0520- 2121- 0474- 7820.</t>
  </si>
  <si>
    <t>EFT-6627</t>
  </si>
  <si>
    <t>PAGO COMPLETIVO DE VIATICOS CORRESP. A JUNIO/2021 ELABORADA EN SEPTIEMBRE/2021.</t>
  </si>
  <si>
    <t>EFT-6628</t>
  </si>
  <si>
    <t>PAGO COMPLETIVO DE VIATICOS CORRESP. A JULIO/2021 ELABORADA EN SEPTIEMBRE/2021.</t>
  </si>
  <si>
    <t>EFT-6629</t>
  </si>
  <si>
    <t>PAGO FACT. NO.B1500000069/01-08-2021,ORDEN DE SERVICIO NO.OS2021-0335 ,SERVICIO DE DISTRIBUCION DE AGUA CON CAMION CISTERNA EN DIFERENTES COMUNIDADES DE LA PROVINCIA PEDERNALES, CORRESP. A   30 DIAS DEL MES DE JULIO/2021.</t>
  </si>
  <si>
    <t>EFT-6630</t>
  </si>
  <si>
    <t>PAGO FACT. NOS B1500064786/20, 64818/28-07, 68380/01, 64846, 64851/04, 64895, 68309, 64896, 64897, 68310/10, 68317/11, 68329/12, 68333/17, 68357, 68367, 68369, 68356/20, 68371, 68362/21, 68396/23, 68389/24, 68400/25, 68412, 68413, 68414/26,  68419/27-08-2021 ORDEN DE COMPRA OC-2021-0207,  ADQUISICION DE COMBUSTIBLE  PARA SER UTILIZADOS EN LA FLOTILLA DE VEHICULOS Y EQUIPOS DEL INAPA.</t>
  </si>
  <si>
    <t>EFT-6631</t>
  </si>
  <si>
    <t>PAGO FACT. NOS.B1500064759/09-07, 68379/01-08-2021 ORDEN DE COMPRA OC2020-0191 ADQUISICION DE GASOIL REGULAR  PARA SER UTILIZADO EN LA FLOTILLA  DE VEHICULOS, GENERADORES ELECTRICOS, Y EQUIPO DE BOMBEO DEL INAPA.</t>
  </si>
  <si>
    <t>EFT-6632</t>
  </si>
  <si>
    <t>PAGO FACT. NOS. B1500000129/26-08, 130/01-09-2021 (NOTA DE CREDITO NO.B0400070657) ORDEN DE COMPRA OC2021-0206, ADQUISICION DE SUSTANCIA QUIMICAS (94,185.77 CLORO GAS DE 2, 000 LBS),  PARA SER UTILIZADOS  EN TODOS LOS ACUEDUCTOS DEL INAPA, 3ER ABONO AL CONTRATO 025/2021.</t>
  </si>
  <si>
    <t>EFT-6633</t>
  </si>
  <si>
    <t>PAGO FACT. NO. B1500000037/13-09-2021 ORDEN DE COMPRA OC2021-0634, SERVICIO DE NOTARIO DE EL ACTO DE APERTURA DE LA COMPARACION DE PRECIOS NO. INAPA-CCC-CP-2021-0034 OFERTA ECONOMICAS (SOBRE B) PARA EL " MEJORAMIENTO ACUEDUCTO PEDERNALES (EQUIPAMIENTO Y ELECTRIFICACION POZO), PROVINCIA PEDERNALES".</t>
  </si>
  <si>
    <t xml:space="preserve">061541 </t>
  </si>
  <si>
    <t>PAGO FACT. NO. B1500000279/23-08-2021 ORDEN DE SERVICIO OS2021-0572, SERVICIO DE ALMUERZO TIPO BUFFET PARA 90 PERSONAS, EN LA REUNION PARA LAS COORAS Y DIRECTORES PROVINCIALES EL PASADO VIERNES 20 DE AGOSTO DEL AÑO EN CURSO, DE NUESTRA INSTITUCION.</t>
  </si>
  <si>
    <t xml:space="preserve">061542 </t>
  </si>
  <si>
    <t>REPOSICION FONDO CAJA CHICA DE LA UNIDAD ADMINISTRATIVA DE BAYAGUANA ZONA IV CORRESP. AL PERIODO DEL 19-07 AL 09-09-2021, RECIBOS DE DESEMBOLSO DEL 0089 AL 0095.</t>
  </si>
  <si>
    <t xml:space="preserve">061543 </t>
  </si>
  <si>
    <t>AUMENTO DE FONDO DE CAJA CHICA DE BANI PROVINCIA PERAVIA, ACTUALMENTE DICHO FONDO CUENTA CON UN MONTO DE (RD$120,000.00) Y CON ESTA SUMA ASCIENDEN A (RD$300,000.00).</t>
  </si>
  <si>
    <t xml:space="preserve">EFT-6634 </t>
  </si>
  <si>
    <t>PAGO FACT. NO. B1500000160/12-08-2021, ORDEN DE SERVICIO NO. OS2021-0062,  DISTRIBUCION DE AGUA EN DIFERENTES SECTORES Y COMUNIDADES DE LA PROVINCIA SAN CRISTOBAL, CORRESP. A 18 DIAS DEL MES DE JULIO/2021.</t>
  </si>
  <si>
    <t xml:space="preserve">061544 </t>
  </si>
  <si>
    <t>PAGO FACT. NO.B1100009019/20-09-2021 ALQUILER LOCAL COMERCIAL EN PIMENTEL, PROVINCIA DUARTE, CORRESP. AL MES DE SEPTIEMBRE/2021.</t>
  </si>
  <si>
    <t xml:space="preserve">061545 </t>
  </si>
  <si>
    <t>PAGO FACT. NO.B1100009026/20-09-2021,  ALQUILER LOCAL COMERCIAL EN EL MUNICIPIO LOMA DE CABRERA, PROVINCIA DAJABON, CORRESP. AL  MES DE SEPTIEMBRE/2021.</t>
  </si>
  <si>
    <t xml:space="preserve">061546 </t>
  </si>
  <si>
    <t>PAGO FACT. NO.B1100009020/20-09-2021,  ALQUILER LOCAL COMERCIAL  EN EL MUNICIPIO  LAGUNA SALADA, PROVINCIA VALVERDE, CORRESP. AL MES DE SEPTIEMBRE/2021.</t>
  </si>
  <si>
    <t xml:space="preserve">061547 </t>
  </si>
  <si>
    <t>PAGO FACT. NO.B1100009023/20-09-2021, ALQUILER LOCAL COMERCIAL EN EL MUNICIPIO DE CABRERA, PROVINCIA MARIA TRINIDAD SANCHEZ, ADENDUM 02/2020, CORRESP. AL MES DE SEPTIEMBRE/2021.</t>
  </si>
  <si>
    <t xml:space="preserve">061548 </t>
  </si>
  <si>
    <t>PAGO FACT. NO.B1100009017/20-09-2021 ALQUILER LOCAL COMERCIAL EN COTUI PROVINCIA  SANCHEZ RAMIREZ, CORRESP. AL MES DE SEPTIEMBRE/2021.</t>
  </si>
  <si>
    <t xml:space="preserve">061549 </t>
  </si>
  <si>
    <t>PAGO FACT. NO.B1500000004/06-09-2021, ORDEN DE SERVICIO NO.OS2021-0518 ,SERVICIO DE DISTRIBUCION DE AGUA CON CAMION CISTERNA EN DIFERENTES COMUNIDADES DE LA PROVINCIA MARIA TRINIDAD SANCHEZ,  CORRESP.  25 DIAS DE AGOSTO/2021.</t>
  </si>
  <si>
    <t xml:space="preserve">061550 </t>
  </si>
  <si>
    <t>PAGO FACT. NO.B1500000029/07-08-2020, ORDEN DE SERVICIO NO.OS2020-0245, SERVICIO DE ALQUILER DE EQUIPOS, PARA SER UTILIZADOS EN LA CORRECCION DE AVERIAS DEL MUNICIPIO DE GUAYUBIN, PROVINCIA MONTE CRISTI ZONA I.</t>
  </si>
  <si>
    <t xml:space="preserve">061551 </t>
  </si>
  <si>
    <t>PAGO FACT. NO.B1500000112/07-09-2021, ORDEN DE SERVICIO NO. OS2021-0468, COLOCACION DE PUBLICIDAD INSTITUCIONAL DURANTE 03  (TRES)  MESES EN PERIODICO DIGITAL WWW.CARIBBEANDIGITAL.NET, CORRESP. AL PERIODO DEL 08  DE ABRIL  AL 08 DE JULIO/2021.</t>
  </si>
  <si>
    <t xml:space="preserve">061552 </t>
  </si>
  <si>
    <t>PAGO FACT. NO. B1100009022/20-09-2021, ALQUILER DE LOCAL COMERCIAL UBICADO EN EL DISTRITO MUNICIPAL PALMAR DE OCOA, MUNICIPIO AZUA, PROVINCIA AZUA, CORRESP. AL MES DE SEPTIEMBRE/2021.</t>
  </si>
  <si>
    <t xml:space="preserve">061553 </t>
  </si>
  <si>
    <t>PAGO FACT. NO. B1100009027/20-09-2021,  ALQUILER LOCAL COMERCIAL, MUNICIPIO SAN JUAN, PROVINCIA SAN JUAN, CORRESP. AL  MES DE SEPTIEMBRE/2021.</t>
  </si>
  <si>
    <t xml:space="preserve">EFT-6635 </t>
  </si>
  <si>
    <t>PAGO FACT. NO. B1500000008/01-09-2021, ALQUILER LOCAL COMERCIAL EN EL MUNICIPIO SAN FRANCISCO DE MACORIS, PROVINCIA DUARTE, CORRESP. AL MES DE SEPTIEMBRE/2021.</t>
  </si>
  <si>
    <t>EFT-6636</t>
  </si>
  <si>
    <t>PAGO FACT. NO.B1100009018/20-09-2021, ALQUILER LOCAL COMERCIAL EN SAN JUAN DE LA MAGUANA, PROVINCIA SAN JUAN, CORRESP. AL MES DE SEPTIEMBRE/2021.</t>
  </si>
  <si>
    <t>EFT-6637</t>
  </si>
  <si>
    <t>PAGO FACT. NO. B1500000048/29-07-2021, ORDEN DE SERVICIO NO. OS2021-0362, DISTRIBUCION DE AGUA CON CAMION CISTERNA EN DIFERENTES SECTORES Y COMUNIDADES DE LA PROVINCIA EL SEIBO CORRESP. A  24 DIAS DE JULIO/2021.</t>
  </si>
  <si>
    <t>EFT-6638</t>
  </si>
  <si>
    <t>PAGO FACT. NOS. B1500000002/09-08, 03/10-08, 04/11-08, 05/12-08-2021, ORDEN DE SERVICIO NO. OS2021-0616, DISTRIBUCION DE AGUA EN DIFERENTES SECTORES Y COMUNIDADES DE LA PROVINCIA  AZUA, CORRESP. A  08  DIAS DE ABRIL, 29  DIAS DE MAYO, 30 DIAS DE JUNIO. 30 DIAS DE JULIO/2021.</t>
  </si>
  <si>
    <t>EFT-6639</t>
  </si>
  <si>
    <t>PAGO FACT. NO.B1500000037/04-08-2021, ORDENES DE SERVICIO NOS. OS2021-0141, OS2021-0600,   DISTRIBUCION DE AGUA EN DIFERENTES SECTORES Y COMUNIDADES  DE LA PROVINCIA SAMANA, CORRESPONDIENTE A 30  DIAS DEL MES DE  JULIO/2021.</t>
  </si>
  <si>
    <t xml:space="preserve">061554 </t>
  </si>
  <si>
    <t>REPOSICION FONDO CAJA CHICA DE LA PROVINCIA MONTECRISTI ZONA I CORRESP. AL PERIODO DEL 13 AL 30-08-2021, RECIBOS DE DESEMBOLSO DEL 0674 AL 0695.</t>
  </si>
  <si>
    <t xml:space="preserve">061555 </t>
  </si>
  <si>
    <t>PAGO FACT. NO. B1500000043/06-08-2021, ORDEN DE SERVICIO NO. OS2021-0407, DISTRIBUCION DE AGUA EN DIFERENTES SECTORES Y COMUNIDADES DE LA PROVINCIA  BARAHONA, ADENDA  01/2021, CORRESP. A 31 DIAS DE JULIO/2021.</t>
  </si>
  <si>
    <t xml:space="preserve">061556 </t>
  </si>
  <si>
    <t>REPOSICION FONDO CAJA CHICA DE LA DIRECCION DE OPERACIONES DESTINADO PARA CUBRIR GASTOS DE URGENCIA, CORRESP. AL PERIODO DEL 31-07 AL 14-09-2021, RECIBOS DE DESEMBOLSO DEL 9621 AL 9703.</t>
  </si>
  <si>
    <t xml:space="preserve">061557 </t>
  </si>
  <si>
    <t>REPOSICION FONDO CAJA CHICA DE LA PROVINCIA PERAVIA ZONA IV CORRESP. AL PERIODO DEL 04-08 AL 01-09-2021, RECIBOS DE DESEMBOLSO DEL 1626 AL 1673 SEGUN RELACION DE GASTOS.</t>
  </si>
  <si>
    <t xml:space="preserve">061558 </t>
  </si>
  <si>
    <t>REPOSICION FONDO CAJA CHICA DE LA DIRECCION EJECUTIVA CORRESP. AL PERIODO DEL 09 AL 28-09-2021, RECIBOS DE DESEMBOLSO DEL 10374 AL 10409, SEGUN RELACION DE GASTOS.</t>
  </si>
  <si>
    <t xml:space="preserve">061559 </t>
  </si>
  <si>
    <t>AVANCE INICIAL 20%  A LA ORDEN DE COMPRA  NO. OC2021-0214/02-08-2021, ADQUISICION DE DISPOSITIVOS PARA LOCALIZACION AUTOMATICA DE VEHICULOS (AVL), PARA USOS DEL INAPA.</t>
  </si>
  <si>
    <t xml:space="preserve">061560 </t>
  </si>
  <si>
    <t>PAGO INDEMN. Y VAC. (20 DIAS CORRESP. AL AÑO 2019 Y 20 DEL 2020), QUIEN DESEMPEÑO EL CARGO DE AYUDANTE DE OPERACIONES Y MANTENIMIENTO, EN LA DIVISION DE TRATAMIENTO DE AGUA LA ALTAGRACIA.</t>
  </si>
  <si>
    <t xml:space="preserve">061561 </t>
  </si>
  <si>
    <t>PAGO INDEMN. Y VAC. (20 DIAS CORRESP. AL AÑO 2019 Y 20 AL 2020), QUIEN DESEMPEÑO EL CARGO DE AYUDANTE DE OPERACIONES Y MANTENIMIENTO, EN LA DIVISION DE TRATAMIENTO DE AGUA LA ALTAGRACIA.</t>
  </si>
  <si>
    <t xml:space="preserve">061562 </t>
  </si>
  <si>
    <t>PAGO INDEMN. Y VAC. (25 DIAS CORRESP. AL AÑO 2019 Y 21 DEL 2020), QUIEN DESEMPEÑO EL CARGO DE LABORATORISTA DE CALIDAD DEL AGUA, EN EL DEPARTAMENTO PROVINCIAL SAN CRISTOBAL.</t>
  </si>
  <si>
    <t xml:space="preserve">061563 </t>
  </si>
  <si>
    <t>PAGO INDEMN. Y VAC. (25 DIAS CORRESP. AL AÑO 2019 Y 21 AL 2020), QUIEN DESEMPEÑO EL CARGO DE LABORATORISTA DE CALIDAD DEL AGUA, EN EL DEPARTAMENTO PROVINCIAL SAN CRISTOBAL.</t>
  </si>
  <si>
    <t xml:space="preserve">061564 </t>
  </si>
  <si>
    <t>PAGO INDEMN. Y VAC. (25 DIAS CORRESP. AL AÑO 2019 Y 25 DEL 2020), QUIEN DESEMPEÑO EL CARGO DE OPERADOR DE SISTEMA APS, EN LA DIVISION DE OPERACIONES SAN CRISTOBAL.</t>
  </si>
  <si>
    <t xml:space="preserve">061565 </t>
  </si>
  <si>
    <t>PAGO INDEMN. Y VAC. (25 DIAS CORRESP. AL AÑO 2019 Y 25 AL 2020), QUIEN DESEMPEÑO EL CARGO DE OPERADOR DE SISTEMA APS, EN LA DIVISION DE OPERACIONES SAN CRISTOBAL.</t>
  </si>
  <si>
    <t xml:space="preserve">061566 </t>
  </si>
  <si>
    <t>PAGO INDEMN. Y VAC. (30 DIAS CORRESP. AL AÑO 2019 Y 29 DEL 2020), QUIEN DESEMPEÑO EL CARGO DE TECNICO ADMINISTRATIVO EN LA DIVISION DE ARCHIVO Y CORRESP.</t>
  </si>
  <si>
    <t xml:space="preserve">061567 </t>
  </si>
  <si>
    <t>PAGO INDEMN. Y VAC. (30 DIAS CORRESP. AL AÑO 2019 Y 29 AL 2020), QUIEN DESEMPEÑO EL CARGO DE TECNICO ADMINISTRATIVO EN LA DIVISION DE ARCHIVO Y CORRESP.</t>
  </si>
  <si>
    <t xml:space="preserve">061568 </t>
  </si>
  <si>
    <t>PAGO FACT. NOS.B1100009041/20-09-2021,  ALQUILER LOCAL COMERCIAL EN EL MUNICIPIO JAIBON, PROVINCIA VALVERDE,  ADENDA 01/2021,  CORRESP. AL MES DE SEPTIEMBRE/2021.</t>
  </si>
  <si>
    <t xml:space="preserve">061569 </t>
  </si>
  <si>
    <t>AVANCE INICIAL 20%,  ORDEN DE COMPRA NO.OC2021-0243, ADQUISICION DE AIRES ACONDICIONADOS PARA SER UTILIZADOS EN EL SEGUNDO NIVEL DE LA CAFETERIA DEL NIVEL CENTRAL Y EN LOS DIFERENTES ACUEDUCTOS DEL INAPA.</t>
  </si>
  <si>
    <t xml:space="preserve">061570 </t>
  </si>
  <si>
    <t>PAGO VAC. (20 DIAS CORRESP. AL AÑO 2019 Y 20 DEL 2020), QUIEN DESEMPEÑO EL CARGO DE SOPORTE ELECTROMECANICO, EN EL DEPARTAMENTO DE MANTENIMIENTO ELECTROMECANICO.</t>
  </si>
  <si>
    <t xml:space="preserve">061571 </t>
  </si>
  <si>
    <t>PAGO VAC.S (20 DIAS CORRESP. AL AÑO 2019 Y 20 AL 2020), QUIEN DESEMPEÑO EL CARGO DE SOPORTE ELECTROMECANICO, EN EL DEPARTAMENTO DE MANTENIMIENTO ELECTROMECANICO.</t>
  </si>
  <si>
    <t xml:space="preserve">061572 </t>
  </si>
  <si>
    <t>PAGO FACT. NO.B1100009024/20-09-2021, ALQUILER LOCAL COMERCIAL EN EL MUNICIPIO RESTAURACION,  PROVINCIA DAJABON, CORRESP. AL MES DE SEPTIEMBRE/2021.</t>
  </si>
  <si>
    <t xml:space="preserve">061573 </t>
  </si>
  <si>
    <t>PAGO FACT. NO.B1100009043/20-09-2021,  ALQUILER LOCAL COMERCIAL EN SABANA IGLESIA, PROVINCIA SANTIAGO, CORRESP. AL MES DE SEPTIEMBRE/2021.</t>
  </si>
  <si>
    <t xml:space="preserve">061574 </t>
  </si>
  <si>
    <t>PAGO FACT. NO. B1100009042/20-09-2021, ALQUILER LOCAL COMERCIAL EN CAÑAFISTOL-BANI, PROVINCIA PERAVIA CORRESP. AL MES DE SEPTIEMBRE/2021.</t>
  </si>
  <si>
    <t xml:space="preserve">061575 </t>
  </si>
  <si>
    <t>PAGO FACT. NO. B1100009045/20-09-2021,  ALQUILER LOCAL COMERCIAL EN EL MUNICIPIO JUAN DOLIO, PROVINCIA SAN PEDRO DE MACORIS, CORRESP. AL MES DE SEPTIEMBRE/2021.</t>
  </si>
  <si>
    <t xml:space="preserve">061576 </t>
  </si>
  <si>
    <t>PAGO FACT. NO. B1100009047/20-09-2021, ALQUILER LOCAL COMERCIAL EN BOHECHIO, PROVINCIA SAN JUAN, CORRESP. AL MES DE SEPTIEMBRE/2021.</t>
  </si>
  <si>
    <t xml:space="preserve">061577 </t>
  </si>
  <si>
    <t>PAGO FACT. NO.B1100009051/20-09-2021,  ALQUILER LOCAL COMERCIAL EN EL MUNICIPIO CEVICOS, PROVINCIA  SANCHEZ RAMIREZ ,  ADENDUM 01/2020, CORRESP. AL  MES DE SEPTIEMBRE/2021.</t>
  </si>
  <si>
    <t xml:space="preserve">061578 </t>
  </si>
  <si>
    <t>PAGO FACT. NO.B1500000142/10-09-2021, ORDEN DE SERVICIO OS2021-0469, COLOCACION DE PUBLICIDAD INSTITUCIONAL DURANTE 03 (TRES) MESES, EN EL PROGRAMA TELEVISIVO "A LA MISMA HORA", ESPACIO QUE SE DIFUNDE DE LUNES A VIERNES, DE 5:00 AM A 6:00 AM POR TELECENTRO CANAL 13, CORRESP. AL PERIODO DEL 23 DE ABRIL AL 23  DE JULIO/2021.</t>
  </si>
  <si>
    <t xml:space="preserve">061579 </t>
  </si>
  <si>
    <t>PAGO FACT. NO. B1100009050/20-09-2021, ALQUILER DEL LOCAL  DE LA OFICINA COMERCIAL, UBICADO EN LA CALLE DUARTE NO.09,  MUNICIPIO RANCHO ARRIBA,  PROVINCIA SAN JOSE DE OCOA,  CORRESP. A 21 DIAS DEL MES DE AGOSTO Y EL MES DE SEPTIEMBRE/2021.</t>
  </si>
  <si>
    <t xml:space="preserve">061580 </t>
  </si>
  <si>
    <t>PAGO FACT. NO.B1100009049/20-09-2021  ALQUILER LOCAL COMERCIAL MUNICIPIO COMENDADOR, PROVINCIA ELIAS PIÑA, CORRESP. AL MES DE SEPTIEMBRE/2021.</t>
  </si>
  <si>
    <t xml:space="preserve">061581 </t>
  </si>
  <si>
    <t>PAGO FACT. NO.B1100009029/20-09-2021,  ALQUILER LOCAL COMERCIAL, MUNICIPIO SAN JOSE DE OCOA, PROVINCIA  DE SAN JOSE DE OCOA, CORRESP. AL MES DE SEPTIEMBRE/2021.</t>
  </si>
  <si>
    <t xml:space="preserve">061582 </t>
  </si>
  <si>
    <t>PAGO FACT. NO.B1100009053/20-09-2021 ALQUILER LOCAL COMERCIAL EN EL MUNICIPIO CASTAÑUELA, PROVINCIA MONTECRISTI, CORRESP. AL MES DE SEPTIEMBRE/2021.</t>
  </si>
  <si>
    <t xml:space="preserve">061583 </t>
  </si>
  <si>
    <t>PAGO FACT. NO. B1100009048/20-09-2021,  ALQUILER LOCAL COMERCIAL EN EL MUNICIPIO SABANA LARGA, PROVINCIA SAN JOSE DE OCOA, CORRESP. AL MES DE SEPTIEMBRE/2021.</t>
  </si>
  <si>
    <t xml:space="preserve">061584 </t>
  </si>
  <si>
    <t>PAGO FACT. NO. B1100009054/20-09-2021, ALQUILER DE LOCAL  COMERCIAL, MUNICIPIO MICHES, PROVINCIA EL SEIBO, CORRESP. AL MES DE SEPTIEMBRE/2021.</t>
  </si>
  <si>
    <t xml:space="preserve">061585 </t>
  </si>
  <si>
    <t>PAGO FACT. NO. B1100009057/20-09-2021,  ALQUILER  LOCAL  DE LA OFICINA COMERCIAL EN EL MUNICIPIO DE VALLEJUELOS, PROVINCIA SAN JUAN, CORRESP. AL MES DE SEPTIEMBRE/2021.</t>
  </si>
  <si>
    <t xml:space="preserve">061586 </t>
  </si>
  <si>
    <t>PAGO FACT. NO.B1100009083/05-09-2021,  ALQUILER LOCAL COMERCIAL EN LAS MATAS DE FARFAN,  PROVINCIA SAN JUAN,CORRESPONDIENTE A LOS MESES DE JUNIO, JULIO, AGOSTO, SEPTIEMBRE/2021.</t>
  </si>
  <si>
    <t xml:space="preserve">061587 </t>
  </si>
  <si>
    <t>PAGO FACT. NO. B1100009052/20-09-2021,  ALQUILER LOCAL COMERCIAL EN EL MUNICIPIO MONCION, PROVINCIA SANTIAGO RODRIGUEZ, CORRESP.  AL MES DE SEPTIEMBRE/2021.</t>
  </si>
  <si>
    <t xml:space="preserve">061588 </t>
  </si>
  <si>
    <t>PAGO INDEMN. Y VAC. (15 DIAS CORRESP. AL AÑO 2020), QUIEN DESEMPEÑO EL CARGO DE AUXILIAR  ADMINISTRATIVO, EN LA SECCION DE INGRESOS Y RECAUDACIONES.</t>
  </si>
  <si>
    <t xml:space="preserve">061589 </t>
  </si>
  <si>
    <t>PAGO INDEMN. Y VAC. (30 DIAS CORRESP. AL AÑO 2019 Y 30 DEL 2020), QUIEN DESEMPEÑO EL CARGO DE AUXILIAR ADMINISTRATIVO, EN LA DIVISION DE ARCHIVO Y CORRESP.</t>
  </si>
  <si>
    <t xml:space="preserve">061590 </t>
  </si>
  <si>
    <t>PAGO INDEMN. Y VAC. (30 DIAS CORRESPONDIENTE AL AÑO 2019 Y 30 AL 2020) QUIEN DESEMPEÑO EL CARGO DE AUXILIAR ADMINISTRATIVO, EN LA DIVISION DE ARCHIVO Y CORRESP.</t>
  </si>
  <si>
    <t xml:space="preserve">061591 </t>
  </si>
  <si>
    <t>PAGO INDEMN. Y VAC. (30 DIAS CORRESP. AL AÑO 2019 Y 27 DEL 2020), QUIEN DESEMPEÑO EL CARGO DE SECRETARIA, EN LA DIVISION DE SERVICIOS GENERALES.</t>
  </si>
  <si>
    <t xml:space="preserve">061592 </t>
  </si>
  <si>
    <t>PAGO INDEMN. Y VAC. (30 DIAS CORRESP. AL AÑO 2019 Y 27 AL 2020), QUIEN DESEMPEÑO EL CARGO DE SECRETARIA, EN LA DIVISION DE SERVICIOS GENERALES.</t>
  </si>
  <si>
    <t xml:space="preserve">EFT-6640 </t>
  </si>
  <si>
    <t>PAGO FACT. NO. B0225878450/16-07, 3838/29-07-2021, DESCONTADO DE LAS INDEMN. Y VAC. , QUIEN DESEMPEÑO EL CARGO DE TECNICO ADMINISTRATIVO EN LA DIVISION DE ARCHIVO Y CORRESP..</t>
  </si>
  <si>
    <t>EFT-6641</t>
  </si>
  <si>
    <t>PAGO FACT. NO.B1100009044/20-09-2021,  ALQUILER LOCAL COMERCIAL  EN EL MUNICIPIO NIZAO, PROVINCIA PERAVIA ADENDUM 01/2021, CORRESP. AL MES DE SEPTIEMBRE/2021.</t>
  </si>
  <si>
    <t>EFT-6642</t>
  </si>
  <si>
    <t>PAGO FACT. NO.B1100009056/20-09-2021,  ALQUILER LOCAL COMERCIAL EN EL MUNICIPIO SANCHEZ, PROVINCIA SAMANA, CORRESP. AL MES DE SEPTIEMBRE/2021.</t>
  </si>
  <si>
    <t>EFT-6643</t>
  </si>
  <si>
    <t>PAGO FACT. NO. B1100009046/20-09-21, ALQUILER DE DOS LOCALES COMERCIALES EN EL MUNICIPIO DAJABON,  PROVINCIA DAJABON  CORRESP. AL MES DE SEPTIEMBRE/2021.</t>
  </si>
  <si>
    <t>EFT-6644</t>
  </si>
  <si>
    <t>PAGO FACT. NO.B1100009040/20-09-2021, ALQUILER DE LOCAL COMERCIAL EN EL DISTRITO MUNICIPAL HATILLO PALMA , MUNICIPIO GUAYUBIN, PROVINCIA  MONTE CRISTI, CORRESP. AL MES SEPTIEMBRE/2021.-</t>
  </si>
  <si>
    <t>EFT-6645</t>
  </si>
  <si>
    <t>PAGO FACT. NO.B1100009025/20-09-2021,  ALQUILER LOCAL COMERCIAL EN LAS TARANAS VILLA RIVAS, PROVINCIA DUARTE, CORRESP. AL MES SEPTIEMBRE/2021.</t>
  </si>
  <si>
    <t>EFT-6646</t>
  </si>
  <si>
    <t>PAGO FACT. NO. B1100009058/20-9-2021,  ALQUILER VIVIENDA FAMILIAR HABITADA POR EL PERSONAL DE SUPERVISION DE OBRAS EN MONTECRISTI CORRESP. AL MES DE SEPTIEMBRE/2021.</t>
  </si>
  <si>
    <t>EFT-6647</t>
  </si>
  <si>
    <t>PAGO FACT. NO. B1100009059/20-09-2021, ALQUILER DE VIVIENDA FAMILIAR HABITADA POR EL PERSONAL DE SUPERVISION DEL ACUEDUCTO JUANA VICENTA, EL LIMON, PROVINCIA SAMANA,  CORRESP. AL MES DE SEPTIEMBRE/2021.</t>
  </si>
  <si>
    <t>EFT-6648</t>
  </si>
  <si>
    <t>PAGO FACT. NO.B1500000103/01-09-2021,  ALQUILER LOCAL COMERCIAL Y MANTENIMIENTO EN EL MUNICIPIO LAS TERRENAS, PROVINCIA SAMANA,  ADENDUM NO.03/2021, CORRESP. AL MES DE SEPTIEMBRE/2021.</t>
  </si>
  <si>
    <t>EFT-6649</t>
  </si>
  <si>
    <t>PAGO FACT. NO. B1100009060/20-09-2021,  ALQUILER DE UNA CASA, EN EL MUNICIPIO BANI, PROVINCIA PERAVIA CORRESP. AL MES DE SEPTIEMBRE/2021.</t>
  </si>
  <si>
    <t>EFT-6650</t>
  </si>
  <si>
    <t>PAGO FACT. NO.B1100009028/20-09-2021  ALQUILER LOCAL COMERCIAL EN EL MUNICIPIO DE BAYAGUANA, PROVINCIA MONTE PLATA, CORRESP. AL MES DE SEPTIEMBRE/2021.</t>
  </si>
  <si>
    <t>EFT-6651</t>
  </si>
  <si>
    <t>PAGO FACT. NOS. B0224992538/02-07, 80918/04-06-2021, DESCONTADO DE LAS INDEMN. Y VAC. QUIEN DESEMPEÑO EL CARGO DE AUXILIAR ADMINISTRATIVO, EN LA SECCION DE INGRESOS Y RECAUDACIONES.</t>
  </si>
  <si>
    <t xml:space="preserve">061593 </t>
  </si>
  <si>
    <t>PAGO FACT. NO. B1100009035/20-09-2021, ALQUILER LOCAL COMERCIAL EN EL MUNICIPIO QUISQUEYA, PROVINCIA SAN PEDRO DE MACORIS, CORRESP. AL MES DE SEPTIEMBRE/2021.</t>
  </si>
  <si>
    <t xml:space="preserve">061594 </t>
  </si>
  <si>
    <t>PAGO FACT. NO.B1100009030/20-09-2021,  ALQUILER LOCAL COMERCIAL EN JICOME ARRIBA, MUNICIPIO ESPERANZA, PROVINCIA VALVERDE, CORRESP. AL MES DE SEPTIEMBRE/2021.</t>
  </si>
  <si>
    <t xml:space="preserve">061595 </t>
  </si>
  <si>
    <t>PAGO FACT. NO.B1100009034/20-09-2021, ALQUILER LOCAL COMERCIAL  EN BOCA CANASTA , MUNICIPIO BANI, PROVINCIA PERAVIA CORRESP. AL MES DE SEPTIEMBRE/2021.</t>
  </si>
  <si>
    <t xml:space="preserve">061596 </t>
  </si>
  <si>
    <t>REPOSICION FONDO CAJA CHICA DE LA PROVINCIA EL SEIBO ZONA VI CORRESP. AL PERIODO DEL 30-07 AL 07-09-2021, RECIBOS DE DESEMBOLSO DEL 0822 AL 0870.</t>
  </si>
  <si>
    <t xml:space="preserve">061597 </t>
  </si>
  <si>
    <t>REPOSICION FONDO CAJA CHICA DE LA PLANTA DE TRATAMIENTO DE CABUYA , PROV. HERMANAS MIRABAL,  ZONA III CORRESP. AL PERIODO DEL 04-05 AL 10-07-2021, RECIBOS DE DESEMBOLSO DEL 0190 AL 0251.</t>
  </si>
  <si>
    <t xml:space="preserve">061598 </t>
  </si>
  <si>
    <t>PAGO FACT. NO.B1100009038/20-09-2021 ALQUILER DE LOCAL COMERCIAL EN EL MUNICIPIO NAGUA, PROVINCIA MARIA TRINIDAD SANCHEZ, CORRESP. AL MES DE SEPTIEMBRE/2021.</t>
  </si>
  <si>
    <t xml:space="preserve">061599 </t>
  </si>
  <si>
    <t>PAGO FACT. NO.B1100009036/20-09-2021, ALQUILER LOCAL COMERCIAL EN  LAS YAYAS, PROVINCIA  AZUA, CORRESP. AL MES DE SEPTIEMBRE/2021.</t>
  </si>
  <si>
    <t xml:space="preserve">061600 </t>
  </si>
  <si>
    <t xml:space="preserve">061601 </t>
  </si>
  <si>
    <t>PAGO FACT. NOS. B1500000007/31-05,  08/30-06, 09/31-07, 10/31-08-2021, ORDENES DE SERVICIO NOS. OS2021-0384, OS2021-0648,  ABASTECIMIENTO DE AGUA EN DIFERENTES SECTORES Y COMUNIDADES DE LA  PROVINCIA SANTIAGO, CORRESP. A 25   DIAS DE MAYO, 25 DIAS DE JUNIO, 27 DIAS DE JULIO,  27 DIAS DE AGOSTO/2021.</t>
  </si>
  <si>
    <t xml:space="preserve">061602 </t>
  </si>
  <si>
    <t>AUMENTO FONDO DE CAJA CHICA DEL AC. RIO SAN JUAN PROVINCIA MARIA TRINIDAD SANCHEZ,  ACTUALMENTE DICHO FONDO CUENTA CON UN MONTO DE RD$6,000.00  Y CON ESTA SUMA EL FONDO ASCIENDE A RD$15,000.00.</t>
  </si>
  <si>
    <t xml:space="preserve">061603 </t>
  </si>
  <si>
    <t>REPOSICION FONDO CAJA CHICA DE LA PROVINCIA AZUA ZONA II CORRESP. AL PERIODO DEL 03 AL 31-08-2021, RECIBOS DE DESEMBOLSO DEL 1272 AL 1300 SEGUN RELACION DE GASTOS, OFICIO-ZII NO.268-2021.</t>
  </si>
  <si>
    <t>061604</t>
  </si>
  <si>
    <t>PAGO FACT. NOS. B1500000002/30-04, 03/31-05, 04/30-06, 05/31-07, -06/31-08-2021, ORDEN DE SERVICIO NO. OS2021-0587,  ABASTECIMIENTO DE AGUA EN DIFERENTES SECTORES Y COMUNIDADES DE LA PROVINCIA SANTIAGO, CORRES. A 26  DIAS  DE ABRIL,  26 DIAS DE MAYO, 26 DE JUNIO, 27 DIAS DE JULIO, 26 DIAS DE AGOSTO/2021.</t>
  </si>
  <si>
    <t>061605</t>
  </si>
  <si>
    <t xml:space="preserve">061606 </t>
  </si>
  <si>
    <t xml:space="preserve">EFT-6652 </t>
  </si>
  <si>
    <t>PAGO FACT. NO.B1500000012/07-09-2021 ORDEN DE SERVICIO OS2021-0624, SERVICIO DE NOTARIO PARA EL ACTO DE APERTURA LA COMPARACION DE PRECIOS NO.INAPA-CCC-CP-2021-0041 OFERTA TECNICA (SOBRE A) PARA LA "ADQUISICION DE DISPENSADORES DE COMBUSTIBLE PARA SER INSTALADOS EN LAS DIFERENTES ESTACIONES DE COMBUSTIBLE A NIVEL NACIONAL DEL INAPA.</t>
  </si>
  <si>
    <t>EFT-6653</t>
  </si>
  <si>
    <t>PAGO DE FACT. NO.B1500000013/21-09-2021, ORDEN DE SERVICIO NO. OS2021-0658, SERVICIO DE NOTARIO PARA EL ACTO DE APERTURA DE LICITACION PUBLICA NACIONAL, NO. INAPA-CCC-LPN-2021-0016 OFERTAS ECONOMICAS (SOBRE B) PARA LA ¨ADQUISICION DE TUBOS Y TUBERIAS  DE ACERO Y PVC PARA SER UTILIZADOS EN TODOS LOS ACUEDUCTOS DEL INAPA.</t>
  </si>
  <si>
    <t>EFT-6654</t>
  </si>
  <si>
    <t>PAGO FACT. NOS. B1500000001/12-08, 02/02-09-2021, ORDEN DE SERVICIO NO. OS2021-0618, DISTRIBUCION DE AGUA EN DIFERENTES SECTORES Y COMUNIDADES DE LA PROVINCIA AZUA, CORRESP. A   25 DIAS DE JULIO, 30 DIAS DE AGOSTO/2021.</t>
  </si>
  <si>
    <t>EFT-6655</t>
  </si>
  <si>
    <t>PAGO FACT. NO.B1100009055/20-09-2021,  ALQUILER LOCAL COMERCIAL  EN EL SECTOR PIZARRETE, MUNICIPIO BANI, PROVINCIA PERAVIA CORRESP. AL MES DE SEPTIEMBRE/2021.</t>
  </si>
  <si>
    <t>EFT-6656</t>
  </si>
  <si>
    <t>PAGO FACT. NOS.B1100009021/20-09-2021,  ALQUILER LOCAL COMERCIAL EN MANZANILLO, MUNICIPIO PEPILLO SALCEDO, PROVINCIA MONTECRISTI, CORRESP. AL MES DE SEPTIEMBRE/2021.</t>
  </si>
  <si>
    <t>EFT-6657</t>
  </si>
  <si>
    <t>PAGO FACT. NO.B1100009032/20-09-2021, ALQUILER LOCAL COMERCIAL,  MUNICIPIO EL VALLE, PROVINCIA HATO MAYOR , CORRESP. AL MES DE SEPTIEMBRE/2021.</t>
  </si>
  <si>
    <t>EFT-6658</t>
  </si>
  <si>
    <t>PAGO FACT. NO.B1100009031/20-09-2021, ALQUILER LOCAL COMERCIAL EN VILLA LA MATA, PROVINCIA SANCHEZ RAMIREZ, CORRESPONDIENTE AL MES DE SEPTIEMBRE/2021.</t>
  </si>
  <si>
    <t>EFT-6659</t>
  </si>
  <si>
    <t>PAGO FACT. NO.B1100009039/20-09-2021,  ALQUILER DE LOCAL COMERCIAL EN EL MUNICIPIO DON GREGORIO, PROVINCIA PERAVIA, CORRESP. AL MES DE SEPTIEMBRE/2021.</t>
  </si>
  <si>
    <t>EFT-6660</t>
  </si>
  <si>
    <t>PAGO FACT. NO.B1500000023/08-09-2021, ORDEN DE SERVICIO OS2021-0625, SERVICIO DE NOTARIO PARA EL ACTO DE APERTURA LA LICITACION PUBLICA NACIONAL NO. INAPA-CCC-LPN-2021-0021, OFERTAS TECNICAS (SOBRE A), PARA LA  ¨ADQUISICION DE COMBUSTIBLE Y TICKETS PARA SER UTILIZADO EN LA FLOTILLA  DE VEHICULO Y EQUIPOS DEL  INAPA¨.</t>
  </si>
  <si>
    <t>EFT-6661</t>
  </si>
  <si>
    <t>PAGO FACT. NO. B1500000054/27-08-2021 ORDEN DE SERVICIO OS2021-0595, SERVICIO DE NOTARIO PARA EL ACTO DE APERTURA DE LA LICITACION PUBLICA NACIONAL NO. INAPA-CCC-LPN-2021-0015 OFERTAS ECONOMICAS (SOBRE B) PARA LA "ADQUISICION DE MATERIALES (COLUMNAS DE ACERO, BARRAS LISAS ACERO INOXIDABLE Y GUIAS DE BRONCE) PARA SER UTILIZADOS EN LOS DIFERENTES ACUEDUCTOS DEL INAPA".</t>
  </si>
  <si>
    <t>EFT-6662</t>
  </si>
  <si>
    <t>PAGO FACT. NO.B1500108477/28-09-2021 (771256670), SERVICIO DE LINEA TELEFONICA TIPO CELULAR FIJO, INSTALADA EN LA PLANTA DE TRATAMIENTO DE HIGUEY, CORRESP. AL MES DE SEPTIEMBRE/2021.</t>
  </si>
  <si>
    <t>EFT-6663</t>
  </si>
  <si>
    <t>PAGO FACT. NO. B150003411/05-10-2021, CUENTA NO.86082876, POR SERVICIO DE LAS FLOTAS DE INAPA, CORRESP. A LA FACTURACION DEL 01-09 AL 30-09-2021.</t>
  </si>
  <si>
    <t>EFT-6664</t>
  </si>
  <si>
    <t>PAGO FACT. NO. B1500108473/28-09-2021 (CUENTA NO.744281798), SERVICIO DE INTERNET BANDA (S) ANCHA DE LA DIRECCION EJECUTIVA,  DIRECCION DE TRATAMIENTO, DIRECCION DE RECURSOS HUMANOS, DEPTO. COMUNICACIONES, TRANSPORTACION, SISMOPA, DIRECCION ADMINISTRATIVA, TOPOGRAFIA, UEPE, BANDA ANCHA DE IPAD Y BANDA ANCHA PROVINCIA SAN PEDRO DE MACORIS, CORRESP. AL MES DE SEPTIEMBRE/2021.</t>
  </si>
  <si>
    <t>EFT-6665</t>
  </si>
  <si>
    <t>PAGO FACT. NO.B1500107766/28-09-2021 (721621338) SERVICIO DE LAS FLOTAS SISMOPA, CORRESP. AL MES DE SEPTIEMBRE DEL 2021.</t>
  </si>
  <si>
    <t>EFT-6666</t>
  </si>
  <si>
    <t>PAGO FACT. NO. B1500034022/05-10-2021, CUENTA NO.86273266, POR SERVICIO DE USO INTERNET MOVIL TABLET,  ASIGNADO AL DEPTO. DE CATASTRO AL USUARIO DEL INAPA, CORRESP. A LA FACTURACION  DESDE EL 01 DE SEPTIEMBRE AL 30 DE SEPTIEMBRE/2021.</t>
  </si>
  <si>
    <t>EFT-6667</t>
  </si>
  <si>
    <t>PAGO FACT. NO. B1500034054/05-10-2021, CUENTA NO.86797963, CORRESP. AL SERVICIO DE USO GPS DEL INAPA  FACTURACION  DESDE  01-09  AL 30-09-2021.</t>
  </si>
  <si>
    <t>EFT-6668</t>
  </si>
  <si>
    <t>PAGO FACT. NO. B1500034013/05-10-2021, CUENTA NO.86115926, POR SERVICIO DE TELECABLE E INTERNET, CORRESP. A LA FACTURACION  DESDE EL 01 DE SEPTIEMBRE AL 30 DE SEPTIEMBRE/2021.</t>
  </si>
  <si>
    <t>EFT-6669</t>
  </si>
  <si>
    <t>PAGO FACT. NO.B1100009037/20-09-2021,  ALQUILER LOCAL COMERCIAL EN EL MUNICIPIO COTUI, PROVINCIA SANCHEZ RAMIREZ, CORRESP. AL  MES DE SEPTIEMBRE/2021.</t>
  </si>
  <si>
    <t>EFT-6670</t>
  </si>
  <si>
    <t>PAGO FACT. NOS. B1500000042/16-07, 43/11-08-2021, ORDEN DE SERVICIO NO.OS2021-0409, SERVICIO DISTRIBUCION DE AGUA, EN DIFERENTES BARRIOS Y COMUNIDADES DE LA PROVINCIA PEDERNALES, ADENDA 01/2021, CORRESP. 29 DIAS DE JUNIO, 30 DIAS DE JULIO/2021.</t>
  </si>
  <si>
    <t xml:space="preserve">061607 </t>
  </si>
  <si>
    <t>AUMENTO FONDO DE CAJA CHICA DE LA PROVINCIA MONTE PLATA, ACTUALMENTE DICHO FONDO CUENTA CON UN MONTO DE RD$170,000.00 Y CON ESTA SUMA EL FONDO ASCIENDE A RD$400,000.00.</t>
  </si>
  <si>
    <r>
      <t>061608</t>
    </r>
    <r>
      <rPr>
        <sz val="9"/>
        <color indexed="8"/>
        <rFont val="Arial"/>
        <family val="2"/>
      </rPr>
      <t/>
    </r>
  </si>
  <si>
    <t xml:space="preserve">061609 </t>
  </si>
  <si>
    <t>PAGO FACT. NO.B1500000037/11-09-2021,  ALQUILER LOCAL COMERCIAL EN RIO SAN JUAN, PROVINCIA MARIA TRINIDAD SANCHEZ, CORRESP. AL MES SEPTIEMBRE/2021.</t>
  </si>
  <si>
    <t xml:space="preserve">061610 </t>
  </si>
  <si>
    <t>3ER ABONO, INDEMN. Y VAC. CORRESP. A (30 DIAS DEL AÑO 2019 Y 30 DEL 2020), QUIEN DESEMPEÑO EL CARGO DE ENCARGADO (A), DEPARTAMENTO DE DESARROLLO RURAL EN APS.</t>
  </si>
  <si>
    <t xml:space="preserve">061611 </t>
  </si>
  <si>
    <t>PAGO INDEMN. Y VAC. (15 DIAS CORRESP. AL AÑO 2020 Y 09 AL 2021), QUIEN DESEMPEÑO EL CARGO DE MENSAJERO INTERNO, EN LA DIRECCION DE OPERACIONES.</t>
  </si>
  <si>
    <t xml:space="preserve">061612 </t>
  </si>
  <si>
    <t>PAGO INDEMN. Y VAC. (15 DIAS CORRESP. AL AÑO 2020 Y 09 AL 2021,  QUIEN DESEMPEÑO EL CARGO DE MENSAJERO INTERNO, EN LA DIRECCION DE OPERACIONES.</t>
  </si>
  <si>
    <t xml:space="preserve">061613 </t>
  </si>
  <si>
    <t>PAGO INDEMN. Y VAC. (20 DIAS CORRESP. AL AÑO 2019 Y 18 DEL 2020), QUIEN DESEMPEÑO EL CARGO DE AUXILIAR ADMINISTRATIVO, EN DIRECCION DE OPERACIONES.</t>
  </si>
  <si>
    <t xml:space="preserve">061614 </t>
  </si>
  <si>
    <t>PAGO INDEMN. Y VAC. (20 DIAS CORRESP. AL AÑO 2019 Y 18 AL 2020), QUIEN DESEMPEÑO EL CARGO DE AUXILIAR ADMINISTRATIVO, EN DIRECCION DE OPERACIONES.</t>
  </si>
  <si>
    <t xml:space="preserve">061615 </t>
  </si>
  <si>
    <t>PAGO INDEMN. Y VAC. (30 DIAS CORRESP. AL AÑO 2019 Y 29 DEL 2020), QUIEN DESEMPEÑO EL CARGO DE SECRETARIA, EN LA DIVISION DE PLANTA FISICA.</t>
  </si>
  <si>
    <t xml:space="preserve">061616 </t>
  </si>
  <si>
    <t>PAGO INDEMN. Y VAC. (30 DIAS CORRESP. AL AÑO 2019 Y 29 AL 2020), QUIEN DESEMPEÑO EL CARGO DE SECRETARIA, EN LA DIVISION DE PLANTA FISICA.</t>
  </si>
  <si>
    <t xml:space="preserve">061617 </t>
  </si>
  <si>
    <t>PAGO INDEMN. Y VAC. (30 DIAS CORRESP. AL AÑO 2019 Y 27 DIAS DEL 2020), QUIEN DESEMPEÑO EL CARGO DE SECRETARIA, EN EL DEPARTAMENTO DE REVISION Y CONTROL.</t>
  </si>
  <si>
    <t xml:space="preserve">061618 </t>
  </si>
  <si>
    <t>PAGO INDEMN. Y VAC. (30 DIAS CORRESP.E AL AÑO 2019 Y 27 AL 2020), QUIEN DESEMPEÑO EL CARGO DE SECRETARIA, EN EL DEPARTAMENTO DE REVISION Y CONTROL.</t>
  </si>
  <si>
    <t xml:space="preserve">061619 </t>
  </si>
  <si>
    <t>PAGO FACT. NOS. B1500000001/10-09, 02/05-10-2021, ALQUILER DE APARTAMENTO PARA SER UTILIZADO COMO VIVIENDA FAMILIAR, UBICADO EN LA AVENIDA CORREA Y CIDRON, IVETTE A, APARTAMENTO 4A,  DISTRITO NACIONAL, SANTO DOMINGO, CORRESP. A LOS MESES DE JULIO, AGOSTO, SEPTIEMBRE/2021.</t>
  </si>
  <si>
    <t xml:space="preserve">061620 </t>
  </si>
  <si>
    <t>PAGO FACT. NO.B1500000009/15-09-2021, ORDEN DE SERVICIO NO. OS2021-0604, COLOCACION DE PUBLICIDAD INSTITUCIONAL DURANTE 03  (TRES)  MESES DE 01 (UNA) CUÑA DIARIA  EN EL  PROGRAMA TELEVISIVO  ¨NOSOTROS A LAS 8¨, TRANSMITIDO DE LUNES A VIERNES EN HORARIO DE 8:00 PM A 9:00 PM POR LOS CANALES 12 Y 45 DE TELERADIO AMERICA A NIVEL NACIONAL E INTERNACIONAL.  CORRESP. AL PERIODO DEL 07  DE JUNIO  AL 07 DE SEPTIEMBRE/2021.</t>
  </si>
  <si>
    <t xml:space="preserve">EFT-6671 </t>
  </si>
  <si>
    <t>PAGO FACT. NO.B1500095612/30-08-2021 ORDEN DE COMPRA OC2021-0203, ADQUISICION (200 PAQUETE)  DE FARDOS DE AGUA, PARA SER UTILIZADAS EN LAS DIFERENTES ACTIVIDADES DE LA DIRECCION EJECUTIVA Y EL SALON DE EVENTOS TITO CAIRO.</t>
  </si>
  <si>
    <t>EFT-6672</t>
  </si>
  <si>
    <t xml:space="preserve">EFT-6673 </t>
  </si>
  <si>
    <t>PAGO FACT. NO.B1500000118/17-09-2021, ORDEN DE SERVICIO NO. OS2021-0593, ABASTECIMIENTO DE AGUA EN DIFERENTES SECTORES Y COMUNIDADES DE LA PROVINCIA SAN PEDRO DE MACORIS, CORRESP. A 25 DIAS DEL MES DE AGOSTO/2021.</t>
  </si>
  <si>
    <t>EFT-6674</t>
  </si>
  <si>
    <t>PAGO FACT. NO. B1500000035/05-08-2021  ORDEN DE SERVICIO NO.  OS2021-0532, DISTRIBUCION DE AGUA EN DIFERENTES SECTORES Y COMUNIDADES DE LA PROVINCIA MONTE PLATA, CORRESP. A  21 DIAS DE JULIO/ 2021.</t>
  </si>
  <si>
    <t>EFT-6675</t>
  </si>
  <si>
    <t>PAGO FACT. NOS.B1500028099 (CODIGO DE SISTEMA NO.77100), 28169  (6091) 01-10-2021, SERVICIOS RECOGIDA DE BASURA EN EL NIVEL CENTRAL Y OFICINAS  ACUEDUCTOS RURALES, CORRESP. AL PERIODO DESDE EL 01 AL 31 DE OCTUBRE/2021.</t>
  </si>
  <si>
    <t>EFT-6676</t>
  </si>
  <si>
    <t>PAGO FACT. NO. B1500000052/20-08-2021 ORDEN DE SERVICIO OS2021-0636, SERVICIO DE NOTARIO PARA EL ACTO DE APERTURA DE LA COMPARACION DE PRECIO NO. INAPA-CCC-CP-2021-0032 OFERTAS TECNICAS (SOBRE A) PARA LA "REHABILITACION ALCANTARILLADO SANITARIO DE FANTINO, PROVINCIA SANCHEZ RAMIREZ".</t>
  </si>
  <si>
    <t>EFT-6677</t>
  </si>
  <si>
    <t>PAGO FACT. NO.B1500000010/31-07-2021, ORDEN DE SERVICIO NO.OS2021-0321,  DISTRIBUCION DE AGUA EN DIFERENTES SECTORES Y COMUNIDADES  DE LA PROVINCIA DAJABON, CORRESP. A 27  DIAS DEL JULIO /2021.</t>
  </si>
  <si>
    <t xml:space="preserve">061621 </t>
  </si>
  <si>
    <t>PAGO INDEMN. Y VAC. (30 DIAS CORRESP. AL AÑO 2019 Y 26 DEL 2020), QUIEN DESEMPEÑO EL CARGO DE AUXILIAR EN TRANSPORTACION, EN LA DIVISION DE TRANSPORTACION.</t>
  </si>
  <si>
    <t xml:space="preserve">061622 </t>
  </si>
  <si>
    <t>PAGO INDEMN. Y VAC. (30 DIAS CORRESP. AL AÑO 2019 Y 26 AL 2020),  QUIEN DESEMPEÑO EL CARGO DE AUXILIAR EN TRANSPORTACION, EN LA DIVISION DE TRANSPORTACION.</t>
  </si>
  <si>
    <t xml:space="preserve">061623 </t>
  </si>
  <si>
    <t>PAGO INDEMN. Y VAC. (30 DIAS CORRESP. AL AÑO 2019 Y 28 DEL 2020), QUIEN DESEMPEÑO EL CARGO DE AUXILIAR ADMINISTRATIVO, EN EL DEPARTAMENTO TECNICO.</t>
  </si>
  <si>
    <t xml:space="preserve">061624 </t>
  </si>
  <si>
    <t>PAGO INDEMN. Y VAC. (30 DIAS CORRESP. AL AÑO 2019 Y 28 AL 2020), QUIEN DESEMPEÑO EL CARGO DE AUXILIAR ADMINISTRATIVO, EN EL DEPARTAMENTO TECNICO.</t>
  </si>
  <si>
    <t xml:space="preserve">061625 </t>
  </si>
  <si>
    <t>SALDO, INDEMN. Y VAC. CORRESP. A (30 DIAS DEL AÑO 2019 Y 29 DEL 2020), QUIEN DESEMPEÑO EL CARGO DE ENCARGADO EN EL DEPARTAMENTO DE DESARROLLO RURAL EN APS.</t>
  </si>
  <si>
    <t xml:space="preserve">061626 </t>
  </si>
  <si>
    <t>SALDO, INDEMN. Y VAC. CORRESP. A (30 DIAS DEL AÑO 2019 Y 30 DEL 2020), QUIEN DESEMPEÑO EL CARGO DE ENCARGADO EN EL DEPARTAMENTO REGIONAL ALINO.</t>
  </si>
  <si>
    <t xml:space="preserve">061627 </t>
  </si>
  <si>
    <t>SALDO, INDEMN. Y VAC. CORRESP. A (25 DIAS DEL AÑO 2019 Y 27 DEL 2020), QUIEN DESEMPEÑO LA FUNCION DE ENCARGADO (A) EN LA DIVISION DE OPERACIONES DE PLANTAS DE AGUAS RESIDUALES.</t>
  </si>
  <si>
    <t xml:space="preserve">061628 </t>
  </si>
  <si>
    <t>PAGO FACT. NO. B1500000004/21-06-2021, ORDEN DE SERVICIO OS2021-0370,COLOCACION DE PUBLICIDAD INSTITUCIONAL DURANTE 03 (TRES) MESES, EN EL PROGRAMA DE RADIO  " HABLA PAIS" ESTE ESPACIO  SE TRANSMITE DE LUNES A VIERNES EN HORARIO DE 7:00 AM A 9: AM, POR LA EMISORA DIGITAL LARADIO247F.M.COM Y EL CANAL DIGITAL DE TELEVISION LATIN MUSIC TELEVISION, CORRESP. AL PERIODO DEL 12 DE ABRIL  AL 12 DE JUNIO/2021.</t>
  </si>
  <si>
    <t xml:space="preserve">EFT-6678 </t>
  </si>
  <si>
    <t>PAGO FACT. NO. B1500000010/01-09-2021, ORDEN DE SERVICIO NO. OS2021-0524,  ABASTECIMIENTO DE AGUA EN DIFERENTES SECTORES Y COMUNIDADES DE LA PROVINCIA SAN JUAN DE LA MAGUANA, CORRESP. A 30  DIAS DEL MES DE AGOSTO/2021.</t>
  </si>
  <si>
    <t>EFT-6679</t>
  </si>
  <si>
    <t>PAGO FACT. NO. B15000000019/15-09-2021, ORDEN DE SERVICIO NO. OS2021-0588, DISTRIBUCION DE AGUA EN DIFERENTES SECTORES Y COMUNIDADES DE LA PROVINCIA BARAHONA,  CORRESP. A   31 DIAS DE AGOSTO/2021.</t>
  </si>
  <si>
    <t>EFT-6680</t>
  </si>
  <si>
    <t>PAGO FACT.  NOS. B1500000008/21-09, 09,/21-09, 10/21-09, 11/21-09-2021 ORDEN DE SERVICIO NO. OS2021-0663, DISTRIBUCION DE AGUA EN DIFERENTES SECTORES Y COMUNIDADES DE LA PROVINCIA SAN JUAN DE LA MAGUANA   CORRESP. A 30 DIAS  DE MAYO, 30 DIAS DE JUNIO,  31 DIAS DE JULIO, 30 DIAS DE AGOSTO/2021.</t>
  </si>
  <si>
    <t>EFT-6681</t>
  </si>
  <si>
    <t>PAGO FACT.  NO. B1500000037/07-09-2021, ORDEN DE SERVICIO NO. OS2021-0533,  DISTRIBUCION DE AGUA EN DIFERENTES SECTORES Y COMUNIDADES DE LA PROVINCIA SAN JUAN DE LA MAGUANA,  CORRESP. A  30  DIAS DE AGOSTO/2021.</t>
  </si>
  <si>
    <t>EFT-6682</t>
  </si>
  <si>
    <t>PAGO FACT. NOS. B1500000113/08-08, 114/07-09-2021,  ORDEN DE SERVICIO NO. OS2021-0590, SERVICIO DISTRIBUCION DE AGUA EN DIFERENTES SECTORES Y COMUNIDADES DE LA PROVINCIA SAMANA CORRESP. A 29  DIAS DE  JULIO Y  30 DIAS DE AGOSTO/2021.</t>
  </si>
  <si>
    <t>EFT-6683</t>
  </si>
  <si>
    <t>PAGO FACT. NOS.B1500015987 (CODIGO DE SISTEMA NO.77100), 16054  (6091) 01-04-2020, SERVICIOS RECOGIDA DE BASURA EN EL NIVEL CENTRAL Y OFICINAS  ACUEDUCTOS RURALES, CORRESP. AL PERIODO DESDE EL 01 AL 30 DE ABRIL/2020.</t>
  </si>
  <si>
    <t>EFT-6684</t>
  </si>
  <si>
    <t>PAGO FACT. NO. B1500000330/09-08-2021 OREDEN DE SERVICIO OS2021-0570, SERVICIO DE NOTARIO PARA EL ACTO DE APERTURA DE LA LICITACION PUBLICA NACIONAL NO. INAPA-CCC-LPN-2021-0014 OFERTAS TECNICAS (SOBRE A) PARA LA "ADQUISICION DE JUNTAS TIPO DRESSER PARA SER UTILIZADAS EN LOS ACUEDUCTOS DE TODAS LAS PROVINCIAS".</t>
  </si>
  <si>
    <t xml:space="preserve">061629 </t>
  </si>
  <si>
    <t>DEVOLUCION AL CLIENTE COSTA ESMERALDA POR PAGO DE FACTURA A TRAVES DE TRANSFERENCIA  NO. 12 D/F 30/07/2021, DEL EXCEDENTE DE LA TRANSFERENCIA YA QUE EL MONTO A TRANSFERIR ERA RD$4,600,000.00 Y SE TRANSFIRIO RD$4,677,967.62.</t>
  </si>
  <si>
    <t xml:space="preserve">061630 </t>
  </si>
  <si>
    <t>PAGO FACT. NOS. B1500000020, 21/09-09-2021,  ORDEN DE SERVICIO NO. OS2021-0651, DISTRIBUCION DE AGUA EN DIFERENTES SECTORES Y COMUNIDADES DE LA PROVINCIA SAN CRISTOBAL. CORRESP. A 25 DIAS DE JULIO Y 31 DE AGOSTO/2021.</t>
  </si>
  <si>
    <t xml:space="preserve">061631 </t>
  </si>
  <si>
    <t>PAGO FACT. NOS.B1500000113, 114/21-09-2021, ORDEN DE SERVICIO NO. OS2021-0660, SERVICIO DISTRIBUCION DE AGUA CON CAMION CISTERNA EN DIFERENTES COMUNIDADES DE LA PROVINCIA SAN CRISTOBAL, CORRESP. A 20 DIAS DEL MES DE JULIO, 31 DIAS DE AGOSTO/2021.</t>
  </si>
  <si>
    <t xml:space="preserve">061632 </t>
  </si>
  <si>
    <t>REPOSICION FONDO CAJA CHICA DE LA PROVINCIA SANTIAGO RODRIGUEZ ZONA I CORRESP. AL PERIODO DEL 15-07 AL 30-08-2021, RECIBOS DE DESEMBOLSO DEL 0704 AL 0774.</t>
  </si>
  <si>
    <t xml:space="preserve">061633 </t>
  </si>
  <si>
    <t>REPOSICION FONDO CAJA CHICA DE LA PROVINCIA SAN JUAN ZONA II CORRESP. AL PERIODO DEL  29-06 AL 09-09-2021, RECIBOS DE DESEMBOLSO DEL 5589 AL 5629.</t>
  </si>
  <si>
    <t xml:space="preserve">061634 </t>
  </si>
  <si>
    <t xml:space="preserve"> PAGO FACT. NOS.B1500000006, 07,  08, 09,10/25-08-2021, ORDEN DE SERVICIO NO. OS2021-0601, DISTRIBUCION DE AGUA EN DIFERENTES SECTORES Y COMUNIDADES DE LA PROVINCIA PERAVIA, CORRESP. A 18  DIAS  DE MARZO,  30  DIAS DE ABRIL,  31 DIAS DE MAYO,  30 DIAS DE JUNIO Y 31 DIAS DE JULIO/ 2021.</t>
  </si>
  <si>
    <t xml:space="preserve">EFT-6685 </t>
  </si>
  <si>
    <t>PAGO FACT. NO.B1500108470/28-09-2021, CUENTA NO.709494508, SERVICIOS TELEFONICOS E INTERNET, CORRESPONDIENTE AL MES DE SEPTIEMBRE/2021.</t>
  </si>
  <si>
    <t>EFT-6686</t>
  </si>
  <si>
    <t>PAGO FACT. NO.B1500000009/01-09--2021, ORDEN DE SERVICIO NO. OS2021-0649, DISTRIBUCION DE AGUA EN DIFERENTES SECTORES Y COMUNIDADES DE LA PROVINCIA DUARTE, CORRESP. A 30  DIAS DEL MES DE AGOSTO/ 2021.</t>
  </si>
  <si>
    <t xml:space="preserve">061635 </t>
  </si>
  <si>
    <t>AVANCE DEL 20%  A LA ORDEN DE COMPRA OC2021-0254, ADQUISICION DE JUNTAS TIPO DRESSER PARA SER UTILIZDAS EN LOS ACUEDUCTOS DE TODAS LAS PROVINCIA.</t>
  </si>
  <si>
    <t xml:space="preserve">061636 </t>
  </si>
  <si>
    <t>PAGO FACT. NOS.B1500001245,1246,1247,1248,1249,/30-09-2021 CONTRATO NO. 1178,1179, 1180, 1181, 3066),  SERVICIO ENERGETICO A NUESTRAS INSTALACIONES EN BAYAHIBE, PROVINCIA LA ROMANA, CORRESP. AL MES DE SEPTIEMBRE/2021.</t>
  </si>
  <si>
    <t xml:space="preserve">061637 </t>
  </si>
  <si>
    <t>PAGO FACT. NO. B1500000029/26-08-2021 ORDEN DE COMPRA OC2021-0233, COMPRA DE MATERIALES DE HIGIENE LOS CUALES SERAN UTILIZADOS EN EL NIVEL CENTRAL, ALMACEN KM.18 Y OFICINA  ZONALES.</t>
  </si>
  <si>
    <t xml:space="preserve">061638 </t>
  </si>
  <si>
    <t>PAGO FACT. NO. B1500000904/10-09-2021 ORDEN DE COMPRA OC2021-0241, ADQUISICION DE CORONA FLORAL Y ARREGLOS FLORALES PARA CELEBRACION DEL 59 ANIVERSARIO DE LA INSTITUCION EL PASADO 10 DE SEPTIEMBRE/2021.</t>
  </si>
  <si>
    <t xml:space="preserve">061639 </t>
  </si>
  <si>
    <t>PAGO FACT. NO.B1500000329/16-09-2021, ORDEN DE SERVICIO. OS2021-0495  COLOCACION DE PUBLICIDAD INSTITUCIONAL DURANTE 06 (SEIS) MESES, A TRAVES DEL  PROGRAMA  TELEVISIVO ¨HOY MISMO¨ TRANSMITIDO POR EL CANAL 9 DE COLOR VISION  DE LUNES A VIERNES EN HORARIO DE 5:00 AM A 8:00 AM, CORRESP. AL PERIODO DEL 10 DE AGOSTO AL 10 DE SEPTIEMBRE/2021.</t>
  </si>
  <si>
    <t xml:space="preserve">061640 </t>
  </si>
  <si>
    <t>PAGO FACT. NO. B1500000905/10-09-2021 ORDEN DE SERVICIO OS2021-0620, SERVICIO ALQUILER DE SONIDO PROFESIONAL PARA EXTERIOR QUE SERA UTILIZADO CON MOTIVO DE LA CELEBRACION  DEL 59 ANIVERSARIO DE INAPA, EL PASADO VIERNES 10 DE SEPTIEMBRE DEL AÑO EN CURSO.</t>
  </si>
  <si>
    <t xml:space="preserve">061641 </t>
  </si>
  <si>
    <t>PAGO FACT. NOS.B1500000026/28-08, 28/28-09-2021, ALQUILER LOCAL COMERCIAL PARA NUESTRA OFICINA EN EL MUNICIPIO Y PROVINCIA SANTIAGO RODRIGUEZ, CORRESP. A LOS  MESES AGOSTO, SEPTIEMBRE/2021.</t>
  </si>
  <si>
    <t xml:space="preserve">061642 </t>
  </si>
  <si>
    <t>REPOSICION FONDO CAJA CHICA DE LA PROVINCIA HATO MAYOR ZONA VI CORRESP. AL PERIODO DEL 09-06 AL 03-08-2021, RECIBOS DE DESEMBOLSO DEL 0727 AL 0778 SEGUN RELACION DE GASTOS.</t>
  </si>
  <si>
    <t xml:space="preserve">061643 </t>
  </si>
  <si>
    <t>REPOSICION FONDO CAJA CHICA DE LA PROVINCIA DUARTE ZONA III CORRESP. AL PERIODO DEL 18-08 AL 27-09-2021, RECIBOS DE DESEMBOLSO DEL 0865 AL 0900 SEGUN RELACION DE GASTOS, OFICIO-458-R-III-21.</t>
  </si>
  <si>
    <t xml:space="preserve">061644 </t>
  </si>
  <si>
    <t>PAGO FACT. NO. B1500000039/30-08-2021 ORDEN DE COMPRA OC2021-0237, ADQUISICION DE COMPUTADORAS PARA LA DIRECCION DE INGENIERIA DEL INAPA.</t>
  </si>
  <si>
    <t xml:space="preserve">061645 </t>
  </si>
  <si>
    <t>PAGO FACT. NO. B1500000108/27-08-2021 ORDEN DE COMPRA OC2021-0230, COMPRA DE MATERIALES DE HIGIENE LOS CUALES SERAN UTILIZADOS EN EL NIVEL CENTRAL ALMACEN KM.18 Y OFICINAS ZONALES.</t>
  </si>
  <si>
    <t xml:space="preserve">061646 </t>
  </si>
  <si>
    <t>REPOSICION FONDO CAJA CHICA DE LA PROVINCIA LA ALTAGRACIA ZONA VI CORRESP. AL PERIODO DEL 19-08 AL 21-09-2021, RECIBOS DE DESEMBOLSO DEL 1208 AL 1282 SEGUN RELACION DE GASTOS.</t>
  </si>
  <si>
    <t xml:space="preserve">061647 </t>
  </si>
  <si>
    <t>RETENCION DEL 10% DEL IMPUESTO SOBRE LA RENTA, DESCONTADO A HONORARIOS PROFESIONALES, CORRESP. AL MES DE SEPTIEMBRE/2021.</t>
  </si>
  <si>
    <t xml:space="preserve">061648 </t>
  </si>
  <si>
    <t xml:space="preserve">061649 </t>
  </si>
  <si>
    <t>AUMENTO DE FONDO DE CAJA CHICA DE LA PROVINCIA HERMANAS MIRABAL, ACTUALMENTE DICHO FONDO CUENTA CON UN MONTO DE RD$150,000.00 Y CON ESTA SUMA EL FONDO ASCIENDE A RD$350,000.00.</t>
  </si>
  <si>
    <t xml:space="preserve">061650 </t>
  </si>
  <si>
    <t>PAGO FACT. NO. B1500000912/20-09-2021 ORDEN DE SERVICIO OS2021-0643, SERVICIO DE ALQUILER MOBILIARIO Y MANTELERIAS QUE SERAN UTILIZADOS EN EL TALLER DE PLANIFICACION COMO HERRAMIENTAS PARA EL LOGRO DE METAS DEL INAPA.</t>
  </si>
  <si>
    <t xml:space="preserve">061651 </t>
  </si>
  <si>
    <t>PAGO FACT. NO.B1500000003/20-09-2021 ORDEN DE COMPRA OC2021-0239, ADQUISICION DE LETREROS PARA SEÑALIZACION PARQUEO SEDE CENTRAL INAPA.</t>
  </si>
  <si>
    <t xml:space="preserve">EFT-6687 </t>
  </si>
  <si>
    <t>PAGO FACT. NO. B1500000001/13-09-2021 ORDEN DE SERVICIO OS2021-0628, CONTRATACION SERVICIO DE UNA CEREMONIA PARA LA ACTIVIDAD DE INAGURACION DE LA PLANTA POTABILIZADORA Y DEPOSITO REGULADOR DEL ACUEDUCTO DE PARTIDO EN LA PROVINCIA DE DAJABON.</t>
  </si>
  <si>
    <t>EFT-6688</t>
  </si>
  <si>
    <t>PAGO FACT. NO. B1500000001/16-09-2021, ORDEN DE SERVICIO NO. OS2021-0661,  DISTRIBUCION DE AGUA EN DIFERENTES SECTORES Y COMUNIDADES DE LA PROVINCIA LA ALTAGRACIA, CORRESP. A 31 DIAS  DE AGOSTO/2021.</t>
  </si>
  <si>
    <t>EFT-6689</t>
  </si>
  <si>
    <t>PAGO FACT. NO.B1500000002/13-09-2021, ORDEN DE SERVICIO OS2021-0311, COLOCACION DE PUBLICIDAD INSTITUCIONAL DURANTE 03 (TRES) MESES , EN LA PAGINA WEB WWW.VIPHATOMAYOR.COM, MEDIO INFORMATIVO EN LA PROVINCIA HATO MAYOR, (CORRESP. AL PERIODO DEL 10 DE MAYO  AL 10 DE JUNIO DEL 2021).</t>
  </si>
  <si>
    <t>EFT-6690</t>
  </si>
  <si>
    <t>PAGO FACT. NO.B1500000011/04-08-2021, ORDEN DE SERVICIO NO. OS2021-0653, DISTRIBUCION DE AGUA EN DIFERENTES SECTORES Y COMUNIDADES DE LA PROVINCIA MONTE CRISTI, CORRESP. A 27 DIAS DEL  MES DE JULIO/2021.</t>
  </si>
  <si>
    <t>EFT-6691</t>
  </si>
  <si>
    <t>PAGO FACT. NOS.B1500004246, 4247, 4248, 4249, 4250, 4252, 4234, 4268, 4269,  4270, 4271, 4272, 4273, 4274, 4275/30-09-2021, CONSUMO ENERGETICO CORRESP. AL MES DE SEPTIEMBRE/2021.</t>
  </si>
  <si>
    <t>EFT-6692</t>
  </si>
  <si>
    <t>PAGO FACT. DE CONSUMO DE ENERGETICO EN LA ZONA ESTE DEL PAIS CORRESP. AL MES DE SEPTIEMBRE/2021.</t>
  </si>
  <si>
    <t xml:space="preserve">061652 </t>
  </si>
  <si>
    <t>PAGO FACT. NOS. B1500000052/01-07, 54/04-08, 51/01-09-2021, ORDEN DE SERVICIO NO. OS2021-0529,  DISTRIBUCION DE AGUA CON CAMION CISTERNA EN DIFERENTES SECTORES Y COMUNIDADES DE LA PROVINCIA SAN CRISTOBAL, CORRESP. A 5 DIAS DE JUNIO, 31 DIAS DE JULIO Y 30 DIAS DE AGOSTO/2021.</t>
  </si>
  <si>
    <t xml:space="preserve">061653 </t>
  </si>
  <si>
    <t>PAGO SEGUN ORDEN DE COMPRA NO. OC2021-0257, COTIZACION D/F 16-09-2021, ADQUISICION DE DISPOSITIVOS ELECTRONICOS (PASO RAPIDO), PARA USO DE LOS VEHICULOS DE LA INSTITUCION.</t>
  </si>
  <si>
    <t xml:space="preserve">EFT-6693 </t>
  </si>
  <si>
    <t>PAGO DE FACT. NO.B1500000011/07-09-2021, ORDEN DE SERVICIO NO. OS2021-0623, SERVICIO DE NOTARIO PARA EL ACTO DE APERTURA DE LA COMPARACION  DE PRECIOS, NO. INAPA-CCC-CP-2021-0037 OFERTAS ECONOMICAS (SOBRE B) PARA LA ¨ CONSTRUCCION DEPOSITO REGULADOR 2,000 M3, H.A. SUPERFICIAL, CIRCULAR ACUEDUCTO PEDERNALES¨, PROVINCIA PEDERNALES.</t>
  </si>
  <si>
    <t>EFT-6694</t>
  </si>
  <si>
    <t>PAGO FACT. NO B1500000621/04-02-2021 ORDEN DE COMPRA OC2020-0300, COMPRA DE VÁLVULAS TIPO MARIPOSA, PARA SER UTILIZADO EN LOS ACUEDUCTOS ASURO, PROVINCIA BARAHONA, SABANETA, PROVINCIA SANTIAGO RODRIGUEZ Y ALINO, PROV.VALVERDE.</t>
  </si>
  <si>
    <t>EFT-6695</t>
  </si>
  <si>
    <t>PAGO FACT. NO. B1500000058/04-08-2021 , ORDEN DE SERVICIO NO.OS2021-0662, DISTRIBUCION DE AGUA EN DIFERENTES SECTORES Y COMUNIDADES DE LA PROVINCIA SAN PEDRO DE MACORIS, CORRESP. A 14 DIAS DEL MES DE JULIO/2021.</t>
  </si>
  <si>
    <t>EFT-6696</t>
  </si>
  <si>
    <t>PAGO FACT.  NO. B1500000020/03-09-2021 ORDENES DE SERVICIO NOS. OS2021-0361, 2021-0637, DISTRIBUCION DE AGUA EN DIFERENTES SECTORES Y COMUNIDADES DE LA PROVINCIA ELIAS PIÑA, CORRESP. A 31  DIAS  DE AGOSTO/2021.</t>
  </si>
  <si>
    <t>EFT-6697</t>
  </si>
  <si>
    <t>PAGO FACT. DE CONSUMO ENERGETICO EN LA ZONA SUR DEL PAIS CORRESP. AL MES DE SEPTIEMBRE/2021.</t>
  </si>
  <si>
    <t>EFT-6698</t>
  </si>
  <si>
    <t>PAGO FACT. NO.B1500000022/15-09-2021, ORDEN DE SERVICIO NO. OS2021-0444, DISTRIBUCION DE AGUA EN DIFERENTES SECTORES Y COMUNIDADES  DE LA PROVINCIA BARAHONA , CORRESP.  A 30 DIAS DE AGOSTO/2021.</t>
  </si>
  <si>
    <t>EFT-6699</t>
  </si>
  <si>
    <t>PAGO FACT. NO. B1500000755/21-09-2021 ORDEN DE COMPRA OC2021-0250, COMPRA DE TERMOS DE ALUMINIO PARA EL TALLER PLANIFICACION, COMO HERRAMIENTA PARA EL LOGRO DE LAS METAS DEL INAPA.</t>
  </si>
  <si>
    <t>EFT-6700</t>
  </si>
  <si>
    <t>PAGO FACT. NOS B1500059464, 59465, 59463/20-09-2021 ORDEN DE COMPRA OC2021-0188, ADQUISICION DE (288 UNIDADES) DE BOTELLONES DE AGUA, PARA SER UTILIZADOS EN LOS DIFERENTES DEPARTAMENTOS DE LA INSTITUCION.</t>
  </si>
  <si>
    <t>EFT-6701</t>
  </si>
  <si>
    <t>PAGO FACT. NOS.B1500000292/28-08, 304/29-09-2021, ORDEN DE SERVICIO NO. OS2021-0396, SERVICIO DE ALQUILER DE AUTOBUSES PARA TRANSPORTAR EMPLEADOS DEL INAPA, CORRESP. A LOS PERIODOS DEL 29 DE JULIO AL 28 DE AGOSTO, Y DEL 28 DE AGOSTO AL 29 DE SEPTIEBRE/2021.</t>
  </si>
  <si>
    <t xml:space="preserve">061654 </t>
  </si>
  <si>
    <t>PAGO FACT. NO. B1500000200/29-07-2021, ORDEN DE COMPRA OC2021-0200, ADQUISICION DE LAMPARAS LED DE 2X2 Y 2X4 PARA SER UTILIZADAS EN LA DIRECCION DE DESARROLLO PROVINCIAL Y LA SEDE CENTRAL DEL INAPA.</t>
  </si>
  <si>
    <t xml:space="preserve">EFT-6702 </t>
  </si>
  <si>
    <t>PAGO FACT. NO. B1500000017/01-10-2021, ALQUILER LOCAL COMERCIAL EN EL MUNICIPIO JUAN HERRERA, PROVINCIA SAN JUAN, CORRESP. AL MES DE SEPTIEMBRE/2021.</t>
  </si>
  <si>
    <t>EFT-6703</t>
  </si>
  <si>
    <t>PAGO FACT. NOS.B1500000263/15-01, 358/17-02, 381/13-04-2021, ORDENES DE COMPRA NOS. OC2021-0005, OC2021-0029, OC-2021-0013, ADQUISICION DE EQUIPO Y ACCESORIOS CON EL FIN DE RESTABLECER EL SERVICIO DE AGUA POTABLE DE LA COMUNIDAD LOS TRES CHARCOS, EQUIPO UNICO, PROV. PEDERNALES Z-VIII. COMPRA DE DOS (2)  TANQUES DE AGUA DE EURO NEUMATICOS  DE 120 GALONES CADA UNO, ASI COMO TRES ( 3) LLAVES DE PASO DE 1 1/2 DE BOLA Y CUATRO (4) REDUCCIONES DE BUSHING GALVANIZADAS DE 1 1/2 A 1 1/4, ADQUISICION DE EQUIPO, PARA SER UTILIZADOS EN EL AC. PALITO ALETREADO, EQUIPO UNICO PROV. MARIA TRINIDAD SANCHEZ  Z-III.</t>
  </si>
  <si>
    <t>EFT-6704</t>
  </si>
  <si>
    <t>PAGO VIATICOS DEL DEPARTAMENTO DE REVISION Y CONTROL, CORRESP. AL MES DE AGOSTO/2021, ELABORADA EN OCTUBRE/2021</t>
  </si>
  <si>
    <t>EFT-6705</t>
  </si>
  <si>
    <t>PAGO VIATICOS DIRECCION COMERCIAL, CORRESP. AL MES DE AGOSTO/2021, ELABORADA EN OCTUBRE/2021.</t>
  </si>
  <si>
    <t>EFT-6706</t>
  </si>
  <si>
    <t xml:space="preserve"> PAGO VIATICOS DIRECCION DE RECURSOS HUMANOS, CORRESP. AL MES DE AGOSTO/2021 ELABORADA EN OCTUBRE/2021.</t>
  </si>
  <si>
    <t>EFT-6707</t>
  </si>
  <si>
    <t>PAGO VIATICOS DE LA DIRECCION DE TRATAMIENTO DE AGUA, CORRESP. AL MES DE AGOSTO/2021, ELABORADA EN OCTUBRE/2021.</t>
  </si>
  <si>
    <t xml:space="preserve">061655 </t>
  </si>
  <si>
    <t>RETENCION DEL ITBIS (30%) , DESCONTADO A SUPLIDORES DE SERVICIOS, SEGUN LEY 253/2012, CORRESP. AL MES DE SEPTIEMBRE/2021.</t>
  </si>
  <si>
    <t xml:space="preserve">061656 </t>
  </si>
  <si>
    <t>PAGO FACT. NOS. B1500000295/05-04, 317/25-06, 331/13-08-2021 ORDEN DE COMPRA OC2021-0091, COMPRA DE REACTIVOS Y MATERIALES PARA USO EN EL LABORATORIO NIVEL CENTRAL.</t>
  </si>
  <si>
    <t xml:space="preserve">061657 </t>
  </si>
  <si>
    <t>SALDO, INDEMN. Y VAC. CORRESP. A (30 DIAS DEL AÑO 2019 Y 25 DIAS DEL 2020), QUIEN DESEMPEÑO EL CARGO DE ENCARGADA EN EL DEPTO. DE MEDICION DE CONSUMO.</t>
  </si>
  <si>
    <t xml:space="preserve">061658 </t>
  </si>
  <si>
    <t>PAGO VAC. (12 DIAS CORRESP. AL AÑO 2020), QUIEN DESEMPEÑO EL CARGO DE INSPECTOR DE COBROS EN LA DIVISION COMERCIAL DE SAN CRISTOBAL.</t>
  </si>
  <si>
    <t xml:space="preserve">061659 </t>
  </si>
  <si>
    <t>PAGO FACT. NO. B1500000001/26-08-2021 ORDEN DE COMPRA OC2021-0226 ADQUISICION DE CABLEADO ESTRUCTURADO Y HERRAMIENTAS DE TRABAJOS, PARA LA READECUACION Y/O AUTOMATIZACION DE LAS SUCURSALES DEL INAPA.</t>
  </si>
  <si>
    <t xml:space="preserve">061660 </t>
  </si>
  <si>
    <t>PAGO FACT. NO. B1500000001/13-08-2021, ALQUILER LOCAL COMERCIAL EN LA CALLE LIBERTAD ESQUINA ANACAONA, MUNICIPIO EUGENIO MARIA DE HOSTOS, PROVINCIA DUARTE,  CORRESP. A 18 DIAS DE DICIEMBRE/2020 Y  LOS MESES ENERO, FEBRERO, MARZO, ABRIL, MAYO, JUNIO, JULIO Y AGOSTO/2021.</t>
  </si>
  <si>
    <t xml:space="preserve">061661 </t>
  </si>
  <si>
    <t>PAGO INDEMN. Y VAC. (15 DIAS CORRESP. AL AÑO 2019 Y 12 DEL 2020), QUIEN DESEMPEÑO EL CARGO DE AUXILIAR ADMINISTRATIVO EN EL DEPARTAMENTO MANTENIMIENTO DE INFRAESTRUCTURA CIVIL.</t>
  </si>
  <si>
    <t xml:space="preserve">061662 </t>
  </si>
  <si>
    <t>PAGO FACT. NO. B1500000470/20-08-2021 ORDEN DE COMPRA NO. OC2021-0179, ADQUISICION DE BEBEDEROS QUE SERAN UTILIZADOS EN EL  NIVEL CENTRAL, COMO TAMBIEN EN LAS OFICINAS COMERCIALES PROVINCIALES.</t>
  </si>
  <si>
    <t xml:space="preserve">061663 </t>
  </si>
  <si>
    <t>AUMENTO  DE FONDO DE CAJA CHICA DE SABANA IGLESIA PROVINCIA SANTIAGO, ACTUALMENTE DICHO FONDO CUENTA CON UN MONTO DE RD$5,000.00 Y CON ESTA SUMA EL FONDO ASCIENDE A RD$20,000.00.</t>
  </si>
  <si>
    <t xml:space="preserve">061664 </t>
  </si>
  <si>
    <t>AUMENTO FONDO DE CAJA CHICA DE CASTILLO PROVINCIA DUARTE, ACTUALMENTE DICHO FONDO CUENTA CON UN MONTO DE RD$4,000.00 Y CON ESTE SUMA EL FONDO ASCIENDE A RD$20,000.00.</t>
  </si>
  <si>
    <t xml:space="preserve">061665 </t>
  </si>
  <si>
    <t>AUMENTO FONDO DE CAJA CHICA DE NAVARRETE PROVINCIA SANTIAGO, ACTUALMENTE DICHO FONDO CUENTA CON UN MONTO DE RD$5,000.00 Y CON ESTA SUMA EL FONDO ASCIENDE A RD$20,000.00.</t>
  </si>
  <si>
    <t xml:space="preserve">061666 </t>
  </si>
  <si>
    <t>PAGO FACT. NOS. B1500012517, 12515/06-09-2021 ORDEN DE SERVICIO OS2021-0586, SERVICIO DE MANTENIMIENTO DE FICHA 1078 Y  FICHA 1069.</t>
  </si>
  <si>
    <t xml:space="preserve">061667 </t>
  </si>
  <si>
    <t>PAGO FACT. NO.B1500000009/20-09-2021, ORDEN DE SERVICIO OS2021-0547, COLOCACION DE PUBLICIDAD INSTITUCIONAL DURANTE 03 (TRES) MESES DE UN PATROCINIO EN EL PROGRAMA DE TELEVISION EN PERSPECTIVA CON ANIBAL DIAZ DE LA COMPAÑIA RAMOK INVESTMENTS, SRL, (CORRESP. AL PERIODO DEL 19 DE JUNIO AL 19 DE SEPTIEMBRE 2021).</t>
  </si>
  <si>
    <t xml:space="preserve">061668 </t>
  </si>
  <si>
    <t>PAGO FACT. NO.B1500000017/22-09-2021, ORDEN DE SERVICIO OS2021-0502, COLOCACION DE PUBLICIDAD INSTITUCIONAL DURANTE 06 (SEIS) MESES, EN  PAGINA WEB, EN LA PROVINCIA BARAHONA, CORRESP. AL PERIODO DEL 02 DE AGOSTO  AL 02 DE SEPTIEMBRE/2021.</t>
  </si>
  <si>
    <t xml:space="preserve">EFT-6708 </t>
  </si>
  <si>
    <t>PAGO FACT. NOS. B1500000115/05-10-2021 ORDEN DE COMPRA NO. OC2021-0031 '' ADQUISICION DE (1040.00 FUNDAS) DE SULFATO DE ALUMINIO GRADO A (50 KGS) CADA UNA O SU EQUIVALENTE EN FUNDAS, PARA SER UTILIZADAS EN TODOS LOS ACUEDUCTOS DEL INAPA.</t>
  </si>
  <si>
    <t>EFT-6709</t>
  </si>
  <si>
    <t>PAGO FACT.A NO.B1500000038/01-09-2021, ORDEN DE SERVICIO NO. OS2021-0600,   DISTRIBUCION DE AGUA EN DIFERENTES SECTORES Y COMUNIDADES  DE LA PROVINCIA SAMANA , CORRESP. A 30  DIAS DEL MES DE  AGOSTO/2021.</t>
  </si>
  <si>
    <t>EFT-6710</t>
  </si>
  <si>
    <t>PAGO FACT. NOS. B1500000007, 10/16-09, 11/07-10, 12,13/11-10-2021 ORDEN DE SERVICIO NO. OS2021-0655, DISTRIBUCION DE AGUA EN DIFERENTES SECTORES Y COMUNIDADES DE LA PROVINCIA ELIAS PIÑA, CORRESP. A 31  DIAS  DE MAYO, 30 DIAS DE  JUNIO,  31 DIAS DE  JULIO, 31 DIAS DE  AGOSTO,   30 DIAS DE SEPTIEMBRE/2021.</t>
  </si>
  <si>
    <t>EFT-6711</t>
  </si>
  <si>
    <t>PAGO VIATICOS DE LA DIRECCION DE TECNOLOGIA DE LA INF. Y COM., CORRESP. AL MES DE AGOSTO/2021, ELABORADA EN OCTUBRE/2021.</t>
  </si>
  <si>
    <t>EFT-6712</t>
  </si>
  <si>
    <t>PAGO FACT. NOS. B0224647943/16-06, 557/25-06, 887/29-06, 777/07-07, 2411/26-07-2021, DESCONTADO DE LA INDEMN. Y  VAC. QUIEN DESEMPEÑO EL CARGO DE AUXILIAR ADMINISTRATIVO EN EL DEPARTAMENTO MANTENIMIENTO DE INFRAESTRUCTURA CIVIL.</t>
  </si>
  <si>
    <t>EFT-6713</t>
  </si>
  <si>
    <t>PAGO FACT. NO. B1500000159/02-08-2021, ORDEN DE SERVICIO NO. OS2021-0578,  HONORARIOS PROFESIONALES ¨POR CONCEPTO DE TREINTA (30) NOTIFICACIONES DE ACTOS DE ALGUACIL¨.</t>
  </si>
  <si>
    <t>EFT-6714</t>
  </si>
  <si>
    <t>PAGO FACT. NO. B1500034171/15-10-2021, CUENTA NO.4236435, POR SERVICIO DE  INTERNET  PRINCIPAL 200 MBPS Y TELECABLE, CORRESP. AL PERIODO DEL 11-09  AL 10-10-2021.</t>
  </si>
  <si>
    <t xml:space="preserve">061669 </t>
  </si>
  <si>
    <t>PAGO FACT. NO.B1500000006/01-10-2021 ORDEN DE SERVICIO OS2021-0675, SERVICIO DE LA PRODUCCIÓN DE DOCUMENTAL SOBRE EL PROYECTO DE SANEAMIENTO DE ARROYO GURABO PROVINCIA SANTIAGO.</t>
  </si>
  <si>
    <t xml:space="preserve">061670 </t>
  </si>
  <si>
    <t>PAGO FACT. NO. B1500000233/15-09-2021, ORDEN DE COMPRA OC2021-0222, ADQUISICION DE EQUIPOS QUE SERAN UTILIZADO EN EL AREA DE AUDIOVISUAL DEL DEPART. DE COMUNICACIONES DEL INAPA.</t>
  </si>
  <si>
    <t xml:space="preserve">061671 </t>
  </si>
  <si>
    <t>REPOSICION FONDO CAJA CHICA DE LA DIRECCION DE CALIDAD DE AGUA (LABORATORIO), CORRESP. AL PERIODO DEL 15-06 AL 06-09-2021, RECIBOS DE DESEMBOLSO DEL 0373 AL 0423 SEGUN RELACION DE GASTOS.</t>
  </si>
  <si>
    <t xml:space="preserve">061672 </t>
  </si>
  <si>
    <t>PAGO RETENCION 10%  DEL IMPUESTO SOBRE LA RENTA. DESCONTADO A ALQUILERES DE LOCALES COMERCIALES. SEGUN LEY NO. 253/12 CORRESP. AL MES DE SEPTIEMBRE/2021.</t>
  </si>
  <si>
    <t xml:space="preserve">061673 </t>
  </si>
  <si>
    <t>PAGO INDEMN. Y VAC. (30 DIAS CORRESP. AL AÑO 2019 Y 26 DEL 2020), QUIEN DESEMPEÑO EL CARGO DE AUXILIAR ADMINISTRATIVO, EN LA SECCION DE ALMACEN Y SUMINISTRO.</t>
  </si>
  <si>
    <t xml:space="preserve">061674 </t>
  </si>
  <si>
    <t>PAGO INDEMN. Y VAC. (30 DIAS CORRESP. AL AÑO 2019 Y 26 AL 2020), QUIEN DESEMPEÑO EL CARGO DE AUXILIAR ADMINISTRATIVO, EN LA SECCION DE ALMACEN Y SUMINISTRO.</t>
  </si>
  <si>
    <t xml:space="preserve">061675 </t>
  </si>
  <si>
    <t xml:space="preserve">061676 </t>
  </si>
  <si>
    <t>PAGO FACT. NO.B1500000434/23-08-2021, ORDEN DE COMPRA NO.OC2021-0228, ADQUISICION DE TRIPTICOS CON ESTRUCTURA ACOLCHADA REVESTIDOS DE BANNER CON LOGO DE INAPA, PARA SER UTILIZADOS EN DIFERENTES ACTIVIDADES DE LA INSTITUCION.</t>
  </si>
  <si>
    <t xml:space="preserve">061677 </t>
  </si>
  <si>
    <t>PAGO FACT. NO.B1500005139/20-09-2021, SERVICIOS A EMPLEADOS VIGENTES Y EN TRAMITE DE PENSION, CORRESP. AL MES DE OCTUBRE/2021.</t>
  </si>
  <si>
    <t xml:space="preserve">061678 </t>
  </si>
  <si>
    <t>PAGO AVANCE 20%, AL CONTRATO NO.047/2021, ORDEN DE COMPRA NO.OC2021-0261, ADQUISICION DE MATERIALES (COLUMNAS DE ACERO, BARRAS LISAS ACERO INOXIDABLE Y GUIAS DE BRONCE), PARA SER UTILIZADOS EN LOS DIFERENTES ACUEDUCTOS DEL INAPA.</t>
  </si>
  <si>
    <t xml:space="preserve">061679 </t>
  </si>
  <si>
    <t>RETENCION DEL ITBIS (18% A PERSONA FISICA), SEGUN LEY 253/12, CORRESP. AL MES DE SEPTIEMBRE/2021.</t>
  </si>
  <si>
    <t xml:space="preserve">061680 </t>
  </si>
  <si>
    <t>RETENCION DEL ( 5%) DEL IMPUESTO SOBRE LA RENTA DESCONTADO A CONTRATISTAS Y PROVEEDORES DE BIENES Y SERVICIOS, SEGUN LEY 253/12, CORRESP. AL MES DE SEPTIEMBRE-2021.</t>
  </si>
  <si>
    <t xml:space="preserve">061681 </t>
  </si>
  <si>
    <t>PAGO APORTE ECONOMICO PARA EL EVENTO "PREMIOS DE ORO" REALIZADO POR LA ASOCIACION DE GESTORES CULTURALES DE BARAHONA (ASOGECULBA), A CELEBRARSE EL DIA 15 DEL MES DE OCTUBRE DEL 2021.</t>
  </si>
  <si>
    <t xml:space="preserve">061682 </t>
  </si>
  <si>
    <t>PAGO FACT. NO.B1500000155/06-10-2021, ORDEN DE SERVICIO. OS2021-0567 COLOCACION DE PUBLICIDAD INSTITUCIONAL DURANTE 06 (SEIS) MESES, EN UNA REVISTA DIGITAL E IMPRESA, CORRESP. AL PERIODO DEL 25 DE AGOSTO AL 25 DE SEPTIEMBRE/2021.</t>
  </si>
  <si>
    <t xml:space="preserve">061683 </t>
  </si>
  <si>
    <t>PAGO VAC. (12 DIAS CORRESPONDIENTE AL AÑO 2020), QUIEN DESEMPEÑO EL CARGO DE INSPECTOR DE COBROS EN LA DIVISION COMERCIAL DE SAN CRISTOBAL.</t>
  </si>
  <si>
    <t xml:space="preserve">EFT-6715 </t>
  </si>
  <si>
    <t>PAGO VIATICOS DE LA DIRECCION DE SUPERVISION Y FISCALIZACION DE OBRAS CORRESP. AL MES DE AGOSTO/2021 ELABORADA EN OCTUBRE/2021.</t>
  </si>
  <si>
    <t>EFT-6716</t>
  </si>
  <si>
    <t>PAGO VIATICOS DE LA DIRECCION PROGRAMAS Y PROYECTOS ESPECIALES CORRESP. AL MES DE AGOSTO/2021 ELABORADA EN OCTUBRE/2021.</t>
  </si>
  <si>
    <t>EFT-6717</t>
  </si>
  <si>
    <t>PAGO FACT. NO. B1500000069/17-08-2021, ORDEN DE COMPRA NO. OC2021-0216,  ADQUISICION DE EQUIPOS ELECTRICOS PARA SER  UTILIZADOS EN TODOS LOS ACUEDUCTOS A NIVEL NACIONAL (PLAN RESCATE).</t>
  </si>
  <si>
    <t>EFT-6718</t>
  </si>
  <si>
    <t>PAGO FACT. NOS. B1500000006/05-07, 07/05-08-2021, ORDEN DE SERVICIO NO. OS2021-0242 , DISTRIBUCION DE AGUA EN DIFERENTES SECTORES Y COMUNIDADES DE LA PROVINCIA SANTIAGO RODRIGUEZ, CORRESSP. A 28 DIAS DEL MES DE JUNIO,  30 DIAS DEL MES DE JULIO/2021.</t>
  </si>
  <si>
    <t>EFT-6719</t>
  </si>
  <si>
    <t>PAGO FACT. NOS.B1500000006/05-07, 07/05-08-2021, ORDEN DE SERVICIO NO. OS2021-0419, SERVICIO DISTRIBUCION DE AGUA CON CAMION CISTERNA EN DIFERENTES COMUNIDADES DE LA PROVINCIA SANTIAGO RODRIGUEZ, CORRESP. A 29  DIAS  DE JUNIO   Y 31 DIAS DE JULIO/2021.</t>
  </si>
  <si>
    <t>EFT-6720</t>
  </si>
  <si>
    <t>PAGO FACT. DE CONSUMO ENERGETICO EN LA ZONA NORTE DEL PAIS CORRESP. AL MES DE SEPTIEMBRE/2021, MEMO D.E.T.E. NO.130/2021.</t>
  </si>
  <si>
    <t>EFT-6721</t>
  </si>
  <si>
    <t>PAGO FACT. NOS. B0224985838, 51/16-06, 9076/24-06, 1078, 80/29-06, 2542, 44/02-07, 7030/13-07, 6753/05-08, 8815/10-08-2021, DESCONTADO DE LA INDEMN. Y VAC.QUIEN DESEMPEÑO EL CARGO DE AUXILIAR ADMINISTRATIVO, EN LA SECCION DE ALMACEN Y SUMINISTRO.</t>
  </si>
  <si>
    <t>EFT-6722</t>
  </si>
  <si>
    <t>PAGO FACT. NOS. B1500000153/08, 154/23, 155/29-09-2021 ORDEN DE COMPRA OC2021-0206, ADQUISICION DE SUSTANCIAS QUIMICAS (143,249.59 CLORO GAS DE 2, 000 LBS),  PARA SER UTILIZADOS  EN TODOS LOS ACUEDUCTOS DEL INAPA, 4TO ABONO AL CONTRATO 025/2021.</t>
  </si>
  <si>
    <t>EFT-6723</t>
  </si>
  <si>
    <t>PAGO FACT. NO.B1500020658/01-10-2021, POLIZA NO. 30-95-214327, SERVICIOS MEDICOS A EMPLEADOS VIGENTES Y EN TRAMITES DE PENSION, CONJUNTAMENTE CON SUS DEPENDIENTES DIRECTOS, (CONYUGES, HIJOS E HIJASTROS), CORRESP. AL MES DE SEPTIEMBRE/2021.</t>
  </si>
  <si>
    <t>EFT-6724</t>
  </si>
  <si>
    <t>PAGO FACT. NO. B1500000813/30-08-2021 ORDEN DE COMPRA OC2021-0231, COMPRA DE MATERIALES DE HIGIENE LOS CUALES SERAN UTILIZADOS EN EL NIVEL CENTRAL, ALMACEN KM. 18 Y OFICINAS ZONALES.</t>
  </si>
  <si>
    <t>EFT-6725</t>
  </si>
  <si>
    <t>PAGO FACT. NOS.A010010011500650837/30-11-2017, B1500030496/31-10-2018, B1500099642/10-11-2019, B1500169688/10-11-2020, B1500189161/10-02, 1290/10-01-2021, CORRESPONDIENTE A BAJA DE CONTRATO DEL ACUEDUCTO YAIBA DEL MUNICIPIO DE CASTILLO ABAJO EN LA PROVINCIA DE SAN FRANCISCO DE MACORIS.</t>
  </si>
  <si>
    <t>EFT-6726</t>
  </si>
  <si>
    <t>PAGO FACT. NO. B1500000058/16-09-2021 ORDEN DE SERVICIO OS2021-0645, SERVICIO DE NOTARIO PARA EL ACTO DE APERTURA DE LA COMPARACION DE PRECIOS NO. INAPA-CCC-CP-2021-0032 OFERTAS TECNICAS (SOBRE B) PARA LA "REHABILITACION ALCANTARILLADO SANITARIO DE FANTINO, PROVINCIA SANCHEZ RAMIREZ".</t>
  </si>
  <si>
    <t xml:space="preserve">061684 </t>
  </si>
  <si>
    <t>PAGO FACT. NO. B1500000407/02-07-2021 ORDEN DE COMPRA OC2021-0138, COMPRA DE EQUIPOS DE PROTECCION PERSONAL, PARA LA DIRECCION DE PROYECTOS Y PROGRAMAS ESPECIALES.</t>
  </si>
  <si>
    <t xml:space="preserve">061685 </t>
  </si>
  <si>
    <t>REPOSICION FONDO CAJA CHICA DE LA PROVINCIA MONTE PLATA ZONA IV CORRESP. AL PERIODO DEL 08-09 AL 05-10-2021, RECIBOS DE DESEMBOLSO DEL 1503 AL 1522 SEGUN RELACION DE GASTOS.</t>
  </si>
  <si>
    <t xml:space="preserve">EFT-6727 </t>
  </si>
  <si>
    <t>PAGO FACT. NOS.B1500064839/30-07, 64861/02, 64874/03-08, 68480/01, 68545, 68472, 68478/01-09-2021 ORDEN DE COMPRA OC2020-0191 ADQUISICION DE GASOIL REGULAR  PARA SER UTILIZADO EN LA FLOTILLA  DE VEHICULOS, GENERADORES ELECTRICOS, Y EQUIPO DE BOMBEO DEL INAPA.</t>
  </si>
  <si>
    <t>EFT-6728</t>
  </si>
  <si>
    <t>PAGO FACT. NO. B1500031450/07-10-2021 SERVICIOS ODONTOLOGICOS AL SERVIDOR VIGENTE Y SUS DEPENDIENTES DIRECTOS ( CONYUGE E HIJOS) AFILIADOS A SENASA CORRESP. AL MES DE OCTUBRE 2021.</t>
  </si>
  <si>
    <t>EFT-6729</t>
  </si>
  <si>
    <t>PAGO FACT. NO. B1500031369/01-10-2021,  COLECTIVO DE VIDA CORRESP. AL MES OCTUBRE/2021, POLIZA NO.2-2-102-0064318.</t>
  </si>
  <si>
    <t xml:space="preserve">061687 </t>
  </si>
  <si>
    <t>REPOSICION FONDO CAJA CHICA DE LA PROVINCIA MARIA TRINIDAD SANCHEZ ZONA III CORRESP. AL PERIODO DEL 05-08 AL 27-09-2021, RECIBOS DE DESEMBOLSO DEL 1052 AL 1103.</t>
  </si>
  <si>
    <t xml:space="preserve">061688 </t>
  </si>
  <si>
    <t>AUMENTO DE FONDO DE CAJA CHICA PIMENTEL PROVINCIA DUARTE, ACTUALMENTE DICHO FONDO CUENTA CON UN MONTO RD$2,000.00 Y CON ESTA SUMA EL FONDO ASCIENDE A RD$15,000.00.</t>
  </si>
  <si>
    <t xml:space="preserve">061689 </t>
  </si>
  <si>
    <t>REPOSICION FONDO CAJA CHICA DE LA PROVINCIA MONTECRISTI ZONA I CORRESP. AL PERIODO DEL 30-08 AL 15-09-2021, RECIBOS DE DESEMBOLSO DEL 0696 AL 0723 SEGUN RELACIONDE GASTOS.</t>
  </si>
  <si>
    <t xml:space="preserve">061690 </t>
  </si>
  <si>
    <t>PAGO FACT. NO. B1500000265/13-09-2021, ORDEN DE SERVICIO NO. OS2021-0564, SERVICIO DE PRODUCCION Y DE INSTRUMENTARIA, MONTAJE Y DESMONTAJE  PARA LA ACTIVIDAD DE INAUGURACION DE LA PLANTA POTABILIZADORA Y DEPOSITO REGULADOR DEL ACUEDUCTO DE PARTIDO EN LA PROVINCIA DE DAJABON.</t>
  </si>
  <si>
    <t xml:space="preserve">061691 </t>
  </si>
  <si>
    <t>PAGO FACT. NO. B1500000266/20-09-2021, ORDEN DE SERVICIO NO. OS2021-0641, SERVICIO DE PRODUCCION Y MONTAJE PARA EL TALLER DE PLANIFICACION COMO HERRAMIENTA PARA EL LOGRO DE METAS DEL INAPA.</t>
  </si>
  <si>
    <t xml:space="preserve">061692 </t>
  </si>
  <si>
    <t>REPOSICION FONDO CAJA CHICA DE LA PROVINCIA DAJABON ZONA I CORRESP. AL PERIODO DEL 02-08 AL 04-10-2021, RECIBOS DE DESEMBOLSO DEL 0933 AL 0970 SEGUN RELACION DE GASTOS.</t>
  </si>
  <si>
    <t xml:space="preserve">061693 </t>
  </si>
  <si>
    <t>PAGO POR COMPRA DE 36 METROS CUADRADO DE TERRENO DENTRO DE LA PARCELA NO.307368949823, UBICADO EN EL MUNICIPIO DE CAMBITA GARABITOS, PROVINCIA SAN CRISTOBAL, DICHO VALOR SERA PAGADO DE CONFORMIDAD CON LA LEY 344 DEL 29 DE JULIO DEL 1943 ARTICULO13.</t>
  </si>
  <si>
    <t xml:space="preserve">061694 </t>
  </si>
  <si>
    <t>PAGO FACT. NO. B15000000654/21-09-2021 ORDEN DE COMPRA OC2021-0204, ADQUISICION DE MATERIALES DE OFICINA PARA SER UTILIZADOS EN RECURSOS HUMANOS Y DIFERENTES DEPARTAMENTOS DEL NIVEL CENTRAL DE INAPA.</t>
  </si>
  <si>
    <t xml:space="preserve">061695 </t>
  </si>
  <si>
    <t>PAGO  FACT. NO. B1500000376/07-06-2021 ORDEN DE COMPRA OC2021-0141, ADQUISICION DE MATERIALES PARA LA INSTALACION DE REDES, PARA SER UTILIZADOS EN LA OFICINA DE SAN JOSE DE OCOA DEL INAPA.</t>
  </si>
  <si>
    <t xml:space="preserve">EFT-6730 </t>
  </si>
  <si>
    <t>PAGO FACT. NOS. B1500000493/03, 497/07-09, 513/01-10-2021 A LA ORDEN DE COMPRA  NO. OC2021-0208/29-07-2021, ADQUISICION DE MOBILIARIOS PARA SER UTILIZADOS EN LAS OFICINAS DEL INAPA.</t>
  </si>
  <si>
    <t>EFT-6731</t>
  </si>
  <si>
    <t>PAGO FACT. NO. B1500000460/30-09-2021 ORDEN DE SERVICIO OS2021-0509 SERVICIO DE CATERING DE ALMUERZOS PRE EMPACADOS O MONTAJE TIPO BUFFET Y REFRIGERIOS PRE EMPACADOS QUE SERAN UTILIZADOS EN LAS ACTIVIDADES PROGRAMADAS, TALLERES Y CAPACITACIONES DE NUESTRA INSTITUCION DURANTE EL  AÑO EN CURSO, CORRESP. .</t>
  </si>
  <si>
    <t>EFT-6732</t>
  </si>
  <si>
    <t>PAGO FACT. NOS.B1500020417/01-10-2021 POLIZA NO.30-93-015147, SERVICIOS PLAN MASTER INTERNACIONAL AL SERVIDOR VIGENTE Y SUS DEPENDIENTES DIRECTOS (CONYUGE E HIJOS), CORRESP. AL MES DE OCTUBRE/2021.</t>
  </si>
  <si>
    <t xml:space="preserve">061696 </t>
  </si>
  <si>
    <t>APORTE ECONOMICO PARA EL  " XX TORNEO DE BALONCESTO SUPERIOR CON REFUERZOS DE LA  PROVINCIA  SANTIAGO RODRIGUEZ", REALIZADO POR LA ASOCIACION DE BALONCESTO DE SANTIAGO RODRIGUEZ (ABASARO),  A CELEBRARSE EN EL POLIDEPORTIVO JOSE CHACHITO CARRASCO.</t>
  </si>
  <si>
    <t xml:space="preserve">061697 </t>
  </si>
  <si>
    <t>PAGO FACT. NO. B1500000125/13-10-2021, ORDEN DE SERVICIO OS2021-0553, COLOCACION DE PUBLICIDAD INSTITUCIONAL DURANTE 03 (TRES) MESES DE 18 (DIECIOCHO) CUÑAS EN LA  PROGRAMACION  REGULAR DE LA EMISORA " SUR 91.9 FM", Y A TRAVES DE LA PAGINA WEB Y REDES SOCIALES COMO FACEBOOK, TWITTER, INSTAGRAM Y YOUTUBE, CORRESP. AL PERIODO DEL 21 DE AGOSTO  AL 21 DE SEPTIEMBRE/2021.</t>
  </si>
  <si>
    <t xml:space="preserve">061698 </t>
  </si>
  <si>
    <t>PAGO FACT. NO. B1500000112/22-06-2021 ORDEN DE COMPRA OC2021-0104, COMPRA DE MATERIALES DE OFICINA PARA LOS DIFERENTES DEPARTAMENTOS DE LA INSTITUCION INAPA.</t>
  </si>
  <si>
    <t xml:space="preserve">061699 </t>
  </si>
  <si>
    <t>PAGO FACT. NO. B1500000087/08-09-2021, ORDEN DE SERVICIO OS2021-0486, COLOCACION DE PUBLICIDAD INSTITUCIONAL DURANTE 03 (TRES) MESES EN EL PROGRAMA RADIAL " POLITICA ECONOMICA", TRANSMITIDO LOS SABADOS A LA 3:00 PM POR LA EMISORA HIJB 830 FM. CORRESP. AL PERIODO DEL 20 DE ABRIL   AL 20 DE JULIO/2021.</t>
  </si>
  <si>
    <t xml:space="preserve">061700 </t>
  </si>
  <si>
    <t>PAGO FACT. NO. B1500000001/01-09-2021, ORDEN DE SERVICIO OS2021-0521, COLOCACION DE PUBLICIDAD INSTITUCIONAL DURANTE 03 (TRES) MESES EN EL PROGRAMA TELEVISIVO Y PLATAFORMA DE CACHICHA.COM, TRANSMITIDO DE LUNES A VIERNES DE 11:00 A  12:00 PM POR CINEVISION,  CANAL 19, CORRESP. AL PERIODO DEL 04 DE MAYO  AL 04 DE AGOSTO/2021.</t>
  </si>
  <si>
    <t xml:space="preserve">061701 </t>
  </si>
  <si>
    <t>PAGO FACT. NO.B1500000251/08-09-2021 ORDEN DE COMPRA OC2021-0221, COMPRA DE LONAS PARA SER UTILIZADAS EN EL KM18 Y EN LOS VIAJES DEL INAPA.</t>
  </si>
  <si>
    <t xml:space="preserve">061702 </t>
  </si>
  <si>
    <t>REPOSICION FONDO CAJA CHICA DE LA DIRECCION COMERCIAL CORRESP. AL PERIODO DEL 30-08 AL 06-10-2021, RECIBOS DE DESEMBOLSO DEL 48706 AL 48724 SEGUN RELACION DE GASTOS.</t>
  </si>
  <si>
    <t xml:space="preserve">061703 </t>
  </si>
  <si>
    <t>PAGO FACT. NO.B1500000034/30-08-2021, ORDEN DE SERVICIO NO.OS2021-0599, SERVICIO DE NOTARIO PARA EL ACTO DE APERTURA DE LA LICITACION PUBLICA NACIONAL NO.INAPA-CCC-LPN-2021-0020 OFERTAS TECNICAS SOBRE A, PARA LA "ADQUISICION DE JUEGO DE PLATILLOS, VALVULAS, LLAVES DE PASO Y CHORRO, PARA SER UTILIZADOS EN LOS DIFERENTES ACUEDUCTOS DEL INAPA-PLAN RESCATE".</t>
  </si>
  <si>
    <t xml:space="preserve">EFT-6733 </t>
  </si>
  <si>
    <t>PAGO FACT. NO.B1500000032/23-08-2021 , ORDEN SERVICIO NO. OS2021-0579 HONORARIOS PROFESIONALES, SERVICIO DE NOTARIO PARA EL ACTO DE APERTURA DE LA COMPARACION DE PRECIOS NO.INAPA-CCC-CP-2021-0042, OFERTAS TECNICAS (SOBRE A) PARA LA ''ADQUISICION MEDIOS DE CULTIVOS, REACTIVOS, SOLUCIONES Y MATERIALES PARA USO DE LOS LABORATORIOS DEL INAPA''.</t>
  </si>
  <si>
    <t>EFT-6734</t>
  </si>
  <si>
    <t>PAGO FACT. NO. B1500000280/17-09-2021 ORDEN DE COMPRA NO.OC2021-0243, ADQUISICION DE AIRES ACONDICIONADOS PARA SER UTILIZADOS EN EL SEGUNDO NIVEL DE LA CAFETERIA DEL NIVEL CENTRAL Y EN LOS DIFERENTES ACUEDUCTOS DEL INAPA.</t>
  </si>
  <si>
    <t>EFT-6735</t>
  </si>
  <si>
    <t>PAGO FACT. NO. B1500000150/08-09-2021 ORDEN DE COMPRA OC2021-0240, ADQUISICION DE TUBERIAS PARA SER UTILIZADAS EN LOS ACUEDUCTOS Y PLANTAS DE TRATAMIENTOS.</t>
  </si>
  <si>
    <t>EFT-6736</t>
  </si>
  <si>
    <t>PAGO FACT. NO. B1500000010/01-09-2021,  ORDEN DE SERVICIO NO. OS2021-0589,  DISTRIBUCION DE AGUA CON CAMION CISTERNA EN DIFERENTES SECTORES Y COMUNIDADES DE LA  PROVINCIA SAN JUAN DE LA MAGUANA, CORRESP. A 31  DIAS DE AGOSTO/2021.</t>
  </si>
  <si>
    <t>EFT-6737</t>
  </si>
  <si>
    <t>PAGO DE NOMINA DE TRANSPORTE DEPARTAMENTO REVISION Y CONTROL, CORRESP. A SEPTIEMBRE/2021 ELABORADA EN OCTUBRE/2021.</t>
  </si>
  <si>
    <t>EFT-6738</t>
  </si>
  <si>
    <t>PAGO DE NOMINA DE VIATICO DE LA DIRECCION DE INGENIERIA CORRESP. AL MES DE AGOSTO/2021 ELABORADA EN OCTUBRE/2021.</t>
  </si>
  <si>
    <t>EFT-6739</t>
  </si>
  <si>
    <t>PAGO DE NOMINA DE VIATICOS DE LA DIRECCION DE LA CALIDAD DEL AGUA CORRESP. AL MES DE AGOSTO/2021 ELABORADA EN OCTUBRE/2021.</t>
  </si>
  <si>
    <t>EFT-6740</t>
  </si>
  <si>
    <t>PAGO FACT. NO.B1500000270/01-10-2021, ORDEN DE SERVICIO NO. OS2021-0345,  COLOCACION DE PUBLICIDAD INSTITUCIONAL DURANTE 03  (TRES) MESES (CORRESPONDIENTE AL PERIODO DEL 15 DE MAYO  AL 15 DE JUNIO DEL 2021). EN LA PAGINA WEB: 'CACHICHA.COM' DE TECNOLOGIAS AVANZADAS RD, S.R.L.</t>
  </si>
  <si>
    <t>EFT-6741</t>
  </si>
  <si>
    <t>PAGO FACT. NO. B1500000338/08-09-2021, ORDEN DE SERVICIO NO. OS2021-0626,  HONORARIOS PROFESIONALES POR PARTICIPAR COMO NOTARIO PARA EL ACTO DE APERTURA  DE LA  COMPARACION DE PRECIOS, NO. INAPA-CCC-CP-2021-0036, OFERTAS ECONOMICAS  (SOBRE B) PARA LA  ¨CONSTRUCCION ACUEDUCTO CAÑADA CIMARRONA, PROVINCIA AZUA ¨.</t>
  </si>
  <si>
    <t>EFT-6742</t>
  </si>
  <si>
    <t>PAGO FACT. NO. B1500000329/09-08-2021 ORDEN DE SERVICIO NO. OS2021-0571, SERVICIO DE NOTARIO PARA EL ACTO DE APERTURA DE LA COMPARACION DE PRECIOS NO. INAPA-CCC-CP-2021-0035, OFERTAS TECNICAS (SOBRE A) PARA LA "REHABILITACION DEPOSITO REGULADOR METALICO ACUEDUCTO EL SEIBO, PROVINCIA EL SEIBO.</t>
  </si>
  <si>
    <t>EFT-6743</t>
  </si>
  <si>
    <t>PAGO DE NOMINA DE VIATICOS UNIDADES CONSULTIVAS O ASESORAS CORRESP. AL MES DE AGOSTO/2021 ELABORADA EN OCTUBRE/2021.</t>
  </si>
  <si>
    <t xml:space="preserve">061704 </t>
  </si>
  <si>
    <t>PAGO DEVOLUCION DE CUOTA POR CONSUMO EN LA FERIA DE MUEBLES Y ELECTRODOMESTICOS.</t>
  </si>
  <si>
    <t xml:space="preserve">061705 </t>
  </si>
  <si>
    <t xml:space="preserve">061706 </t>
  </si>
  <si>
    <t xml:space="preserve">061707 </t>
  </si>
  <si>
    <t>PAGO FACT. NOS. B1500000011, 12/11-10-2021,  ORDEN DE SERVICIO NO. OS2021-0630, SERVICIO DISTRIBUCION DE AGUA EN DIFERENTES SECTORES Y COMUNIDADES DE LA PROVINCIA INDEPENDENCIA. CORRESP. A 15  DIAS DE  JUNIO, 22 DIAS DE JULIO/2021.</t>
  </si>
  <si>
    <t xml:space="preserve">061708 </t>
  </si>
  <si>
    <t>APORTE ECONOMICO PARA EL "XII TORNEO SUPERIOR DE BALONCESTO MASCULINO DEL CLUB DEPORTIVO Y CULTURAL EL HOYO DE HERRERA" REALIZADO POR LA FUNDACION CLUB DEPORTIVO Y CULTURAL EL HOYO DE HERRERA, INC. (FUNDACLUHH), CELEBRADO EL PASADO DIA 15 DEL MES DE OCTUBRE DEL 2021.</t>
  </si>
  <si>
    <t xml:space="preserve">061709 </t>
  </si>
  <si>
    <t>PAGO FACT. NOS. B1500015488/30-07, 15529, 15531, 15532/20-08, 15560/13-09, 15565, 15567/14-09-2021 ORDEN DE COMPRA OC2021-0162, ADQUISICION DE HERRAMIENTAS Y ACCESORIOS PARA LA INSTALACION DE DIPOSITIVOS AVL (AUTOMATIC VEHICLE LOCATOR) A VEHICULOS DEL INAPA.</t>
  </si>
  <si>
    <t xml:space="preserve">061710 </t>
  </si>
  <si>
    <t>PAGO FACT. NO. B1500000017/01-10-2021 ORDEN DE SERVICIO NO.OS2021-0677, CONTRATACION DE SERVICIOS DE GRABACION DE VIDEO DE PERSONAS EN CHROMA EN DISTINTAS ACTIVIDADES PARA INTEGRACION EN SIMULACION SOBRE EL PROYECTO DE SANEAMIENTO DE ARROYO GURABO PROVINCIA SANTIAGO.</t>
  </si>
  <si>
    <t xml:space="preserve">EFT-6744 </t>
  </si>
  <si>
    <t>PAGO FACT. NO. B1500000001/03-08-2021 ORDEN DE SERVICIO OS2021-0472, COLOCACION DE PUBLICIDAD INSTITUCIONAL DURANTE 03 (TRES) MESES DE 14 (CATORCE) PAUTAS DE ANUNCIOS EN EL PROGRAMA TELEVISIVO POR LA PLATAFORMA DE METROVISION, CLARO, ASTER, REDES SOCIALES Y DEMAS PLATAFORMA, CORRESP. AL PERIODO DESDE EL 22 ABRIL AL 22 JULIO/2021.</t>
  </si>
  <si>
    <t>EFT-6745</t>
  </si>
  <si>
    <t>PAGO DE NOMINA DE VIATICOS DE LA DIRECCION DE OPERACIONES CORRESP. AL MES DE AGOSTO/2021 ELABORADA EN OCTUBRE/2021.</t>
  </si>
  <si>
    <t>EFT-6746</t>
  </si>
  <si>
    <t>PAGO NOMINA DE INDEMN. Y VAC. AL PERSONAL DESVINCULADO, 7MA. PARTE.</t>
  </si>
  <si>
    <t>EFT-6747</t>
  </si>
  <si>
    <t>PAGO VIATICOS DE LA DIRECCION ADMINISTRATIVA, CORRESP. AL MES DE AGOSTO/2021, ELABORADA EN OCTUBRE/2021.</t>
  </si>
  <si>
    <t>EFT-6748</t>
  </si>
  <si>
    <t>PAGO FACT. NOS. B1500018377, 18376/31-08-2021 ORDEN DE COMPRA OC2021-0205, ADQUISICION DE CAMIONETAS MOTOCICLETAS Y MINIBUS PARA USO DEL INAPA.</t>
  </si>
  <si>
    <t>EFT-6749</t>
  </si>
  <si>
    <t>PAGO FACT. NO. B1500000007/01-10-2021 ORDEN DE SERVICIO OS2021-0673, SERVICIO DE LA EDICION DE AUDIOVISUAL SOBRE EL PROYECTO DE SANEAMIENTO DE ARROYO GURABO PROVINCIA SANTIAGO.</t>
  </si>
  <si>
    <t xml:space="preserve">061711 </t>
  </si>
  <si>
    <t>PAGO INDEMN. Y VAC. (30 DIAS CORRESP. AL AÑO 2019 Y 30 DEL 2020), QUIEN DESEMPEÑO EL CARGO DE CONSERJE, EN LA DIVISION DE SERVICIOS GENERALES.</t>
  </si>
  <si>
    <t xml:space="preserve">061712 </t>
  </si>
  <si>
    <t>PAGO INDEMN. Y VAC. (30 DIAS CORRESP. AL AÑO 2019 Y 30 AL 2020), QUIEN DESEMPEÑO EL CARGO DE CONSERJE, EN LA DIVISION DE SERVICIOS GENERALES.</t>
  </si>
  <si>
    <t xml:space="preserve">061713 </t>
  </si>
  <si>
    <t>PAGO FACT. NO. B1500000001/03-07-2021 ORDEN DE SERVICIO OS2021-0283, SERVICIO DE FUMIGACION PARA LA SEDE CENTRAL QUE INCLUYE: EDIFICIO MARCO RODRIGUEZ ( DIRECCION COMERCIAL), EDIFICIO MARTIN VERAS, LABORATORIO, DIRECCION DE DESARROLLO PROVINCIAL Y ALMACEN KM.18 POR UN PERIODO DE UN 1 MES.</t>
  </si>
  <si>
    <t xml:space="preserve">EFT0-6750 </t>
  </si>
  <si>
    <t>PAGO FACT. NOS. B1500018375, 18378/31-08-2021 ORDEN DE COMPRA OC2021-0215 ADQUISICION DE CAMIONETAS, MOTOCLICLETAS Y MINIBUS PARA USO DEL INAPA.</t>
  </si>
  <si>
    <t>EFT0-6751</t>
  </si>
  <si>
    <t>PAGO DE FACT. NO.B1500000014/29-09-2021, ORDEN DE SERVICIO NO. OS2021-0702, SERVICIO DE NOTARIO PARA EL ACTO DE APERTURA DE LA COMPARACION  DE PRECIOS NO. INAPA-CCC-CP-2021-0052, OFERTAS TECNICAS (SOBRE A)  ¨ADQUISICION DE DIFERENCIALES PARA SER UTILIZADOS EN LAS PLANTAS DE TRATAMIENTO DEL INAPA¨.</t>
  </si>
  <si>
    <t>EFT0-6752</t>
  </si>
  <si>
    <t>PAGO FACT. NO. B1500000235/05-07-2021 ORDEN DE COMPRA OC2021-0163.ADQUISICION DE HERRAMIENTAS Y ACCESORIOS PARA LA INSTALACION DE DISPOSITIVOS AVL (AUTOMATIC VEHICLE LOCATOR) A VEHICULOS DEL INAPA.</t>
  </si>
  <si>
    <t xml:space="preserve">061715 </t>
  </si>
  <si>
    <t>PAGO VAC. (25 DIAS CORRESP. AL AÑO 2019 Y 23 DIAS DEL AÑO 2020) A NOMBRE DE ZULANGELA MERCEDES BIDO VALERA, QUIEN ES LA APODERADA DE LOS BENEFICIOS DEL FALLECIDO, QUIEN DESEMPEÑO EL CARGO DE AUXILIAR COMERCIAL EN LA DIVISION COMERCIAL SAN CRISTOBAL.</t>
  </si>
  <si>
    <t xml:space="preserve">EFT-6753 </t>
  </si>
  <si>
    <t>PAGO VIATICOS DE LA DIRECCION DESARROLLO PROVINCIAL, CORRESP. AL MES DE AGOSTO/2021, ELABORADA EN OCTUBRE/2021.</t>
  </si>
  <si>
    <t>Cuenta Bancaria 160-50003-2</t>
  </si>
  <si>
    <t>Descripcion</t>
  </si>
  <si>
    <t xml:space="preserve">Balance </t>
  </si>
  <si>
    <t>TRANSFERENCIAS INTERNAS</t>
  </si>
  <si>
    <t>DEPOSITO</t>
  </si>
  <si>
    <t>RECIBO DE INGRESO</t>
  </si>
  <si>
    <t>REINTEGRO</t>
  </si>
  <si>
    <t xml:space="preserve">EFT-2347 </t>
  </si>
  <si>
    <t>PAGO FACT. NO.B1500000240/23-09-2021 (CUB NO.02 ) DE LOS TRABAJOS CONSTRUCCION LINEA DE CONDUCCION POR GRAVEDAD, AC. MULTIPLE CEVICO (TERMINACION), PROV. SANCHEZ RAMIREZ.</t>
  </si>
  <si>
    <t xml:space="preserve">EFT-2348 </t>
  </si>
  <si>
    <t>PAGO FACT. NO.B1500000006/23-09-2021 (CUB. NO.09)  DE LOS TRABAJOS ACUEDUCTO DE CAMBITA PUEBLECITO, PROV. SAN CRISTOBAL.</t>
  </si>
  <si>
    <t xml:space="preserve">EFT-2349 </t>
  </si>
  <si>
    <t>PAGO FACT.NO.B1500000001/28-09-2021 ( CUB. NO.01) DE LOS TRABAJOS REDES VILLA GUERRERO COMPRENDIDA ENTRE LOS NUDOS 12, 20, 40 Y 75, PROV. EL SEIBO, LOTE II.</t>
  </si>
  <si>
    <t xml:space="preserve">EFT-2350 </t>
  </si>
  <si>
    <t>PAGO FACT. NO.B1500000210/17-09-2021 (CUB. NO.10) DE LOS TRABAJOS DE CONSTRUCCION LINEA DE IMPULSION DESDE E=2 +  359.03 HASTA DEPOSITO REGULADOR VITRIFICADO CAP. 935 M3  Y RED DE DISTRIBUCION EL COYOTE, MAJAGUALITO, AC. MULTIPLE JUANA VICENTA,  PROV.  SAMANA.</t>
  </si>
  <si>
    <t>PAGO RETENCION SEGUN LEY 6-86 (1%) DESCONTADO A LOS INGENIEROS CONTRATISTAS, CORRESP. AL MES DE JUNIO/2021.</t>
  </si>
  <si>
    <t xml:space="preserve">EFT-2351 </t>
  </si>
  <si>
    <t>PAGO FACT. NO. B1500000003/23-09-2021 ( CUB. NO.02) DE LOS TRABAJOS, REDES  DISTRIBUCION  EL RODEO,  PROV. BAHORUCO,  LOTE VI.</t>
  </si>
  <si>
    <t xml:space="preserve">EFT-2352 </t>
  </si>
  <si>
    <t>PAGO FACT. NO.B1500000008/29-09-2021 ( CUB.NO.08 ) DE LOS TRABAJOS NORMALIZACION CRUCE LINEA DE CONDUCCION PSPI SOBRE PÚENTE RIO NIGUA,  PROV. SAN CRISTOBAL.</t>
  </si>
  <si>
    <t xml:space="preserve">EFT-2353 </t>
  </si>
  <si>
    <t>PAGO FACT. NO. B1500000178/06-10-2021 ( CUB. NO.10)  DE LOS TRABAJOS DE AMPLIACION Y MEJORAMIENTO REDES DE DISTRIBUCION MATANZA, PAYA, ARROYO HONDO, LOS TUMBAOS Y QUIJA QUIETA Y CARRETON  AC.MULTIPLE PERAVIA, PROV. PERAVIA .</t>
  </si>
  <si>
    <t xml:space="preserve">EFT-2354 </t>
  </si>
  <si>
    <t>PAGO FACT. NO.B1500000028/29-09-2021 (CUB. NO.09) DE LOS TRABAJOS LINEA DE CONDUCCION REFORZAMIENTO DE ASURO DESDE LA TOMA DEL AC. POSTRER RIO, PROV. BARAHONA.</t>
  </si>
  <si>
    <t xml:space="preserve">EFT-2355 </t>
  </si>
  <si>
    <t>PAGO FACT. NO.B1500000003/04-10-2021 (CUB. NO.03 FINAL Y DEVOLUCION DE RETENIDO EN GARANTIA)   DE LOS TRABAJOS AMPLIACION RED DE DISTRIBUCION AC. DE DAJABON, A LOS BARRIOS VILLA CODEPO, LAS FLORES, ALTO DE CRISTO, LA BOMBA MILITAR, LA CARIDAD Y PARTE DE SECTOR  AVIACION,  PROV. DAJABON.</t>
  </si>
  <si>
    <t xml:space="preserve">EFT-2356 </t>
  </si>
  <si>
    <t>PAGO CUB. NO.16 (FINAL) Y DEVOLUCION DE RETENIDO EN GARANTIA DE LOS TRABAJOS AC. AZLOR-ESTANZUELA EXTENSION AC. SAN FRANCISCO DE MACORIS, PROV.DUARTE,.</t>
  </si>
  <si>
    <t xml:space="preserve">EFT-2357 </t>
  </si>
  <si>
    <t>PAGO FACT. NO.B1500000004/22-09-2021, ( CUB. NO.04) DE LOS TRABAJOS AMPLIACION REDES AC.MONTECRISTI AL SECTOR LA REFINERIA, PROV. MONTECRISTI</t>
  </si>
  <si>
    <t xml:space="preserve">EFT-2358 </t>
  </si>
  <si>
    <t>PAGO FACT. NO.B1500000006/05-10-2021 (CUB. NO.06) DE LOS TRABAJOS CONSTRUCCION ALCANTARILLADO SANITARIO DE LOS SECTORES PUEBLO ABAJO, SAVICA Y RESTAURADORES, PROV. AZUA.</t>
  </si>
  <si>
    <t xml:space="preserve">EFT-2359 </t>
  </si>
  <si>
    <t xml:space="preserve"> FACT.NO. B1500000001/08-10-2021 ( CUBICACION NO.01) DE LOS TRABAJOS LINEA DE CONDUCCION Y REDES VILLA GUERRERO COMPRENDIDA ENTRE LOS NUDOS 22, 101, 80, 8 Y 4, PROV.  EL SEYBO. LOTE IV.</t>
  </si>
  <si>
    <t>EFT-2360</t>
  </si>
  <si>
    <t>PAGO FACT. NO.B1500000029/29-09-2021 (CUB.NO. 04) DE LOS TRABAJOS DE CONSTRUCCION LINEA MATRIZ,  CONDUCCION Y RED DE  DISTRIB. LA GUAZUMA, BATEY AMINA - LOS CHICHIGUA, TIERRA FRIA AFUERA, LA SABANA Y CAÑADA DE BORUCO, AC. MULTIPLE  GUATAPANAL -JINAMAGAO- AMINA, PROV. VALVERDE.</t>
  </si>
  <si>
    <t>EFT-2361</t>
  </si>
  <si>
    <t>PAGO FACT. NO.B1500000173/06-10-2021 (CUB. NO.04) DE LOS TRABAJOS  MEJORAMIENTO ACUEDUCTO LA SIEMBRA, PADRE LAS CASAS , PROVINCIA AZUA.</t>
  </si>
  <si>
    <t xml:space="preserve">PAGO FACT. NO.B1500000002/22-09-2021 (CUB. NO.05), TRABAJOS DE CONSTRUCCION PLANTA DEPURADORA (1RA. ETAPA) Y NUEVO COLECTOR PRINCIPAL ALCANT. SANITARIO BANI, PROV. PERAVIA.  </t>
  </si>
  <si>
    <t xml:space="preserve">EFT-2362 </t>
  </si>
  <si>
    <t>PAGO FACT. NO.B1500000151/11-10-2021 ( CUB. NO.01)  DE LOS TRABAJOS DE MEJORAMIENTO AC. JANICO, PROV.  SANTIAGO.</t>
  </si>
  <si>
    <t>RETENCION DEL ITBIS (30%) DESCONTADO A INGENIEROS-CONTRATISTAS, SEGUN LEY 253/12, CORRESPONDIENTE AL MES DE SEPTIEMBRE/2021.</t>
  </si>
  <si>
    <t>PAGO RETENCION DEL 1 X 1,000 DESCONTADO A INGENIEROS-CONTRATISTAS SEGUN DECRETO 319/98, CORRESPONDIENTE AL MES DE SEPTIEMBRE/2021.</t>
  </si>
  <si>
    <t xml:space="preserve">EFT-2363 </t>
  </si>
  <si>
    <t>PAGO FACT. NO. B1500000016/09-10-2021 ( CUB. NO.01) DE LOS TRABAJOS LINEA DE CONDUCCION Y REDES VILLA GUERRERO COMPRENDIDA ENTRE LOS NUDOS I, 21 Y 135, PROV. EL SEIBO.  LOTE I-.</t>
  </si>
  <si>
    <t xml:space="preserve">EFT-2364 </t>
  </si>
  <si>
    <t>PAGO FACT. NO.B1500000024/13-10-2021 ( CUB. NO.02) DE LOS TRABAJOS LINEA MATRIZ Y REDES DE  DISTRIBUCION LAS TEJAS, PROV. BAHORUCO,  LOTE IV.</t>
  </si>
  <si>
    <t xml:space="preserve">EFT-2365 </t>
  </si>
  <si>
    <t>PAGO FACT. NO.B1500000003/12-10-2021 ( CUB. NO.03) DE LOS TRABAJOS REHABILITACION PLANTA DE AGUAS RESIDUALES DE BARAHONA, PROV. BARAHONA.</t>
  </si>
  <si>
    <t xml:space="preserve">EFT-2366 </t>
  </si>
  <si>
    <t>PAGO FACT. NO.B1500000002/14-10-2021 ( CUB. NO.02) DE LOS TRABAJOS DE LINEA DE CONDUCCION 8¨ PVC TRAMO DESDE EST. 0+000= EST. 3+162 HASTA EST. 1+892.40, PROVINCIAS SANTO DOMINGO - MONTE PLATA,  LOTE VIII.</t>
  </si>
  <si>
    <t>RETENCION DEL 5% DEL ISR DESCONTADO A CONTRATISTAS, SEGUN LEY 253/12, CORRESP. A  SEPTIEMBRE/2021.</t>
  </si>
  <si>
    <t>RETENCION DEL ITBIS 18% PERSONA FISICA, SEGUN LEY 253/12, CORRESPONDIENTE  AL MES DE SEPTIEMBRE/2021.</t>
  </si>
  <si>
    <t>PAGO RETENCION SEGUN LEY 6-86 (1%) DESCONTADO A LOS INGENIEROS CONTRATISTAS, CORRESPONDIENTE AL MES DE SEPTIEMBRE/2021.</t>
  </si>
  <si>
    <t xml:space="preserve">EFT-2367 </t>
  </si>
  <si>
    <t>PAGO FACT. NO.B1500000126/04-10-2021 (CUB.NO.08 ) DE LOS TRABAJOS DE CONSTRUCCION LINEA DE CONDUCCION (DESDE PUNTO DE EMPALME TUBERIA DE 20"  EXISTENTE HASTA NUEVA ESTACION DE BOMBEO) ESTACION DE BOMBEO Y LINEA DE IMPULSION  HASTA E=2 + 359.03 AC. MULTIPLE JUANA VICENTA, PROV. SAMANA.</t>
  </si>
  <si>
    <t xml:space="preserve">EFT-2368 </t>
  </si>
  <si>
    <t xml:space="preserve">PAGO FACT. NO. B1500000002/18-10-2021 ( CUB. NO.02) DE LOS TRABAJOS CONSTRUCCION ESTACION DE BOMBEO Y LINEA DE IMPULSION, ALCANTARILLADO SANITARIO LA PIEDRA, VILLA FARO,  PROV. SAN PEDRO DE MACORIS. </t>
  </si>
  <si>
    <t xml:space="preserve">EFT-2369 </t>
  </si>
  <si>
    <t xml:space="preserve">PAGO FACT. NO. B1500000028/21-10-2021 ( CUB. NO.03) DE LOS TRABAJOS CONSTRUCCION AC. LOMA ATRAVESADA, LAS GALERAS, PROV. SAMANA. </t>
  </si>
  <si>
    <t xml:space="preserve">EFT-2370 </t>
  </si>
  <si>
    <t>PAGO FACT. NO. B1500000102/21-10-2021 ( CUB. NO.02) DE LOS TRABAJOS DE AMPLIACION ALCANTARILLADO SANITARIO AZUA, EXTENSION SECTOR EL HOYO, PROV.  AZUA , LOTE II.</t>
  </si>
  <si>
    <t xml:space="preserve">EFT-2371 </t>
  </si>
  <si>
    <t>PAGO FACT. NO.B1500000001/22-10-2021 (CUB. NO.01)  DE LOS TRABAJOS REDES LOMA DEL CHIVO (SECTOR COLINAS DON GUILLERMO) COMPRENDIDA ENTRE LOS NUDOS 21, 23, 5, 1, 6 Y 13, PROV. EL SEIBO.</t>
  </si>
  <si>
    <t xml:space="preserve">EFT-2372 </t>
  </si>
  <si>
    <t>PAGO FACT. NO.B1500000007/21-10-2021 (CUB. NO.10)  DE LOS TRABAJOS AC. DE CAMBITA PUEBLECITO, PROV. SAN CRISTOBAL.</t>
  </si>
  <si>
    <t xml:space="preserve">EFT-2373 </t>
  </si>
  <si>
    <t>PAGO FACT. NO. B1500000179/22-10-2021, (CUB. NO.10)     PARA LOS TRABAJOS CONSTRUCCION MACRO RED DE BANI Y RED DE DISTRIBUCION EL FUNDO, AC. PERAVIA, PROV. PERAVIA.</t>
  </si>
  <si>
    <t xml:space="preserve">EFT-2374 </t>
  </si>
  <si>
    <t>PAGO FACT. NO. B1500000006/15-10-2021 (CUB. NO.06 ) DE LOS TRABAJOS DE CONSTRUCCION DEPOSITO REGULADOR H.A. PARA EL AC. LOS RIOS Y LAS CLAVELINAS,  PROV. BAHORUCO.</t>
  </si>
  <si>
    <t>Cuenta Bancaria 020-500003-7</t>
  </si>
  <si>
    <t xml:space="preserve">                       Descripcion</t>
  </si>
  <si>
    <t>TRANSFERECIAS INTERNAS</t>
  </si>
  <si>
    <t xml:space="preserve"> REINTEGROS </t>
  </si>
  <si>
    <t>PAGO PRESTAMO DE ELECTRODOMESTICO</t>
  </si>
  <si>
    <t>AVD  EMPLEADOS PAGO DE MENOS DESDE EL BCO. SEPT/2021</t>
  </si>
  <si>
    <t>AVISO DE DEBITO</t>
  </si>
  <si>
    <t>103507 -103515</t>
  </si>
  <si>
    <t>REENCIONES</t>
  </si>
  <si>
    <t xml:space="preserve">103516 </t>
  </si>
  <si>
    <t>RETENCION  NOMINA OCASIONAL SEGURIDAD MILITAR SEPT/2021.</t>
  </si>
  <si>
    <t xml:space="preserve">103517 </t>
  </si>
  <si>
    <t>NOMINA PROVINCIA SAN CRISTOBAL CORRESPONDIENTE AL MES DE SEPTIEMBRE/2021.</t>
  </si>
  <si>
    <t xml:space="preserve">EFT-1271 </t>
  </si>
  <si>
    <t>PAGO DESCUENTO CREDITO EDUCATIVO, CORREPONDIENTE A LAS NOMINAS DE NIVEL CENTRAL SEPTIEMBRE/2021.</t>
  </si>
  <si>
    <t xml:space="preserve">EFT-1272 </t>
  </si>
  <si>
    <t>PAGO DE DESCUENTO, CORRESPO.A  NOMINA DEL  NIVEL CENTRAL Y PERSONAS EN TRAMITES DE PENSION NC Y AC. CORRESP. A SEPTIEMBRE/2021.</t>
  </si>
  <si>
    <t xml:space="preserve">EFT-1273 </t>
  </si>
  <si>
    <t>PAGO DE DESCUENTO COOP. INAPA (FIJO Y NO FIJO), CORRESP. A LAS NOMINAS NIVEL CENTRAL, ACS, PERSONAL TRAMITES DE PENSION NC Y AC. PROVINCIAS SANTIAGO Y SAN CRISTOBAL, PERSONAL CONTRATADO E IGUALADO SEPTIEMBRE/2021.</t>
  </si>
  <si>
    <t xml:space="preserve">EFT-1274 </t>
  </si>
  <si>
    <t>NOMINA DE HORAS EXTRAS CORRESP. A COMPLETIVO DE JULIO Y AGOSTO/2021 ELAB. EN OCTUBRE/2021.</t>
  </si>
  <si>
    <t>103518-103521</t>
  </si>
  <si>
    <t>PAGO INCENTIVO POR RENDIMIENTO INDIVIDUAL PERSONAL INACTIVO 2020, 4TA PARTE.</t>
  </si>
  <si>
    <t xml:space="preserve">103522 </t>
  </si>
  <si>
    <t>PAGO INCENTIVO POR RENDIMIENTO INDIVIDUAL PERSONAL INACTIVO 2020.</t>
  </si>
  <si>
    <t>103523 -103535</t>
  </si>
  <si>
    <t>PAGO INCENTIVO POR RENDIMIENTO PERSONAL INACTIVO 2DA PARTE.</t>
  </si>
  <si>
    <r>
      <t>103536</t>
    </r>
    <r>
      <rPr>
        <sz val="9"/>
        <color indexed="8"/>
        <rFont val="Arial"/>
        <family val="2"/>
      </rPr>
      <t/>
    </r>
  </si>
  <si>
    <t>103537- 103543</t>
  </si>
  <si>
    <t xml:space="preserve">EFT-1275 </t>
  </si>
  <si>
    <t>NOMINA ADICIONAL CANCELADOS COMPLETIVO, CORRESP.  AGOSTO/2021, ELAB. EN OCTUBRE/2021.</t>
  </si>
  <si>
    <t>103544 -103545</t>
  </si>
  <si>
    <t>NOMINA INCENTIVO POR RENDIMIENTO INDIVIDUAL 2020 PERSONAL INACTIVO OCTUBRE/2021</t>
  </si>
  <si>
    <r>
      <t>103546</t>
    </r>
    <r>
      <rPr>
        <sz val="9"/>
        <color indexed="8"/>
        <rFont val="Arial"/>
        <family val="2"/>
      </rPr>
      <t/>
    </r>
  </si>
  <si>
    <t>103547-103716</t>
  </si>
  <si>
    <t>.</t>
  </si>
  <si>
    <t>NOMINA NIVEL CENTRAL</t>
  </si>
  <si>
    <t>103719-103720</t>
  </si>
  <si>
    <t>NOMINA DE ACUEDUCTOS</t>
  </si>
  <si>
    <t>103721 -103722</t>
  </si>
  <si>
    <t>NOMINA PERSONAL EN TRAMITE DE PENSION NC  Y AC .</t>
  </si>
  <si>
    <t xml:space="preserve">EFT-1276 </t>
  </si>
  <si>
    <t>PROVINCIA SAN CRISTOBAL CORRESP. A OCTUBRE/2021.</t>
  </si>
  <si>
    <t xml:space="preserve">EFT-1277 </t>
  </si>
  <si>
    <t>NOMINA OCASIONAL SEGURIDAD MILITAR, CORRESPONDIENTE AL MES DE OCTUBRE/2021.</t>
  </si>
  <si>
    <t xml:space="preserve">EFT-1278 </t>
  </si>
  <si>
    <t>NOMINA DE LA  PROVINCIA SANTIAGO, CORRESP A OCTUBRE/2021.</t>
  </si>
  <si>
    <t xml:space="preserve">EFT-1279 </t>
  </si>
  <si>
    <t>NOMINA DE PERSONAL CONTRATADO SUPERVISORES DE PROYECTOS, CORRESPONDIENTE A OCTUBRE/2021.</t>
  </si>
  <si>
    <t xml:space="preserve">EFT-1280 </t>
  </si>
  <si>
    <t>NOMINA DE CANCELADO NC. Y AC. CORRESPONDIENTE A  OCTUBRE/2021.</t>
  </si>
  <si>
    <t xml:space="preserve">EFT-1281 </t>
  </si>
  <si>
    <t>NOMINA DE PERSONAL CONTRATADO E IGUALADO PROV. SAN CRISTOBAL, CORRESP. A OCTUBRE/2021.</t>
  </si>
  <si>
    <t xml:space="preserve">EFT-1282 </t>
  </si>
  <si>
    <t>NOMINA NIVEL CENTRAL, CORRESPONDIENTE AL MES DE OCTUBRE/2021.</t>
  </si>
  <si>
    <t xml:space="preserve">EFT-1283 </t>
  </si>
  <si>
    <t>NOMINA ADICIONAL NIVEL CENTRAL Y ACS, CORRESPONDIENTE A  SEPTIEMBRE/2021. ELAB. EN OCTUBRE/2021.</t>
  </si>
  <si>
    <t xml:space="preserve">EFT-1284 </t>
  </si>
  <si>
    <t>NOMINA ACUEDUCTOS, CORRESPONDIENTE A  DE OCTUBRE/2021.</t>
  </si>
  <si>
    <t xml:space="preserve">EFT-1285 </t>
  </si>
  <si>
    <t>NOMINA PERSONAL EN TRAMITES DE PENSION NC. Y AC. CORRESPONDIENTES A OCTUBRE/2021.</t>
  </si>
  <si>
    <t xml:space="preserve">EFT-1286 </t>
  </si>
  <si>
    <t>NOMINA DE PERSONAL CONTRATADO E IGUALADO, CORRESP. A OCTUBRE/2021.</t>
  </si>
  <si>
    <t xml:space="preserve">EFT-1287 </t>
  </si>
  <si>
    <t>NOMINA ADICIONAL DEL PERSONAL TEMPORAL, CORRESP.  AGOSTO/2021 ELAB. EN OCTUBRE/2021.</t>
  </si>
  <si>
    <t xml:space="preserve">EFT-1288 </t>
  </si>
  <si>
    <t>NOMINA ADICIONAL PERSONAL TEMPORAL, CORRESP. A SEPTIEMBRE/2021 ELAB. EN OCTUBRE/2021.</t>
  </si>
  <si>
    <t xml:space="preserve">EFT-1289 </t>
  </si>
  <si>
    <t>NOMINA ADICIONAL PERSONAL TEMPORAL, CORRESP. A OCTUBRE 2021.</t>
  </si>
  <si>
    <t>EFT-1290</t>
  </si>
  <si>
    <t xml:space="preserve"> NOMINA DE HORAS EXTRAS CORRESP. AL COMPLETIVO DE JULIO, AGOSTO Y SEPTIEMBRE/2021</t>
  </si>
  <si>
    <t>Cuenta Bancaria 030-204893-6</t>
  </si>
  <si>
    <t xml:space="preserve">TRANSFERENCIAS </t>
  </si>
  <si>
    <t>AVISO DE DEBITO  ( COMISIONES BANCARIAS)</t>
  </si>
  <si>
    <t>Cuenta Bancaria 720689421</t>
  </si>
  <si>
    <t>DEPOSITO PAGO SUPERFICIE</t>
  </si>
  <si>
    <t>DB PAGO TC</t>
  </si>
  <si>
    <t>DF AFILIACION</t>
  </si>
  <si>
    <t>COMISION POR TRANSFERENCIA</t>
  </si>
  <si>
    <t>COMISION POR 0.15</t>
  </si>
  <si>
    <t>CARGO POR SERVICIOS GENERADOS</t>
  </si>
  <si>
    <t>COMPENSACION POR BALANCE</t>
  </si>
  <si>
    <t>DEV. DE TARJETA DE COMBUSTIBLE ANULADA</t>
  </si>
  <si>
    <t>Cuenta Bancaria 100-203197-1</t>
  </si>
  <si>
    <t>No.ck/transf.</t>
  </si>
  <si>
    <t xml:space="preserve"> PAGO IMPUESTO 0.15%</t>
  </si>
  <si>
    <t>CHEQUES CERTIFICADOS</t>
  </si>
  <si>
    <t>COMISION POR  CONFECCION DE CHEQUES</t>
  </si>
  <si>
    <t>Cuenta Bancaria 240-013939-8</t>
  </si>
  <si>
    <t>TRANSFERENCIA</t>
  </si>
  <si>
    <t>Cuenta Bancaria 040-0003580-4</t>
  </si>
  <si>
    <t>PAGO RETENCIONES DEL 5,10 Y 18%,CORRESPONDIENTE A SEPTIEMBRE/2021</t>
  </si>
  <si>
    <t>COMPRA MATERIALES GASTABLES DE OFICINA, CAFÉ AZUCAR, DETERGENTES, ENTRE OTROS</t>
  </si>
  <si>
    <t xml:space="preserve"> </t>
  </si>
  <si>
    <t>PAGO POR REPARACION DE VARIAS PIEZAS</t>
  </si>
  <si>
    <t>COMPRA VARIOS MATERIALES PARA SER UTILIZADOS EN CORRECCION DE AVERIAS EN AC. CANOA</t>
  </si>
  <si>
    <t>PARA REPOSICION CAJA CHICA NEYBA, PROV. BAHORUCO D/F 04/8/21 AL 27/8/21  RECIBOS 310 AL 316</t>
  </si>
  <si>
    <t xml:space="preserve">PAGO VIATICO POR VIAJAR A STO. DGO. EL DIA 30/7/21 CON EL OBJETIVO DE IR A LLEVAR DOCUMENTOS A LA DIRECCION DE OPERACIONES </t>
  </si>
  <si>
    <t>PAGO ALQUILER LOCAL PARAISO SEPTIEMBRE/21</t>
  </si>
  <si>
    <t>PAGO ALQUILER LOCAL GALVAN SEPTIEMBRE/21</t>
  </si>
  <si>
    <t>PAGO ALQUILER LOCAL VICENTE NOBLE SEPTIEMBRE</t>
  </si>
  <si>
    <t>PAGO ALQUILER JIMANI SEPTIEMBRE/21</t>
  </si>
  <si>
    <t>PAGO LAQUILER NEYBA SEPTIEMBRE/21</t>
  </si>
  <si>
    <t>PAGO ALQUILER VILLA CENTRAL SEPTIEMBRE/21</t>
  </si>
  <si>
    <t>PAGO ALQUILER CABRAL SEPTIEMBRE/21</t>
  </si>
  <si>
    <t>PAGO FACT. B1100009077 D/F 22/9/21 PAGO ALQUILER LOCAL DUVERGE SEPTIEMBRE/21</t>
  </si>
  <si>
    <t>PAGO VIATICO POR VIAJAR A STO DOGO. LOS DIAS 02,03 Y 25/8/21</t>
  </si>
  <si>
    <t>PAGO VIATICO POR VIAJR A STO. DGO. LOS DIAS 04,05 Y 11/8/21</t>
  </si>
  <si>
    <t>PAGO VIATICO POR VIJAR A STO. DGO. EL DIA 10/8/21</t>
  </si>
  <si>
    <t>PAGO VIATICO POR VIAJAR EL DIA 19/8/21</t>
  </si>
  <si>
    <t>PAGO VIATICO POR VIJAR A STO. DGO. LOS DIAS 19 Y 27/8/21</t>
  </si>
  <si>
    <t>PAGO VIATICO POR VIJAR EL DIA 27/8/21</t>
  </si>
  <si>
    <t>PAGO VIATICO POR VIJAR A STO DGO. EL DIA 31/8/2</t>
  </si>
  <si>
    <t>PAGO VIATICO POR VIAJAR EL DIA 27/8/21</t>
  </si>
  <si>
    <t>PAGO VIATICO POR VIJAR A STO. DGO. EL DIA 27/8/21</t>
  </si>
  <si>
    <t>PAGO VIATICO POR VIJAR A STO. DGO. EL DIA 2/9/21</t>
  </si>
  <si>
    <t>PAGO VIATICO POR VIAJAR EL DIA 3/9/21</t>
  </si>
  <si>
    <t>PAGO VIATICO POR VIJAR EL DIA 2/9/21</t>
  </si>
  <si>
    <t>PAGO VIATICO POR VIAJAR A STO. DGO EL DIA 13/9/21</t>
  </si>
  <si>
    <t>PAGO AUMENTO DE FONDO CAJA CHICA DE NEYBA, PROV. BAHORUCO</t>
  </si>
  <si>
    <t>PAGO FACT. GOMAS USADAS 11R22.5 PARA USO CAMION CISTERNA FICHA 1086</t>
  </si>
  <si>
    <t>COMPRA DE REPUESTO PARA ARREGLO DEL MOTOR DEL MINIBUS F768 HYUNDAI</t>
  </si>
  <si>
    <t>Cuenta Bancaria 080-500021-6</t>
  </si>
  <si>
    <t>CHEQUE DEVUELTO</t>
  </si>
  <si>
    <t>COMISION  BANCARIA COBRO IMPUESTO 0.15%</t>
  </si>
  <si>
    <t>4123</t>
  </si>
  <si>
    <t>PAGO ALQUILER LOCAL COMERCIAL DE CAMBITA, INAPA PROV. SAN CRISTOBAL.  A LOS MESES  DE MAYO 2021 HASTA AGOSTO 2021.</t>
  </si>
  <si>
    <t>4124</t>
  </si>
  <si>
    <t>SERV. DE MANTENIMIENTO PREVENTIVO A LOS VEHICULOS DE INAPA PROV. SAN CRISTOBAL</t>
  </si>
  <si>
    <t>4125</t>
  </si>
  <si>
    <t>SERV. DE SUCCIONADOR  EN VARIOS POZOS SPTICOS DE INAPA PROV. SAN CRISTOBAL</t>
  </si>
  <si>
    <t>4126</t>
  </si>
  <si>
    <t>SER. DE LIMPIEZA, RECOJIDA DE BASURA Y MANTENIMIENTO AL AREA VERDE DE LA PTAPSC.</t>
  </si>
  <si>
    <t>4127</t>
  </si>
  <si>
    <t>SERV. DE LIMPIEZA Y CORTE DE MALEZA EN LA PARTE FRONTAL DE LA PTSC.</t>
  </si>
  <si>
    <t>4128</t>
  </si>
  <si>
    <t>COMPRA DE 10 GALONES DE ACEITE HIDRAULICO PARA LAS BOMBAS DE LOS SOPLADORES DE LA PTAPSC.</t>
  </si>
  <si>
    <t>4129</t>
  </si>
  <si>
    <t>COMPRA DE UN MONTACARGA MANUAL PARA LA PLANTA DE TRATAMIENTO DE INAPA SAN CRISTOBAL.</t>
  </si>
  <si>
    <t>4130</t>
  </si>
  <si>
    <t>COMPRA DE COMBUSTIBLE EN DENOMINACION DE TICKETS DE $200 PARA  LA SEGUNDA QUINCENA DE OCTUBRE 2021.</t>
  </si>
  <si>
    <t>4131</t>
  </si>
  <si>
    <t>SERV. DE CORTES Y REPARACION EN SOLDADURA A TODO COSTO EN LOS DIFERNETES AC. DE INAPA PROV. SAN CRISTOBAL.</t>
  </si>
  <si>
    <t>4132</t>
  </si>
  <si>
    <t>4133</t>
  </si>
  <si>
    <t>SERV. TRABAJOS EN EL AC.NUEVA ESPERANZA EN OPERACIONES DE EQUIPOS, VALVULAS Y DISTRIBUCION DE AGUA, INAPA SAN CRISTOBAL</t>
  </si>
  <si>
    <t>4134</t>
  </si>
  <si>
    <t>SERV. DE RETROEXCAVADORA USADA EN DIFERENTES PUNTOS DE LA PROV. SAN CRISTOBAL.</t>
  </si>
  <si>
    <t>4135</t>
  </si>
  <si>
    <t>PAGO ALQUILER LOCAL COMERCIAL DE HATILLO, INAPA PROV. SAN CRISTOBAL.  MES DE SEPTIEMBRE 2021</t>
  </si>
  <si>
    <t>4136</t>
  </si>
  <si>
    <t>COMPRA DE GOMA 3M  Y TAPE DE VINIL  PARA SER USADOS POR LA BRIGADA TECNICA  EN TRABAJOS DE ELCTROMECANICA, INAPA PROV. SAN CRISTOBAL.</t>
  </si>
  <si>
    <t>4137</t>
  </si>
  <si>
    <t>SERV. REPARACION DE TURBIDIMETRO DE LA PTSC.</t>
  </si>
  <si>
    <t>4138</t>
  </si>
  <si>
    <t>SERV. DE PITURA A LAS TUBERIAS , VALVULAS Y ESCALERAS DE LAS GALERIAS DE LOS ACTUALIZADORES DE LOS FILTROS DE PA PTSC.</t>
  </si>
  <si>
    <t>4139</t>
  </si>
  <si>
    <t>SERV. COMO AUX. COMERCIAL DE TERRENO EN ACTIVIDADES DE NORMALIZACION Y GESTION DE COBROS EN LOS MUNICIPIOS DE YAGUATE, CAMBITA,PALENQUE Y SAN CRISTOBAL.</t>
  </si>
  <si>
    <t>4140</t>
  </si>
  <si>
    <t>4141</t>
  </si>
  <si>
    <t>4142</t>
  </si>
  <si>
    <t>4143</t>
  </si>
  <si>
    <t>4144</t>
  </si>
  <si>
    <t>4145</t>
  </si>
  <si>
    <t>4146</t>
  </si>
  <si>
    <t>4147</t>
  </si>
  <si>
    <t>4148</t>
  </si>
  <si>
    <t>SERV. DE IMPRESIÓN DE 10 MIL PLANTILLAS Y 4 SEPARACION DE COLORES, PARA SER UTILIZADA EN LA FACTURACION REALIZADA POR LA OFICINA COMERCIAL DE INAPA PROV. SAN CRISTOBAL</t>
  </si>
  <si>
    <t>4149</t>
  </si>
  <si>
    <t>SERV. DE TRABAJOS MISCELANEOS DE EMERGENCIA  EN YAGUATE 2 Y EL CERRO, INAPA PROV. SAN CRISTOBAL.</t>
  </si>
  <si>
    <t>4150</t>
  </si>
  <si>
    <t>COMPRA DE 120 LIB. DE GOMAS PARA JUNTAS, PARA TRABAJOS DE REPARACIONES DE AVERIAS EN INAPA PROV. SAN CRISTOBAL</t>
  </si>
  <si>
    <t>4151</t>
  </si>
  <si>
    <t>SERV. REBOBINADO A MOTOR ELECT.  DE 350 HP DE DOÑA ANA, INAPA PROV. SAN CRISTOBAL.</t>
  </si>
  <si>
    <t>4152</t>
  </si>
  <si>
    <t>COMPRA DE JUNTAS DRESSER DE 2,3,4"  Y NIPLES DE 3" PARA TRABAJOS DE CAÑADA HONDA, LOS CANTINES Y HAINA, INAPA PROV. SAN CRISTOBAL.</t>
  </si>
  <si>
    <t>4153</t>
  </si>
  <si>
    <t>SERV. DE GRUA  USADA EN DIFERENTES TRABAJOS DE INAPA PROV. SAN CRISTOBAL</t>
  </si>
  <si>
    <t>4154</t>
  </si>
  <si>
    <t>COMPRA DE LLAVES DE CADENA DE DIFERENTES DIAMETROS PARA OPERACIONES DE INAPA PROV. SAN CRISTOBAL</t>
  </si>
  <si>
    <t>4155</t>
  </si>
  <si>
    <t>4156</t>
  </si>
  <si>
    <t xml:space="preserve">COMPRA DE 2 DISCOS DIAMANTADOS DE 450 M X 2504 M PARA SER USADOS </t>
  </si>
  <si>
    <t>4157</t>
  </si>
  <si>
    <t>SERV. DE CHEQUEO Y REP.  A L;A CAMIONETA F-796 DE LA COMERCIAL , INAPA SAN CRISTOBAL.</t>
  </si>
  <si>
    <t>4158</t>
  </si>
  <si>
    <t>COMPRA DE MAT. PARA EL SISTEMA DE CLORACION EN EL AC. DE LECHERIA EN VILLA ALTAGRACIA, INAPA PROV. SAN CRISTOBAL</t>
  </si>
  <si>
    <t>4159</t>
  </si>
  <si>
    <t>COMPRA DE CONSUMIBLE DE IMPRESORAS (TONER) PARA LAS OFICINAS DE INAPA PROV. SAN CRISTOBAL.</t>
  </si>
  <si>
    <t>4160</t>
  </si>
  <si>
    <t xml:space="preserve">COMPRA DE MATERIALES PARA LA INSTALACION DE CAMARAS DE SEGURIDAD EN LA OFICINA ADM.  DE INAPA PROV. SAN CRISTOBAL </t>
  </si>
  <si>
    <t>4161</t>
  </si>
  <si>
    <t>SERV. DE TRANSPORTE PARA EL PERSONAL ADM. MES DE SEPTIEMBRE 2021</t>
  </si>
  <si>
    <t>4162</t>
  </si>
  <si>
    <t>SERV. DE TRANSPORTE PARA EL PERSONAL  COMERCIAL Y DE OPERACIONES,  MES DE SEPTIEMBRE 2021</t>
  </si>
  <si>
    <t>4163</t>
  </si>
  <si>
    <t>PAGO ALQUILER LOCAL COMERCIAL DE VILLA, INAPA PROV. SAN CRISTOBAL.  MES DE SEPTIEMBRE 2021</t>
  </si>
  <si>
    <t>4164</t>
  </si>
  <si>
    <t>PAGO ALQUILER LOCAL COMERCIAL DE HAINA, INAPA PROV. SAN CRISTOBAL.  MES DE SEPTIEMBRE 2021</t>
  </si>
  <si>
    <t>4165</t>
  </si>
  <si>
    <t>PAGO ALQUILER LOCAL COMERCIAL DE YAGUATE, INAPA PROV. SAN CRISTOBAL.  MES DE SEPTIEMBRE 2021</t>
  </si>
  <si>
    <t>4166</t>
  </si>
  <si>
    <t>PAGO ALQUILER LOCAL COMERCIAL DE PALENQUE, INAPA PROV. SAN CRISTOBAL.  MES DE SEPTIEMBRE 2021</t>
  </si>
  <si>
    <t>4167</t>
  </si>
  <si>
    <t>RETENCIONES DE 5%,10%  DE ISR  Y 18%, 30% DE ITBIS A PROVEEDORES DE BIENES Y SERV.  MES DE SEPTIEMBRE 2021</t>
  </si>
  <si>
    <t>4168</t>
  </si>
  <si>
    <t>COMPRA DE COMBUSTIBLE EN DENOMINACION DE TICKETS DE $200  COMPLETIVO DE LA  SEGUNDA QUINCENA DE OCTUBRE 2021.</t>
  </si>
  <si>
    <t>4169</t>
  </si>
  <si>
    <t>PAGO RENTA MENSUAL SERV. DE FLOTAS PARA EL PERSONAL DE INAPA PROV. SAN CRISTOBAL.</t>
  </si>
  <si>
    <t>4170</t>
  </si>
  <si>
    <t>SER. DE GRUA 39 HORAS, PARA TRABAJOS DE ELCTROMECANICA EN DIFERENTES AC. DE INAPA PROV. SAN CRISTOBAL.</t>
  </si>
  <si>
    <t>4171</t>
  </si>
  <si>
    <t>SERV. REP. CAMIONETA F-703 DE OPERACIONES, INAPA PROV. SAN CRISTOBAL</t>
  </si>
  <si>
    <t>4172</t>
  </si>
  <si>
    <t>SERV. DE TRABAJOS MISCELANEOS DE EMERGENCIA  EN VILLA A. POZO 1, INAPA PROV. SAN CRISTOBAL.</t>
  </si>
  <si>
    <t>4173</t>
  </si>
  <si>
    <t>SERV. MANTENIMIENTO A BOMBA T. VERT. DE 6" QUE PERTENECE A PALENQUE #4, INAPA PROV. SAN CRISTOBAL</t>
  </si>
  <si>
    <t>4174</t>
  </si>
  <si>
    <t>SERV. DESABOLLADURA Y PINTURA AL MINI-TRUCK F-2163 DE VILLA ALTAGRACIA, INAPA PROV. SAN CRISTOBAL.</t>
  </si>
  <si>
    <t>4175</t>
  </si>
  <si>
    <t>SERV. DE COLOCACION DE 2 PUERTAS Y 3 VENTANAS , REEPLAZO DE LAS QUE ESTAN E LA CASETA DE LA ESTACION DE BOMBEO DE LA TOMA, INAPA PROV. SAN CRISTOBAL</t>
  </si>
  <si>
    <t>4176</t>
  </si>
  <si>
    <t>COMPRA DE MATERIALES PA LA PLANTA DE T. DE CAMBITA, LA COLONIA Y LOS CACAOS</t>
  </si>
  <si>
    <t>4177</t>
  </si>
  <si>
    <t>COMPRA DE BOTAS DE SEGURIDAD CON PUNTAS PROTECTORAS Y GUANTES DE CUERO Y NITRILO REFORZADO PARA EL PERSONAL DE OPERACIONES DE LA PTSC.</t>
  </si>
  <si>
    <t>4178</t>
  </si>
  <si>
    <t>4179</t>
  </si>
  <si>
    <t xml:space="preserve">COMPRA DE UN TURBIDIMETRO PARA SER USADO EN EL LABORATORIO DE LA PTSC. Y EL AC. LA TOMA DE INAPA PROV. SAN CRISTOBAL </t>
  </si>
  <si>
    <t>4180</t>
  </si>
  <si>
    <t>COMPRA DE MOBLIARIOS Y ENSERES PARA SER USADOS EN LAS ESTACIONES DE BOMBEO PSPI  Y  LA TOMA DE INAPA PROV. SAN CRISTOBAL</t>
  </si>
  <si>
    <t>4181</t>
  </si>
  <si>
    <t xml:space="preserve">COMPRA DE MATERIALES PARA EL AREA COMERCIAL D INAPA PROV. SAN CRISTOBAL </t>
  </si>
  <si>
    <t>4182</t>
  </si>
  <si>
    <t>SERV. DE INSTALACION DE INVERSOR EN LA ESTAFETA DE HAINA, INAPA PROV. SAN CRISTOBAL</t>
  </si>
  <si>
    <t>4183</t>
  </si>
  <si>
    <t>COMPRA DE NEUMATICOS PARA EL REEMPLAZO DE LA CAMIONETA DEL ENC. DE OPERACIONES DE INAPA PROV. SAN CRISTOBAL.</t>
  </si>
  <si>
    <t>4184</t>
  </si>
  <si>
    <t>COMPRA DE 24 CAPAS IMPERMEABLES PARA SER USADAS POR EL PERSONAL  DE OPERACIONES DE INAPA PROV. SAN CRISTOBAL.</t>
  </si>
  <si>
    <t>4185</t>
  </si>
  <si>
    <t>SERV. PRESTADO DE SOPORTE TECNICO EN LOS DISTINTOS ACUEDUCTOS, REDES ELECTROMECANICA Y TRATAMIENTO  EN LA PROV. SAN CRISTOBAL</t>
  </si>
  <si>
    <t>4186</t>
  </si>
  <si>
    <t>REPOSICION CAJA CHICA DE LA DIVISION ADM. Y FINANC. DE INAPA SAN CRISTOBAL.</t>
  </si>
  <si>
    <t>4187</t>
  </si>
  <si>
    <t>COMPRA DE MATERIALES DE FONTANERIA Y ELECTRICOS, PARA SER UTILIZADOS EN LA OFICINA ADMINISTRATIVA, VILLA ALTAGRACIA, ESTACIONES DE BOMBEO PSPI Y LA TOMA DE INAPA PROV. SAN CRISTOBAL</t>
  </si>
  <si>
    <t>4188</t>
  </si>
  <si>
    <t>COMPRA DE MATERIALES, PARA SER UTILIZADOS EN LA CONSTRUCCION DE UNA ESCALERA EN EL TANQUE DE HAINA, INAPA PROV. SAN CRISTOBAL.</t>
  </si>
  <si>
    <t>4189</t>
  </si>
  <si>
    <t>COMPRA DE MATERIALES, PARA SER UTILIZADOS EN LA COCINA/COMEDOR DE LA OFICINA ADMINISTRATIVA DE INAPA PROV.  SAN CRISTOBAL.</t>
  </si>
  <si>
    <t>4190</t>
  </si>
  <si>
    <t>SERV. REALIZADOS CON RETRO-PALA EN INAPA PROV. SAN CRISTOBAL</t>
  </si>
  <si>
    <t>4191</t>
  </si>
  <si>
    <t>SERVICIO DE 95.85 M2 DE HORMIGON ASFALTICO CALIENTE, UTILIZADO EN EL BACHEO DE LAS CALLES EN DONDE SE ROMPIO PARA CORREGIR AVERIAS DE INAPA PROV. SAN CRISTOBAL</t>
  </si>
  <si>
    <t>4192</t>
  </si>
  <si>
    <t>SERVICIO DE 12 M2 DE HORMIGON ASFALTICO CALIENTE, UTILIZADO EN EL BACHEO DE LAS CALLES EN DONDE SE ROMPIO PARA CORREGIR AVERIAS DE INAPA PROV. SAN CRISTOBAL</t>
  </si>
  <si>
    <t>4193</t>
  </si>
  <si>
    <t>SERV. DE LLENADO DE BOTELLONES DE AGUA Y HIELO PARA EL DEPARTAMENTO PROVINCIAL DE INAPA PROV. SAN CRISTOBAL</t>
  </si>
  <si>
    <t xml:space="preserve">Cuenta Bancaria: 960-390849-4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</si>
</sst>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9"/>
      <color indexed="8"/>
      <name val="Arial"/>
      <family val="2"/>
    </font>
    <font>
      <sz val="8"/>
      <name val="Calibri"/>
      <family val="2"/>
      <scheme val="minor"/>
    </font>
    <font>
      <b/>
      <sz val="8"/>
      <color indexed="8"/>
      <name val="Calibri"/>
      <family val="2"/>
      <scheme val="minor"/>
    </font>
    <font>
      <sz val="9"/>
      <color theme="1"/>
      <name val="Calibri"/>
      <family val="2"/>
      <scheme val="minor"/>
    </font>
    <font>
      <i/>
      <sz val="8"/>
      <color indexed="8"/>
      <name val="Calibri"/>
      <family val="2"/>
      <scheme val="minor"/>
    </font>
    <font>
      <sz val="11"/>
      <name val="Calibri"/>
      <family val="2"/>
      <scheme val="minor"/>
    </font>
    <font>
      <sz val="11"/>
      <color indexed="8"/>
      <name val="Calibri"/>
      <family val="2"/>
      <scheme val="minor"/>
    </font>
    <font>
      <sz val="8"/>
      <color rgb="FF000000"/>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right style="thin">
        <color indexed="64"/>
      </right>
      <top style="thin">
        <color indexed="64"/>
      </top>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indexed="64"/>
      </left>
      <right style="thin">
        <color indexed="64"/>
      </right>
      <top style="thin">
        <color theme="1"/>
      </top>
      <bottom/>
      <diagonal/>
    </border>
    <border>
      <left/>
      <right/>
      <top style="thin">
        <color theme="1"/>
      </top>
      <bottom/>
      <diagonal/>
    </border>
  </borders>
  <cellStyleXfs count="2">
    <xf numFmtId="0" fontId="0" fillId="0" borderId="0"/>
    <xf numFmtId="43" fontId="1" fillId="0" borderId="0" applyFont="0" applyFill="0" applyBorder="0" applyAlignment="0" applyProtection="0"/>
  </cellStyleXfs>
  <cellXfs count="257">
    <xf numFmtId="0" fontId="0" fillId="0" borderId="0" xfId="0"/>
    <xf numFmtId="0" fontId="2" fillId="0" borderId="0" xfId="0" applyFont="1" applyAlignment="1">
      <alignment horizontal="center"/>
    </xf>
    <xf numFmtId="0" fontId="3" fillId="0" borderId="0" xfId="0" applyFont="1" applyBorder="1"/>
    <xf numFmtId="0" fontId="3" fillId="0" borderId="0" xfId="0" applyFont="1"/>
    <xf numFmtId="0" fontId="2" fillId="0" borderId="0" xfId="0" applyFont="1" applyAlignment="1">
      <alignment horizontal="center" wrapText="1"/>
    </xf>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4" fontId="4" fillId="2" borderId="4" xfId="0" applyNumberFormat="1" applyFont="1" applyFill="1" applyBorder="1" applyAlignment="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6" fillId="0" borderId="5" xfId="0" applyFont="1" applyBorder="1" applyAlignment="1">
      <alignment horizontal="left"/>
    </xf>
    <xf numFmtId="43" fontId="5" fillId="3" borderId="0" xfId="1" applyFont="1" applyFill="1" applyBorder="1" applyAlignment="1"/>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4" fontId="8" fillId="0" borderId="5" xfId="0" applyNumberFormat="1" applyFont="1" applyFill="1" applyBorder="1" applyAlignment="1">
      <alignment horizontal="right"/>
    </xf>
    <xf numFmtId="0" fontId="7" fillId="0" borderId="5" xfId="0" applyFont="1" applyBorder="1" applyAlignment="1">
      <alignment horizontal="left"/>
    </xf>
    <xf numFmtId="164" fontId="5" fillId="0" borderId="0" xfId="0" applyNumberFormat="1" applyFont="1" applyBorder="1" applyAlignment="1" applyProtection="1">
      <alignment horizontal="left" wrapText="1"/>
      <protection locked="0"/>
    </xf>
    <xf numFmtId="0" fontId="6" fillId="3" borderId="4" xfId="0" applyFont="1" applyFill="1" applyBorder="1" applyAlignment="1">
      <alignment horizontal="left" wrapText="1"/>
    </xf>
    <xf numFmtId="0" fontId="6" fillId="3" borderId="4" xfId="0" applyFont="1" applyFill="1" applyBorder="1" applyAlignment="1">
      <alignment horizontal="left"/>
    </xf>
    <xf numFmtId="4" fontId="3" fillId="0" borderId="6" xfId="0" applyNumberFormat="1" applyFont="1" applyBorder="1" applyAlignment="1">
      <alignment horizontal="left"/>
    </xf>
    <xf numFmtId="4" fontId="8" fillId="0" borderId="0" xfId="0" applyNumberFormat="1" applyFont="1" applyFill="1" applyBorder="1" applyAlignment="1">
      <alignment horizontal="right"/>
    </xf>
    <xf numFmtId="165" fontId="5" fillId="0" borderId="7" xfId="0" applyNumberFormat="1" applyFont="1" applyBorder="1" applyAlignment="1" applyProtection="1">
      <alignment horizontal="left" wrapText="1" readingOrder="1"/>
      <protection locked="0"/>
    </xf>
    <xf numFmtId="0" fontId="5" fillId="0" borderId="7" xfId="0" applyFont="1" applyBorder="1" applyAlignment="1" applyProtection="1">
      <alignment wrapText="1" readingOrder="1"/>
      <protection locked="0"/>
    </xf>
    <xf numFmtId="0" fontId="5" fillId="0" borderId="7" xfId="0" applyFont="1" applyBorder="1" applyAlignment="1" applyProtection="1">
      <alignment vertical="top" wrapText="1" readingOrder="1"/>
      <protection locked="0"/>
    </xf>
    <xf numFmtId="0" fontId="9" fillId="0" borderId="8" xfId="0" applyFont="1" applyFill="1" applyBorder="1" applyAlignment="1" applyProtection="1">
      <alignment horizontal="left" wrapText="1"/>
      <protection locked="0"/>
    </xf>
    <xf numFmtId="166" fontId="5" fillId="3" borderId="7" xfId="0" applyNumberFormat="1" applyFont="1" applyFill="1" applyBorder="1" applyAlignment="1" applyProtection="1">
      <alignment horizontal="right" wrapText="1" readingOrder="1"/>
      <protection locked="0"/>
    </xf>
    <xf numFmtId="0" fontId="9" fillId="0" borderId="0" xfId="0" applyFont="1" applyFill="1" applyBorder="1" applyAlignment="1">
      <alignment wrapText="1"/>
    </xf>
    <xf numFmtId="0" fontId="9" fillId="0" borderId="3" xfId="0" applyFont="1" applyFill="1" applyBorder="1" applyAlignment="1">
      <alignment wrapText="1"/>
    </xf>
    <xf numFmtId="0" fontId="9" fillId="0" borderId="5" xfId="0" applyFont="1" applyFill="1" applyBorder="1" applyAlignment="1">
      <alignment wrapText="1"/>
    </xf>
    <xf numFmtId="165" fontId="5" fillId="0" borderId="9" xfId="0" applyNumberFormat="1" applyFont="1" applyBorder="1" applyAlignment="1" applyProtection="1">
      <alignment horizontal="left" wrapText="1" readingOrder="1"/>
      <protection locked="0"/>
    </xf>
    <xf numFmtId="0" fontId="5" fillId="0" borderId="9" xfId="0" applyFont="1" applyBorder="1" applyAlignment="1" applyProtection="1">
      <alignment wrapText="1" readingOrder="1"/>
      <protection locked="0"/>
    </xf>
    <xf numFmtId="0" fontId="5" fillId="0" borderId="9" xfId="0" applyFont="1" applyBorder="1" applyAlignment="1" applyProtection="1">
      <alignment vertical="top" wrapText="1" readingOrder="1"/>
      <protection locked="0"/>
    </xf>
    <xf numFmtId="0" fontId="9" fillId="0" borderId="5" xfId="0" applyFont="1" applyFill="1" applyBorder="1" applyAlignment="1" applyProtection="1">
      <alignment horizontal="left" wrapText="1" readingOrder="1"/>
      <protection locked="0"/>
    </xf>
    <xf numFmtId="166" fontId="5" fillId="3" borderId="9" xfId="0" applyNumberFormat="1" applyFont="1" applyFill="1" applyBorder="1" applyAlignment="1" applyProtection="1">
      <alignment horizontal="right" wrapText="1" readingOrder="1"/>
      <protection locked="0"/>
    </xf>
    <xf numFmtId="0" fontId="9" fillId="0" borderId="5" xfId="0" applyFont="1" applyFill="1" applyBorder="1" applyAlignment="1" applyProtection="1">
      <alignment horizontal="left" wrapText="1"/>
      <protection locked="0"/>
    </xf>
    <xf numFmtId="0" fontId="5" fillId="0" borderId="9" xfId="0" applyFont="1" applyBorder="1" applyAlignment="1" applyProtection="1">
      <alignment horizontal="left" wrapText="1" readingOrder="1"/>
      <protection locked="0"/>
    </xf>
    <xf numFmtId="166" fontId="5"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Border="1" applyAlignment="1">
      <alignment wrapText="1"/>
    </xf>
    <xf numFmtId="0" fontId="9" fillId="0" borderId="5" xfId="0" applyFont="1" applyBorder="1" applyAlignment="1" applyProtection="1">
      <alignment horizontal="left" wrapText="1"/>
      <protection locked="0"/>
    </xf>
    <xf numFmtId="0" fontId="9" fillId="0" borderId="0" xfId="0" applyFont="1" applyBorder="1" applyAlignment="1">
      <alignment wrapText="1"/>
    </xf>
    <xf numFmtId="0" fontId="5" fillId="0" borderId="10" xfId="0" applyFont="1" applyBorder="1" applyAlignment="1" applyProtection="1">
      <alignment wrapText="1" readingOrder="1"/>
      <protection locked="0"/>
    </xf>
    <xf numFmtId="166" fontId="5" fillId="3" borderId="9" xfId="0" applyNumberFormat="1" applyFont="1" applyFill="1" applyBorder="1" applyAlignment="1" applyProtection="1">
      <alignment horizontal="right" vertical="top" wrapText="1" readingOrder="1"/>
      <protection locked="0"/>
    </xf>
    <xf numFmtId="0" fontId="9" fillId="0" borderId="4" xfId="0" applyFont="1" applyBorder="1" applyAlignment="1" applyProtection="1">
      <alignment horizontal="left" wrapText="1"/>
      <protection locked="0"/>
    </xf>
    <xf numFmtId="165" fontId="5" fillId="0" borderId="0" xfId="0" applyNumberFormat="1" applyFont="1" applyBorder="1" applyAlignment="1" applyProtection="1">
      <alignment horizontal="left" readingOrder="1"/>
      <protection locked="0"/>
    </xf>
    <xf numFmtId="0" fontId="5" fillId="0" borderId="0" xfId="0" applyFont="1" applyBorder="1" applyAlignment="1" applyProtection="1">
      <alignment wrapText="1"/>
      <protection locked="0"/>
    </xf>
    <xf numFmtId="0" fontId="5" fillId="0" borderId="0" xfId="0" applyFont="1" applyBorder="1" applyAlignment="1" applyProtection="1">
      <alignment vertical="top" wrapText="1" readingOrder="1"/>
      <protection locked="0"/>
    </xf>
    <xf numFmtId="0" fontId="9" fillId="0" borderId="0" xfId="0" applyFont="1" applyBorder="1" applyAlignment="1" applyProtection="1">
      <alignment horizontal="left" readingOrder="1"/>
      <protection locked="0"/>
    </xf>
    <xf numFmtId="166" fontId="5" fillId="3" borderId="0" xfId="0" applyNumberFormat="1" applyFont="1" applyFill="1" applyBorder="1" applyAlignment="1" applyProtection="1">
      <alignment horizontal="right" wrapText="1" readingOrder="1"/>
      <protection locked="0"/>
    </xf>
    <xf numFmtId="4" fontId="3" fillId="0" borderId="0" xfId="0" applyNumberFormat="1" applyFont="1" applyBorder="1" applyAlignment="1">
      <alignment readingOrder="1"/>
    </xf>
    <xf numFmtId="166" fontId="5" fillId="0" borderId="0" xfId="0" applyNumberFormat="1" applyFont="1" applyBorder="1" applyAlignment="1" applyProtection="1">
      <alignment horizontal="right" wrapText="1" readingOrder="1"/>
      <protection locked="0"/>
    </xf>
    <xf numFmtId="0" fontId="4" fillId="2" borderId="5" xfId="0" applyFont="1" applyFill="1" applyBorder="1" applyAlignment="1">
      <alignment horizontal="center" vertical="center" readingOrder="1"/>
    </xf>
    <xf numFmtId="0" fontId="6" fillId="2" borderId="5" xfId="0" applyFont="1" applyFill="1" applyBorder="1" applyAlignment="1">
      <alignment vertical="center" readingOrder="1"/>
    </xf>
    <xf numFmtId="0" fontId="6" fillId="2" borderId="5" xfId="0" applyFont="1" applyFill="1" applyBorder="1" applyAlignment="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0" fontId="3" fillId="0" borderId="0" xfId="0" applyFont="1" applyBorder="1" applyAlignment="1">
      <alignment horizontal="center"/>
    </xf>
    <xf numFmtId="0" fontId="3" fillId="0" borderId="0" xfId="0" applyFont="1" applyAlignment="1">
      <alignment horizontal="center"/>
    </xf>
    <xf numFmtId="0" fontId="7" fillId="2" borderId="5" xfId="0" applyFont="1" applyFill="1" applyBorder="1" applyAlignment="1"/>
    <xf numFmtId="0" fontId="6" fillId="2" borderId="5" xfId="0" applyFont="1" applyFill="1" applyBorder="1" applyAlignment="1">
      <alignment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1" fillId="3" borderId="5" xfId="0" applyNumberFormat="1" applyFont="1" applyFill="1" applyBorder="1" applyAlignment="1">
      <alignment horizontal="right" readingOrder="1"/>
    </xf>
    <xf numFmtId="4" fontId="8" fillId="0" borderId="5" xfId="0" applyNumberFormat="1" applyFont="1" applyBorder="1" applyAlignment="1">
      <alignment horizontal="right" readingOrder="1"/>
    </xf>
    <xf numFmtId="4" fontId="11" fillId="3" borderId="5" xfId="0" applyNumberFormat="1" applyFont="1" applyFill="1" applyBorder="1" applyAlignment="1">
      <alignment readingOrder="1"/>
    </xf>
    <xf numFmtId="164" fontId="11"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0" fontId="3" fillId="0" borderId="0" xfId="0" applyFont="1" applyBorder="1" applyAlignment="1"/>
    <xf numFmtId="0" fontId="11" fillId="0" borderId="5" xfId="0" applyFont="1" applyBorder="1" applyAlignment="1" applyProtection="1">
      <alignment horizontal="left" readingOrder="1"/>
      <protection locked="0"/>
    </xf>
    <xf numFmtId="166" fontId="5" fillId="0" borderId="9" xfId="0" applyNumberFormat="1" applyFont="1" applyBorder="1" applyAlignment="1" applyProtection="1">
      <alignment horizontal="right" wrapText="1" readingOrder="1"/>
      <protection locked="0"/>
    </xf>
    <xf numFmtId="0" fontId="3" fillId="0" borderId="0" xfId="0" applyFont="1" applyBorder="1" applyAlignment="1">
      <alignment wrapText="1" readingOrder="1"/>
    </xf>
    <xf numFmtId="0" fontId="3" fillId="0" borderId="0" xfId="0" applyFont="1" applyBorder="1" applyAlignment="1">
      <alignment readingOrder="1"/>
    </xf>
    <xf numFmtId="0" fontId="3" fillId="0" borderId="0" xfId="0" applyFont="1" applyBorder="1" applyAlignment="1">
      <alignment vertical="top" wrapText="1" readingOrder="1"/>
    </xf>
    <xf numFmtId="0" fontId="3" fillId="0" borderId="0" xfId="0" applyFont="1" applyAlignment="1">
      <alignment wrapText="1" readingOrder="1"/>
    </xf>
    <xf numFmtId="0" fontId="3" fillId="0" borderId="0" xfId="0" applyFont="1" applyBorder="1" applyAlignment="1">
      <alignment horizontal="right" wrapText="1" readingOrder="1"/>
    </xf>
    <xf numFmtId="0" fontId="5" fillId="0" borderId="9" xfId="0" applyNumberFormat="1" applyFont="1" applyBorder="1" applyAlignment="1" applyProtection="1">
      <alignment horizontal="left" wrapText="1" readingOrder="1"/>
      <protection locked="0"/>
    </xf>
    <xf numFmtId="0" fontId="11" fillId="0" borderId="5" xfId="0" applyFont="1" applyBorder="1" applyAlignment="1" applyProtection="1">
      <alignment horizontal="left" wrapText="1" readingOrder="1"/>
      <protection locked="0"/>
    </xf>
    <xf numFmtId="165" fontId="11" fillId="0" borderId="5" xfId="0" applyNumberFormat="1" applyFont="1" applyBorder="1" applyAlignment="1" applyProtection="1">
      <alignment horizontal="left" wrapText="1"/>
      <protection locked="0"/>
    </xf>
    <xf numFmtId="0" fontId="5" fillId="0" borderId="9" xfId="0" applyFont="1" applyBorder="1" applyAlignment="1" applyProtection="1">
      <alignment horizontal="left" vertical="top" wrapText="1" readingOrder="1"/>
      <protection locked="0"/>
    </xf>
    <xf numFmtId="165" fontId="3" fillId="0" borderId="4" xfId="0" applyNumberFormat="1" applyFont="1" applyBorder="1" applyAlignment="1" applyProtection="1">
      <alignment horizontal="left" wrapText="1"/>
      <protection locked="0"/>
    </xf>
    <xf numFmtId="0" fontId="11" fillId="0" borderId="4" xfId="0" applyFont="1" applyBorder="1" applyAlignment="1" applyProtection="1">
      <alignment horizontal="left" wrapText="1" readingOrder="1"/>
      <protection locked="0"/>
    </xf>
    <xf numFmtId="165" fontId="11"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left"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xf numFmtId="0" fontId="4" fillId="2" borderId="5" xfId="0" applyFont="1" applyFill="1" applyBorder="1" applyAlignment="1">
      <alignment horizontal="center" vertical="center"/>
    </xf>
    <xf numFmtId="4" fontId="4" fillId="2" borderId="5" xfId="0" applyNumberFormat="1" applyFont="1" applyFill="1" applyBorder="1" applyAlignment="1"/>
    <xf numFmtId="0" fontId="6" fillId="0" borderId="5" xfId="0" applyFont="1" applyFill="1" applyBorder="1" applyAlignment="1">
      <alignment horizontal="center" vertical="center"/>
    </xf>
    <xf numFmtId="0" fontId="6" fillId="0" borderId="5" xfId="0" applyFont="1" applyFill="1" applyBorder="1" applyAlignment="1">
      <alignment horizontal="left" wrapText="1"/>
    </xf>
    <xf numFmtId="0" fontId="6"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8" fillId="0" borderId="5" xfId="0" applyNumberFormat="1" applyFont="1" applyBorder="1" applyAlignment="1">
      <alignment horizontal="right"/>
    </xf>
    <xf numFmtId="43" fontId="3" fillId="0" borderId="0" xfId="1" applyFont="1" applyBorder="1"/>
    <xf numFmtId="4" fontId="3" fillId="0" borderId="5" xfId="0" applyNumberFormat="1" applyFont="1" applyFill="1" applyBorder="1" applyAlignment="1">
      <alignment horizontal="right"/>
    </xf>
    <xf numFmtId="0" fontId="3" fillId="3" borderId="5" xfId="0" applyFont="1" applyFill="1" applyBorder="1" applyAlignment="1">
      <alignment horizontal="left" wrapText="1"/>
    </xf>
    <xf numFmtId="0" fontId="5"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2" fillId="0" borderId="9" xfId="0" applyFont="1" applyBorder="1" applyAlignment="1" applyProtection="1">
      <alignment vertical="center" readingOrder="1"/>
      <protection locked="0"/>
    </xf>
    <xf numFmtId="43" fontId="11" fillId="0" borderId="5" xfId="1" applyFont="1" applyBorder="1" applyAlignment="1" applyProtection="1">
      <alignment horizontal="left" wrapText="1" readingOrder="1"/>
      <protection locked="0"/>
    </xf>
    <xf numFmtId="0" fontId="3" fillId="0" borderId="0" xfId="0" applyFont="1" applyBorder="1" applyAlignment="1">
      <alignment vertical="top"/>
    </xf>
    <xf numFmtId="0" fontId="3" fillId="0" borderId="0" xfId="0" applyFont="1" applyBorder="1" applyAlignment="1">
      <alignment wrapText="1"/>
    </xf>
    <xf numFmtId="0" fontId="5" fillId="0" borderId="11" xfId="0" applyFont="1" applyBorder="1" applyAlignment="1" applyProtection="1">
      <alignment wrapText="1" readingOrder="1"/>
      <protection locked="0"/>
    </xf>
    <xf numFmtId="0" fontId="5" fillId="0" borderId="5" xfId="0" applyFont="1" applyBorder="1" applyAlignment="1" applyProtection="1">
      <alignment vertical="top" wrapText="1" readingOrder="1"/>
      <protection locked="0"/>
    </xf>
    <xf numFmtId="0" fontId="3" fillId="0" borderId="0" xfId="0" applyFont="1" applyBorder="1" applyAlignment="1">
      <alignment horizontal="left"/>
    </xf>
    <xf numFmtId="0" fontId="5" fillId="0" borderId="9" xfId="0" applyFont="1" applyBorder="1" applyAlignment="1" applyProtection="1">
      <alignment horizontal="left" readingOrder="1"/>
      <protection locked="0"/>
    </xf>
    <xf numFmtId="165" fontId="11" fillId="0" borderId="4" xfId="0" applyNumberFormat="1" applyFont="1" applyBorder="1" applyAlignment="1" applyProtection="1">
      <alignment horizontal="left" wrapText="1"/>
      <protection locked="0"/>
    </xf>
    <xf numFmtId="165" fontId="11" fillId="0" borderId="12" xfId="0" applyNumberFormat="1" applyFont="1" applyBorder="1" applyAlignment="1" applyProtection="1">
      <alignment horizontal="left" wrapText="1"/>
      <protection locked="0"/>
    </xf>
    <xf numFmtId="0" fontId="5" fillId="0" borderId="10" xfId="0" applyFont="1" applyBorder="1" applyAlignment="1" applyProtection="1">
      <alignment vertical="top" wrapText="1" readingOrder="1"/>
      <protection locked="0"/>
    </xf>
    <xf numFmtId="0" fontId="11" fillId="0" borderId="13" xfId="0" applyFont="1" applyBorder="1" applyAlignment="1" applyProtection="1">
      <alignment horizontal="left" wrapText="1" readingOrder="1"/>
      <protection locked="0"/>
    </xf>
    <xf numFmtId="166" fontId="5" fillId="0" borderId="10" xfId="0" applyNumberFormat="1" applyFont="1" applyBorder="1" applyAlignment="1" applyProtection="1">
      <alignment horizontal="right" wrapText="1" readingOrder="1"/>
      <protection locked="0"/>
    </xf>
    <xf numFmtId="165" fontId="5" fillId="0" borderId="5" xfId="0" applyNumberFormat="1" applyFont="1" applyBorder="1" applyAlignment="1" applyProtection="1">
      <alignment horizontal="left" wrapText="1" readingOrder="1"/>
      <protection locked="0"/>
    </xf>
    <xf numFmtId="0" fontId="5" fillId="0" borderId="5" xfId="0" applyFont="1" applyBorder="1" applyAlignment="1" applyProtection="1">
      <alignment wrapText="1" readingOrder="1"/>
      <protection locked="0"/>
    </xf>
    <xf numFmtId="166" fontId="5" fillId="0" borderId="11" xfId="0" applyNumberFormat="1" applyFont="1" applyBorder="1" applyAlignment="1" applyProtection="1">
      <alignment horizontal="right" wrapText="1" readingOrder="1"/>
      <protection locked="0"/>
    </xf>
    <xf numFmtId="0" fontId="10" fillId="0" borderId="0" xfId="0" applyFont="1" applyBorder="1" applyAlignment="1" applyProtection="1">
      <alignment vertical="top" wrapText="1" readingOrder="1"/>
      <protection locked="0"/>
    </xf>
    <xf numFmtId="43" fontId="3" fillId="0" borderId="0" xfId="0" applyNumberFormat="1" applyFont="1" applyFill="1" applyBorder="1" applyAlignment="1"/>
    <xf numFmtId="0" fontId="3" fillId="0" borderId="0" xfId="0" applyFont="1" applyFill="1" applyBorder="1"/>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6" fillId="3" borderId="0" xfId="0" applyFont="1" applyFill="1" applyBorder="1" applyAlignment="1">
      <alignment horizontal="left"/>
    </xf>
    <xf numFmtId="4" fontId="3" fillId="0" borderId="0" xfId="0" applyNumberFormat="1" applyFont="1" applyBorder="1" applyAlignment="1">
      <alignment horizontal="left"/>
    </xf>
    <xf numFmtId="4" fontId="8" fillId="0" borderId="0" xfId="0" applyNumberFormat="1" applyFont="1" applyBorder="1" applyAlignment="1">
      <alignment horizontal="right"/>
    </xf>
    <xf numFmtId="43" fontId="3" fillId="0" borderId="0" xfId="1" applyFont="1" applyBorder="1" applyAlignment="1"/>
    <xf numFmtId="0" fontId="0" fillId="0" borderId="0" xfId="0" applyFont="1" applyBorder="1"/>
    <xf numFmtId="0" fontId="0" fillId="0" borderId="0" xfId="0" applyFont="1" applyFill="1" applyBorder="1"/>
    <xf numFmtId="0" fontId="0" fillId="0" borderId="0" xfId="0" applyFont="1" applyFill="1"/>
    <xf numFmtId="0" fontId="0" fillId="0" borderId="0" xfId="0" applyFont="1" applyAlignment="1">
      <alignment horizontal="left" vertical="center"/>
    </xf>
    <xf numFmtId="0" fontId="13" fillId="0" borderId="0" xfId="0" applyFont="1" applyBorder="1"/>
    <xf numFmtId="0" fontId="13" fillId="0" borderId="0" xfId="0" applyFont="1"/>
    <xf numFmtId="166" fontId="5" fillId="0" borderId="5" xfId="0" applyNumberFormat="1" applyFont="1" applyBorder="1" applyAlignment="1" applyProtection="1">
      <alignment wrapText="1"/>
      <protection locked="0"/>
    </xf>
    <xf numFmtId="4" fontId="3" fillId="0" borderId="0" xfId="0" applyNumberFormat="1" applyFont="1" applyBorder="1" applyAlignment="1">
      <alignment horizontal="right"/>
    </xf>
    <xf numFmtId="0" fontId="9" fillId="0" borderId="0" xfId="0" applyFont="1" applyBorder="1"/>
    <xf numFmtId="0" fontId="6" fillId="3" borderId="0" xfId="0" applyFont="1" applyFill="1" applyBorder="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166" fontId="5" fillId="0" borderId="5" xfId="0" applyNumberFormat="1" applyFont="1" applyBorder="1" applyAlignment="1" applyProtection="1">
      <alignment horizontal="left" wrapText="1"/>
      <protection locked="0"/>
    </xf>
    <xf numFmtId="166" fontId="5" fillId="0" borderId="5" xfId="0" applyNumberFormat="1" applyFont="1" applyBorder="1" applyAlignment="1" applyProtection="1">
      <alignment horizontal="right" wrapText="1"/>
      <protection locked="0"/>
    </xf>
    <xf numFmtId="14" fontId="11" fillId="0" borderId="5" xfId="0" applyNumberFormat="1" applyFont="1" applyBorder="1" applyAlignment="1">
      <alignment horizontal="left" wrapText="1"/>
    </xf>
    <xf numFmtId="0" fontId="3" fillId="0" borderId="5" xfId="0" applyFont="1" applyBorder="1" applyAlignment="1">
      <alignment horizontal="left" wrapText="1"/>
    </xf>
    <xf numFmtId="4" fontId="14" fillId="3" borderId="5" xfId="0" applyNumberFormat="1" applyFont="1" applyFill="1" applyBorder="1" applyAlignment="1">
      <alignment horizontal="right"/>
    </xf>
    <xf numFmtId="43" fontId="11" fillId="0" borderId="5" xfId="1" applyFont="1" applyBorder="1" applyAlignment="1">
      <alignment horizontal="right" wrapText="1"/>
    </xf>
    <xf numFmtId="43" fontId="3" fillId="0" borderId="5" xfId="0" applyNumberFormat="1" applyFont="1" applyBorder="1" applyAlignment="1">
      <alignment horizontal="right" wrapText="1"/>
    </xf>
    <xf numFmtId="14" fontId="11" fillId="0" borderId="4" xfId="0" applyNumberFormat="1" applyFont="1" applyBorder="1" applyAlignment="1">
      <alignment horizontal="left" wrapText="1"/>
    </xf>
    <xf numFmtId="0" fontId="3" fillId="0" borderId="0" xfId="0" applyFont="1" applyBorder="1" applyAlignment="1">
      <alignment horizontal="left" wrapText="1"/>
    </xf>
    <xf numFmtId="0" fontId="3" fillId="3" borderId="5" xfId="0" applyFont="1" applyFill="1" applyBorder="1" applyAlignment="1">
      <alignment horizontal="left"/>
    </xf>
    <xf numFmtId="0" fontId="7" fillId="3" borderId="5" xfId="0" applyFont="1" applyFill="1" applyBorder="1" applyAlignment="1">
      <alignment horizontal="left" wrapText="1"/>
    </xf>
    <xf numFmtId="0" fontId="5" fillId="0" borderId="0" xfId="0" applyFont="1" applyBorder="1" applyAlignment="1" applyProtection="1">
      <alignment horizontal="left" wrapText="1"/>
      <protection locked="0"/>
    </xf>
    <xf numFmtId="0" fontId="3" fillId="0" borderId="0" xfId="0" applyFont="1" applyBorder="1" applyAlignment="1">
      <alignment horizontal="center" wrapText="1"/>
    </xf>
    <xf numFmtId="166" fontId="5"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0" fontId="3" fillId="0" borderId="0" xfId="0" applyFont="1" applyBorder="1" applyAlignment="1">
      <alignment horizontal="right"/>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4" fontId="3" fillId="0" borderId="5" xfId="0" applyNumberFormat="1" applyFont="1" applyBorder="1" applyAlignment="1">
      <alignment horizontal="left" wrapText="1"/>
    </xf>
    <xf numFmtId="0" fontId="5"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0" fontId="0" fillId="0" borderId="0" xfId="0" applyFont="1" applyBorder="1" applyAlignment="1">
      <alignment wrapText="1"/>
    </xf>
    <xf numFmtId="164" fontId="15" fillId="0" borderId="0" xfId="0" applyNumberFormat="1" applyFont="1" applyBorder="1" applyAlignment="1" applyProtection="1">
      <alignment horizontal="left" wrapText="1"/>
      <protection locked="0"/>
    </xf>
    <xf numFmtId="0" fontId="16" fillId="0" borderId="0" xfId="0" applyFont="1" applyBorder="1" applyAlignment="1" applyProtection="1">
      <alignment horizontal="left" wrapText="1"/>
      <protection locked="0"/>
    </xf>
    <xf numFmtId="0" fontId="16"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16"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0" fontId="3" fillId="0" borderId="0" xfId="0" applyFont="1" applyAlignment="1">
      <alignment wrapText="1"/>
    </xf>
    <xf numFmtId="166" fontId="12" fillId="0" borderId="5" xfId="0" applyNumberFormat="1" applyFont="1" applyBorder="1" applyAlignment="1" applyProtection="1">
      <alignment horizontal="right" wrapText="1"/>
      <protection locked="0"/>
    </xf>
    <xf numFmtId="165" fontId="5" fillId="0" borderId="1" xfId="0" applyNumberFormat="1" applyFont="1" applyBorder="1" applyAlignment="1" applyProtection="1">
      <alignment horizontal="left" wrapText="1"/>
      <protection locked="0"/>
    </xf>
    <xf numFmtId="0" fontId="17" fillId="0" borderId="5" xfId="0" applyFont="1" applyBorder="1" applyAlignment="1">
      <alignment horizontal="left" wrapText="1"/>
    </xf>
    <xf numFmtId="0" fontId="8" fillId="0" borderId="3" xfId="0" applyFont="1" applyBorder="1" applyAlignment="1">
      <alignment vertical="top" wrapText="1"/>
    </xf>
    <xf numFmtId="4" fontId="3" fillId="0" borderId="2" xfId="0" applyNumberFormat="1" applyFont="1" applyBorder="1" applyAlignment="1">
      <alignment horizontal="left"/>
    </xf>
    <xf numFmtId="4" fontId="17" fillId="0" borderId="5" xfId="0" applyNumberFormat="1" applyFont="1" applyBorder="1" applyAlignment="1">
      <alignment horizontal="right"/>
    </xf>
    <xf numFmtId="0" fontId="8" fillId="0" borderId="5" xfId="0" applyFont="1" applyBorder="1" applyAlignment="1">
      <alignment horizontal="left"/>
    </xf>
    <xf numFmtId="0" fontId="8" fillId="0" borderId="3" xfId="0" applyFont="1" applyBorder="1" applyAlignment="1">
      <alignment vertical="top"/>
    </xf>
    <xf numFmtId="165" fontId="5" fillId="0" borderId="5" xfId="0" applyNumberFormat="1" applyFont="1" applyBorder="1" applyAlignment="1" applyProtection="1">
      <alignment horizontal="left" wrapText="1"/>
      <protection locked="0"/>
    </xf>
    <xf numFmtId="0" fontId="8" fillId="0" borderId="5" xfId="0" applyFont="1" applyBorder="1" applyAlignment="1">
      <alignment vertical="top" wrapText="1"/>
    </xf>
    <xf numFmtId="0" fontId="8" fillId="0" borderId="0" xfId="0" applyFont="1" applyBorder="1" applyAlignment="1">
      <alignment vertical="top" wrapText="1"/>
    </xf>
    <xf numFmtId="4" fontId="3" fillId="0" borderId="3" xfId="0" applyNumberFormat="1" applyFont="1" applyBorder="1" applyAlignment="1">
      <alignment horizontal="left"/>
    </xf>
    <xf numFmtId="0" fontId="17" fillId="0" borderId="5" xfId="0" applyFont="1" applyBorder="1" applyAlignment="1">
      <alignment vertical="top" wrapText="1"/>
    </xf>
    <xf numFmtId="0" fontId="3" fillId="0" borderId="3" xfId="0" applyFont="1" applyBorder="1" applyAlignment="1">
      <alignment horizontal="center"/>
    </xf>
    <xf numFmtId="165" fontId="5" fillId="0" borderId="8" xfId="0" applyNumberFormat="1" applyFont="1" applyBorder="1" applyAlignment="1" applyProtection="1">
      <alignment horizontal="left" wrapText="1"/>
      <protection locked="0"/>
    </xf>
    <xf numFmtId="0" fontId="17" fillId="0" borderId="5" xfId="0" applyFont="1" applyBorder="1" applyAlignment="1">
      <alignment horizontal="left"/>
    </xf>
    <xf numFmtId="0" fontId="17" fillId="0" borderId="5" xfId="0" applyFont="1" applyBorder="1" applyAlignment="1">
      <alignment vertical="top"/>
    </xf>
    <xf numFmtId="0" fontId="9" fillId="0" borderId="0" xfId="0" applyFont="1" applyBorder="1" applyAlignment="1"/>
    <xf numFmtId="2" fontId="17" fillId="0" borderId="5" xfId="0" applyNumberFormat="1" applyFont="1" applyBorder="1" applyAlignment="1">
      <alignment horizontal="right"/>
    </xf>
    <xf numFmtId="0" fontId="3" fillId="0" borderId="14" xfId="0" applyFont="1" applyBorder="1" applyAlignment="1">
      <alignment horizontal="center"/>
    </xf>
    <xf numFmtId="4" fontId="17" fillId="0" borderId="0" xfId="0" applyNumberFormat="1" applyFont="1" applyBorder="1" applyAlignment="1">
      <alignment horizontal="right"/>
    </xf>
    <xf numFmtId="0" fontId="3" fillId="0" borderId="5" xfId="0" applyFont="1" applyBorder="1" applyAlignment="1">
      <alignment horizontal="center"/>
    </xf>
    <xf numFmtId="4" fontId="8" fillId="0" borderId="5" xfId="0" applyNumberFormat="1" applyFont="1" applyBorder="1"/>
    <xf numFmtId="165" fontId="5" fillId="0" borderId="0" xfId="0" applyNumberFormat="1" applyFont="1" applyBorder="1" applyAlignment="1" applyProtection="1">
      <alignment horizontal="left" wrapText="1"/>
      <protection locked="0"/>
    </xf>
    <xf numFmtId="0" fontId="8" fillId="0" borderId="0" xfId="0" applyFont="1" applyBorder="1" applyAlignment="1">
      <alignment horizontal="left"/>
    </xf>
    <xf numFmtId="0" fontId="8" fillId="0" borderId="0" xfId="0" applyFont="1" applyBorder="1" applyAlignment="1">
      <alignment vertical="top"/>
    </xf>
    <xf numFmtId="4" fontId="3" fillId="0" borderId="0" xfId="0" applyNumberFormat="1" applyFont="1" applyBorder="1" applyAlignment="1"/>
    <xf numFmtId="0" fontId="17" fillId="0" borderId="0" xfId="0" applyFont="1" applyBorder="1" applyAlignment="1">
      <alignment horizontal="left"/>
    </xf>
    <xf numFmtId="0" fontId="17" fillId="0" borderId="0" xfId="0" applyFont="1" applyBorder="1" applyAlignment="1">
      <alignment vertical="top"/>
    </xf>
    <xf numFmtId="0" fontId="0" fillId="0" borderId="0" xfId="0" applyFont="1" applyAlignment="1">
      <alignment wrapText="1"/>
    </xf>
    <xf numFmtId="165" fontId="5" fillId="0" borderId="1" xfId="0" applyNumberFormat="1" applyFont="1" applyBorder="1" applyAlignment="1" applyProtection="1">
      <alignment horizontal="left" readingOrder="1"/>
      <protection locked="0"/>
    </xf>
    <xf numFmtId="49" fontId="11" fillId="3" borderId="15" xfId="0" applyNumberFormat="1" applyFont="1" applyFill="1" applyBorder="1" applyAlignment="1"/>
    <xf numFmtId="0" fontId="11" fillId="3" borderId="16" xfId="0" applyFont="1" applyFill="1" applyBorder="1" applyAlignment="1">
      <alignment vertical="top" wrapText="1"/>
    </xf>
    <xf numFmtId="0" fontId="3" fillId="0" borderId="5" xfId="0" applyFont="1" applyBorder="1" applyAlignment="1">
      <alignment horizontal="right"/>
    </xf>
    <xf numFmtId="43" fontId="3" fillId="3" borderId="17" xfId="1" applyFont="1" applyFill="1" applyBorder="1" applyAlignment="1">
      <alignment wrapText="1"/>
    </xf>
    <xf numFmtId="43" fontId="3" fillId="3" borderId="18" xfId="1" applyFont="1" applyFill="1" applyBorder="1" applyAlignment="1">
      <alignment wrapText="1"/>
    </xf>
    <xf numFmtId="43" fontId="3" fillId="3" borderId="16" xfId="1" applyFont="1" applyFill="1" applyBorder="1" applyAlignment="1">
      <alignment wrapText="1"/>
    </xf>
    <xf numFmtId="0" fontId="11" fillId="3" borderId="5" xfId="0" applyFont="1" applyFill="1" applyBorder="1" applyAlignment="1">
      <alignment vertical="top" wrapText="1"/>
    </xf>
    <xf numFmtId="0" fontId="3" fillId="3" borderId="5" xfId="0" applyFont="1" applyFill="1" applyBorder="1" applyAlignment="1">
      <alignment vertical="top" wrapText="1"/>
    </xf>
    <xf numFmtId="0" fontId="11" fillId="0" borderId="5" xfId="0" applyFont="1" applyFill="1" applyBorder="1" applyAlignment="1">
      <alignment horizontal="center"/>
    </xf>
    <xf numFmtId="43" fontId="11" fillId="0" borderId="0" xfId="1" applyFont="1" applyFill="1" applyBorder="1"/>
    <xf numFmtId="0" fontId="3" fillId="0" borderId="0" xfId="0" applyFont="1" applyFill="1"/>
    <xf numFmtId="43" fontId="3" fillId="3" borderId="16" xfId="1" applyFont="1" applyFill="1" applyBorder="1" applyAlignment="1">
      <alignment horizontal="right" wrapText="1"/>
    </xf>
    <xf numFmtId="43" fontId="3" fillId="3" borderId="19" xfId="1" applyFont="1" applyFill="1" applyBorder="1" applyAlignment="1">
      <alignment horizontal="right" wrapText="1"/>
    </xf>
    <xf numFmtId="14" fontId="3" fillId="3" borderId="16" xfId="0" applyNumberFormat="1" applyFont="1" applyFill="1" applyBorder="1" applyAlignment="1">
      <alignment horizontal="left"/>
    </xf>
    <xf numFmtId="0" fontId="3" fillId="0" borderId="5" xfId="0" applyFont="1" applyFill="1" applyBorder="1" applyAlignment="1">
      <alignment horizontal="center"/>
    </xf>
    <xf numFmtId="0" fontId="3" fillId="0" borderId="3" xfId="0" applyFont="1" applyFill="1" applyBorder="1"/>
    <xf numFmtId="0" fontId="3" fillId="0" borderId="5" xfId="0" applyFont="1" applyFill="1" applyBorder="1"/>
    <xf numFmtId="0" fontId="3" fillId="0" borderId="3" xfId="0" applyFont="1" applyBorder="1"/>
    <xf numFmtId="0" fontId="3" fillId="0" borderId="5" xfId="0" applyFont="1" applyBorder="1"/>
    <xf numFmtId="0" fontId="3" fillId="0" borderId="4" xfId="0" applyFont="1" applyBorder="1" applyAlignment="1">
      <alignment horizontal="center"/>
    </xf>
    <xf numFmtId="49" fontId="3" fillId="3" borderId="16" xfId="0" applyNumberFormat="1" applyFont="1" applyFill="1" applyBorder="1" applyAlignment="1">
      <alignment horizontal="left" vertical="top" wrapText="1"/>
    </xf>
    <xf numFmtId="14" fontId="3" fillId="3" borderId="18" xfId="0" applyNumberFormat="1" applyFont="1" applyFill="1" applyBorder="1" applyAlignment="1">
      <alignment horizontal="left"/>
    </xf>
    <xf numFmtId="49" fontId="11" fillId="3" borderId="20" xfId="0" applyNumberFormat="1" applyFont="1" applyFill="1" applyBorder="1" applyAlignment="1"/>
    <xf numFmtId="0" fontId="11" fillId="3" borderId="4" xfId="0" applyFont="1" applyFill="1" applyBorder="1" applyAlignment="1">
      <alignment vertical="top" wrapText="1"/>
    </xf>
    <xf numFmtId="43" fontId="3" fillId="3" borderId="21" xfId="1" applyFont="1" applyFill="1" applyBorder="1" applyAlignment="1">
      <alignment horizontal="right" wrapText="1"/>
    </xf>
    <xf numFmtId="164" fontId="16" fillId="0" borderId="0" xfId="0" applyNumberFormat="1" applyFont="1" applyBorder="1" applyAlignment="1" applyProtection="1">
      <alignment horizontal="left" wrapText="1"/>
      <protection locked="0"/>
    </xf>
    <xf numFmtId="0" fontId="0" fillId="0" borderId="0" xfId="0" applyFont="1" applyBorder="1" applyAlignment="1">
      <alignment horizontal="center" wrapText="1"/>
    </xf>
    <xf numFmtId="14" fontId="3" fillId="0" borderId="0" xfId="0" applyNumberFormat="1" applyFont="1" applyBorder="1" applyAlignment="1">
      <alignment horizontal="left"/>
    </xf>
    <xf numFmtId="0" fontId="3" fillId="3" borderId="0" xfId="0" applyFont="1" applyFill="1" applyBorder="1" applyAlignment="1">
      <alignment horizontal="left"/>
    </xf>
    <xf numFmtId="0" fontId="3" fillId="3" borderId="0" xfId="0" applyFont="1" applyFill="1" applyBorder="1" applyAlignment="1">
      <alignment horizontal="left" vertical="center" wrapText="1"/>
    </xf>
    <xf numFmtId="43" fontId="3" fillId="3" borderId="0" xfId="1" applyNumberFormat="1" applyFont="1" applyFill="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76200</xdr:rowOff>
    </xdr:from>
    <xdr:to>
      <xdr:col>2</xdr:col>
      <xdr:colOff>62902</xdr:colOff>
      <xdr:row>4</xdr:row>
      <xdr:rowOff>152399</xdr:rowOff>
    </xdr:to>
    <xdr:pic>
      <xdr:nvPicPr>
        <xdr:cNvPr id="2" name="2 Imagen" descr="Resultado de imagen para logo de ina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76200"/>
          <a:ext cx="891577" cy="838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123826</xdr:colOff>
      <xdr:row>433</xdr:row>
      <xdr:rowOff>0</xdr:rowOff>
    </xdr:from>
    <xdr:ext cx="857250" cy="830669"/>
    <xdr:pic>
      <xdr:nvPicPr>
        <xdr:cNvPr id="3" name="2 Imagen" descr="Resultado de imagen para logo de ina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1" y="236429550"/>
          <a:ext cx="857250" cy="8306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597</xdr:row>
      <xdr:rowOff>114301</xdr:rowOff>
    </xdr:from>
    <xdr:ext cx="736339" cy="609599"/>
    <xdr:pic>
      <xdr:nvPicPr>
        <xdr:cNvPr id="4" name="2 Imagen" descr="Resultado de imagen para logo de ina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1" y="274643851"/>
          <a:ext cx="736339" cy="6095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352425</xdr:colOff>
      <xdr:row>614</xdr:row>
      <xdr:rowOff>171451</xdr:rowOff>
    </xdr:from>
    <xdr:ext cx="747845" cy="619124"/>
    <xdr:pic>
      <xdr:nvPicPr>
        <xdr:cNvPr id="5" name="2 Imagen" descr="Resultado de imagen para logo de inap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3000" y="278349076"/>
          <a:ext cx="747845" cy="6191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669</xdr:row>
      <xdr:rowOff>142877</xdr:rowOff>
    </xdr:from>
    <xdr:ext cx="800099" cy="662384"/>
    <xdr:pic>
      <xdr:nvPicPr>
        <xdr:cNvPr id="6" name="2 Imagen" descr="Resultado de imagen para logo de inap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0126" y="292598477"/>
          <a:ext cx="800099" cy="6623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548</xdr:row>
      <xdr:rowOff>38101</xdr:rowOff>
    </xdr:from>
    <xdr:ext cx="697914" cy="676274"/>
    <xdr:pic>
      <xdr:nvPicPr>
        <xdr:cNvPr id="7" name="2 Imagen" descr="Resultado de imagen para logo de inapa"/>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33451" y="2641854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561</xdr:row>
      <xdr:rowOff>47626</xdr:rowOff>
    </xdr:from>
    <xdr:ext cx="695324" cy="673764"/>
    <xdr:pic>
      <xdr:nvPicPr>
        <xdr:cNvPr id="8" name="2 Imagen" descr="Resultado de imagen para logo de inapa"/>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47751" y="26717625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371476</xdr:colOff>
      <xdr:row>581</xdr:row>
      <xdr:rowOff>19051</xdr:rowOff>
    </xdr:from>
    <xdr:ext cx="714374" cy="692223"/>
    <xdr:pic>
      <xdr:nvPicPr>
        <xdr:cNvPr id="9" name="2 Imagen" descr="Resultado de imagen para logo de inapa"/>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62051" y="271272001"/>
          <a:ext cx="714374" cy="6922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366</xdr:row>
      <xdr:rowOff>38101</xdr:rowOff>
    </xdr:from>
    <xdr:ext cx="762000" cy="716380"/>
    <xdr:pic>
      <xdr:nvPicPr>
        <xdr:cNvPr id="10" name="2 Imagen" descr="Resultado de imagen para logo de inapa"/>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47751" y="20866417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804</xdr:row>
      <xdr:rowOff>114301</xdr:rowOff>
    </xdr:from>
    <xdr:ext cx="816877" cy="676274"/>
    <xdr:pic>
      <xdr:nvPicPr>
        <xdr:cNvPr id="11" name="2 Imagen" descr="Resultado de imagen para logo de inapa"/>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90600" y="334622776"/>
          <a:ext cx="816877"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600075</xdr:colOff>
      <xdr:row>823</xdr:row>
      <xdr:rowOff>76200</xdr:rowOff>
    </xdr:from>
    <xdr:to>
      <xdr:col>4</xdr:col>
      <xdr:colOff>390525</xdr:colOff>
      <xdr:row>832</xdr:row>
      <xdr:rowOff>99559</xdr:rowOff>
    </xdr:to>
    <xdr:pic>
      <xdr:nvPicPr>
        <xdr:cNvPr id="12" name="Imagen 11"/>
        <xdr:cNvPicPr>
          <a:picLocks noChangeAspect="1"/>
        </xdr:cNvPicPr>
      </xdr:nvPicPr>
      <xdr:blipFill>
        <a:blip xmlns:r="http://schemas.openxmlformats.org/officeDocument/2006/relationships" r:embed="rId10"/>
        <a:stretch>
          <a:fillRect/>
        </a:stretch>
      </xdr:blipFill>
      <xdr:spPr>
        <a:xfrm>
          <a:off x="2476500" y="338470875"/>
          <a:ext cx="3267075" cy="13092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38"/>
  <sheetViews>
    <sheetView tabSelected="1" workbookViewId="0">
      <selection activeCell="H9" sqref="H9"/>
    </sheetView>
  </sheetViews>
  <sheetFormatPr baseColWidth="10" defaultRowHeight="11.25" x14ac:dyDescent="0.2"/>
  <cols>
    <col min="1" max="1" width="11.85546875" style="3" customWidth="1"/>
    <col min="2" max="2" width="16.28515625" style="139" customWidth="1"/>
    <col min="3" max="3" width="51.140625" style="3" customWidth="1"/>
    <col min="4" max="4" width="14.7109375" style="69" customWidth="1"/>
    <col min="5" max="5" width="16.85546875" style="140" customWidth="1"/>
    <col min="6" max="6" width="16" style="141" customWidth="1"/>
    <col min="7" max="7" width="11.42578125" style="2"/>
    <col min="8" max="8" width="13" style="2" bestFit="1" customWidth="1"/>
    <col min="9" max="60" width="11.42578125" style="2"/>
    <col min="61" max="16384" width="11.42578125" style="3"/>
  </cols>
  <sheetData>
    <row r="1" spans="1:7" ht="15" x14ac:dyDescent="0.25">
      <c r="A1" s="1" t="s">
        <v>0</v>
      </c>
      <c r="B1" s="1"/>
      <c r="C1" s="1"/>
      <c r="D1" s="1"/>
      <c r="E1" s="1"/>
      <c r="F1" s="1"/>
    </row>
    <row r="2" spans="1:7" ht="15" x14ac:dyDescent="0.25">
      <c r="A2" s="1" t="s">
        <v>1</v>
      </c>
      <c r="B2" s="1"/>
      <c r="C2" s="1"/>
      <c r="D2" s="1"/>
      <c r="E2" s="1"/>
      <c r="F2" s="1"/>
    </row>
    <row r="3" spans="1:7" ht="15" customHeight="1" x14ac:dyDescent="0.25">
      <c r="A3" s="4" t="s">
        <v>2</v>
      </c>
      <c r="B3" s="4"/>
      <c r="C3" s="4"/>
      <c r="D3" s="4"/>
      <c r="E3" s="4"/>
      <c r="F3" s="4"/>
    </row>
    <row r="4" spans="1:7" ht="15" customHeight="1" x14ac:dyDescent="0.25">
      <c r="A4" s="4" t="s">
        <v>3</v>
      </c>
      <c r="B4" s="4"/>
      <c r="C4" s="4"/>
      <c r="D4" s="4"/>
      <c r="E4" s="4"/>
      <c r="F4" s="4"/>
      <c r="G4" s="2" t="s">
        <v>4</v>
      </c>
    </row>
    <row r="5" spans="1:7" ht="15" x14ac:dyDescent="0.25">
      <c r="A5" s="5"/>
      <c r="B5" s="6"/>
      <c r="C5" s="7"/>
      <c r="D5" s="8"/>
      <c r="E5" s="9"/>
      <c r="F5" s="10"/>
    </row>
    <row r="6" spans="1:7" ht="33" customHeight="1" x14ac:dyDescent="0.2">
      <c r="A6" s="11" t="s">
        <v>5</v>
      </c>
      <c r="B6" s="12"/>
      <c r="C6" s="12"/>
      <c r="D6" s="12"/>
      <c r="E6" s="12"/>
      <c r="F6" s="13"/>
    </row>
    <row r="7" spans="1:7" ht="30" customHeight="1" x14ac:dyDescent="0.2">
      <c r="A7" s="11" t="s">
        <v>6</v>
      </c>
      <c r="B7" s="12"/>
      <c r="C7" s="12"/>
      <c r="D7" s="12"/>
      <c r="E7" s="13"/>
      <c r="F7" s="14">
        <v>65699354.060000002</v>
      </c>
    </row>
    <row r="8" spans="1:7" ht="12" x14ac:dyDescent="0.2">
      <c r="A8" s="15" t="s">
        <v>7</v>
      </c>
      <c r="B8" s="15" t="s">
        <v>8</v>
      </c>
      <c r="C8" s="15" t="s">
        <v>9</v>
      </c>
      <c r="D8" s="15" t="s">
        <v>10</v>
      </c>
      <c r="E8" s="15" t="s">
        <v>11</v>
      </c>
      <c r="F8" s="15" t="s">
        <v>12</v>
      </c>
    </row>
    <row r="9" spans="1:7" ht="15" customHeight="1" x14ac:dyDescent="0.2">
      <c r="A9" s="16"/>
      <c r="B9" s="17"/>
      <c r="C9" s="18" t="s">
        <v>13</v>
      </c>
      <c r="D9" s="19">
        <v>55989074.939999998</v>
      </c>
      <c r="E9" s="19"/>
      <c r="F9" s="20">
        <f>F7+D9</f>
        <v>121688429</v>
      </c>
    </row>
    <row r="10" spans="1:7" ht="15" customHeight="1" x14ac:dyDescent="0.2">
      <c r="A10" s="16"/>
      <c r="B10" s="17"/>
      <c r="C10" s="21" t="s">
        <v>14</v>
      </c>
      <c r="D10" s="19">
        <v>160225048.11000001</v>
      </c>
      <c r="E10" s="19"/>
      <c r="F10" s="20">
        <f>F9+D10</f>
        <v>281913477.11000001</v>
      </c>
    </row>
    <row r="11" spans="1:7" ht="15" customHeight="1" x14ac:dyDescent="0.2">
      <c r="A11" s="16"/>
      <c r="B11" s="17"/>
      <c r="C11" s="18" t="s">
        <v>15</v>
      </c>
      <c r="D11" s="22">
        <v>616747800.01999998</v>
      </c>
      <c r="E11" s="19"/>
      <c r="F11" s="20">
        <f>F10+D11</f>
        <v>898661277.13</v>
      </c>
    </row>
    <row r="12" spans="1:7" ht="15" customHeight="1" x14ac:dyDescent="0.2">
      <c r="A12" s="16"/>
      <c r="B12" s="17"/>
      <c r="C12" s="23" t="s">
        <v>16</v>
      </c>
      <c r="D12" s="24">
        <v>485037.13</v>
      </c>
      <c r="E12" s="24"/>
      <c r="F12" s="20">
        <f>F11+D12</f>
        <v>899146314.25999999</v>
      </c>
    </row>
    <row r="13" spans="1:7" ht="15" customHeight="1" x14ac:dyDescent="0.2">
      <c r="A13" s="16"/>
      <c r="B13" s="17"/>
      <c r="C13" s="21" t="s">
        <v>14</v>
      </c>
      <c r="D13" s="25"/>
      <c r="E13" s="19">
        <v>467946592.38999999</v>
      </c>
      <c r="F13" s="20">
        <f>F12-E13</f>
        <v>431199721.87</v>
      </c>
    </row>
    <row r="14" spans="1:7" ht="15" customHeight="1" x14ac:dyDescent="0.2">
      <c r="A14" s="16"/>
      <c r="B14" s="17"/>
      <c r="C14" s="21" t="s">
        <v>17</v>
      </c>
      <c r="D14" s="25"/>
      <c r="E14" s="19">
        <v>8577.5</v>
      </c>
      <c r="F14" s="20">
        <f t="shared" ref="F14:F77" si="0">F13-E14</f>
        <v>431191144.37</v>
      </c>
    </row>
    <row r="15" spans="1:7" ht="15" customHeight="1" x14ac:dyDescent="0.2">
      <c r="A15" s="16"/>
      <c r="B15" s="17"/>
      <c r="C15" s="18" t="s">
        <v>18</v>
      </c>
      <c r="D15" s="25"/>
      <c r="E15" s="26">
        <v>428564.06</v>
      </c>
      <c r="F15" s="20">
        <f t="shared" si="0"/>
        <v>430762580.31</v>
      </c>
    </row>
    <row r="16" spans="1:7" ht="15" customHeight="1" x14ac:dyDescent="0.2">
      <c r="A16" s="16"/>
      <c r="B16" s="17"/>
      <c r="C16" s="27" t="s">
        <v>19</v>
      </c>
      <c r="D16" s="25"/>
      <c r="E16" s="26">
        <v>106368.15</v>
      </c>
      <c r="F16" s="20">
        <f t="shared" si="0"/>
        <v>430656212.16000003</v>
      </c>
    </row>
    <row r="17" spans="1:61" ht="15" customHeight="1" x14ac:dyDescent="0.2">
      <c r="A17" s="16"/>
      <c r="B17" s="17"/>
      <c r="C17" s="27" t="s">
        <v>20</v>
      </c>
      <c r="D17" s="25"/>
      <c r="E17" s="26">
        <v>480</v>
      </c>
      <c r="F17" s="20">
        <f t="shared" si="0"/>
        <v>430655732.16000003</v>
      </c>
    </row>
    <row r="18" spans="1:61" ht="15" customHeight="1" x14ac:dyDescent="0.2">
      <c r="A18" s="16"/>
      <c r="B18" s="17"/>
      <c r="C18" s="18" t="s">
        <v>21</v>
      </c>
      <c r="D18" s="25"/>
      <c r="E18" s="26">
        <v>3000</v>
      </c>
      <c r="F18" s="20">
        <f t="shared" si="0"/>
        <v>430652732.16000003</v>
      </c>
    </row>
    <row r="19" spans="1:61" ht="15" customHeight="1" x14ac:dyDescent="0.2">
      <c r="A19" s="16"/>
      <c r="B19" s="17"/>
      <c r="C19" s="18" t="s">
        <v>22</v>
      </c>
      <c r="D19" s="25"/>
      <c r="E19" s="26">
        <v>350</v>
      </c>
      <c r="F19" s="20">
        <f t="shared" si="0"/>
        <v>430652382.16000003</v>
      </c>
    </row>
    <row r="20" spans="1:61" ht="15" customHeight="1" x14ac:dyDescent="0.2">
      <c r="A20" s="16"/>
      <c r="B20" s="17"/>
      <c r="C20" s="18" t="s">
        <v>23</v>
      </c>
      <c r="D20" s="25"/>
      <c r="E20" s="26">
        <v>175</v>
      </c>
      <c r="F20" s="20">
        <f t="shared" si="0"/>
        <v>430652207.16000003</v>
      </c>
    </row>
    <row r="21" spans="1:61" ht="15" customHeight="1" x14ac:dyDescent="0.2">
      <c r="A21" s="16"/>
      <c r="B21" s="17"/>
      <c r="C21" s="18" t="s">
        <v>24</v>
      </c>
      <c r="D21" s="25"/>
      <c r="E21" s="26">
        <v>4000</v>
      </c>
      <c r="F21" s="20">
        <f t="shared" si="0"/>
        <v>430648207.16000003</v>
      </c>
    </row>
    <row r="22" spans="1:61" ht="15" customHeight="1" x14ac:dyDescent="0.2">
      <c r="A22" s="28"/>
      <c r="B22" s="29"/>
      <c r="C22" s="30" t="s">
        <v>25</v>
      </c>
      <c r="D22" s="31"/>
      <c r="E22" s="32">
        <v>100</v>
      </c>
      <c r="F22" s="20">
        <f t="shared" si="0"/>
        <v>430648107.16000003</v>
      </c>
    </row>
    <row r="23" spans="1:61" ht="15" customHeight="1" x14ac:dyDescent="0.2">
      <c r="A23" s="16"/>
      <c r="B23" s="17"/>
      <c r="C23" s="18" t="s">
        <v>26</v>
      </c>
      <c r="D23" s="25"/>
      <c r="E23" s="26">
        <v>19250</v>
      </c>
      <c r="F23" s="20">
        <f t="shared" si="0"/>
        <v>430628857.16000003</v>
      </c>
    </row>
    <row r="24" spans="1:61" ht="15" customHeight="1" x14ac:dyDescent="0.2">
      <c r="A24" s="16"/>
      <c r="B24" s="17"/>
      <c r="C24" s="18" t="s">
        <v>27</v>
      </c>
      <c r="D24" s="25"/>
      <c r="E24" s="26">
        <v>200000</v>
      </c>
      <c r="F24" s="20">
        <f t="shared" si="0"/>
        <v>430428857.16000003</v>
      </c>
    </row>
    <row r="25" spans="1:61" s="40" customFormat="1" ht="41.25" customHeight="1" x14ac:dyDescent="0.2">
      <c r="A25" s="33">
        <v>44470</v>
      </c>
      <c r="B25" s="34" t="s">
        <v>28</v>
      </c>
      <c r="C25" s="35" t="s">
        <v>29</v>
      </c>
      <c r="D25" s="36"/>
      <c r="E25" s="37">
        <v>3432.59</v>
      </c>
      <c r="F25" s="20">
        <f t="shared" si="0"/>
        <v>430425424.57000005</v>
      </c>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9"/>
    </row>
    <row r="26" spans="1:61" s="38" customFormat="1" ht="38.25" customHeight="1" x14ac:dyDescent="0.2">
      <c r="A26" s="41">
        <v>44470</v>
      </c>
      <c r="B26" s="42" t="s">
        <v>30</v>
      </c>
      <c r="C26" s="43" t="s">
        <v>31</v>
      </c>
      <c r="D26" s="44"/>
      <c r="E26" s="45">
        <v>134187.5</v>
      </c>
      <c r="F26" s="20">
        <f t="shared" si="0"/>
        <v>430291237.07000005</v>
      </c>
    </row>
    <row r="27" spans="1:61" s="38" customFormat="1" ht="42" customHeight="1" x14ac:dyDescent="0.2">
      <c r="A27" s="41">
        <v>44470</v>
      </c>
      <c r="B27" s="42" t="s">
        <v>32</v>
      </c>
      <c r="C27" s="43" t="s">
        <v>33</v>
      </c>
      <c r="D27" s="46"/>
      <c r="E27" s="45">
        <v>750752.19</v>
      </c>
      <c r="F27" s="20">
        <f t="shared" si="0"/>
        <v>429540484.88000005</v>
      </c>
    </row>
    <row r="28" spans="1:61" s="38" customFormat="1" ht="41.25" customHeight="1" x14ac:dyDescent="0.2">
      <c r="A28" s="41">
        <v>44470</v>
      </c>
      <c r="B28" s="42" t="s">
        <v>34</v>
      </c>
      <c r="C28" s="43" t="s">
        <v>35</v>
      </c>
      <c r="D28" s="46"/>
      <c r="E28" s="45">
        <v>58930.11</v>
      </c>
      <c r="F28" s="20">
        <f t="shared" si="0"/>
        <v>429481554.77000004</v>
      </c>
    </row>
    <row r="29" spans="1:61" s="38" customFormat="1" ht="40.5" customHeight="1" x14ac:dyDescent="0.2">
      <c r="A29" s="41">
        <v>44470</v>
      </c>
      <c r="B29" s="42" t="s">
        <v>36</v>
      </c>
      <c r="C29" s="43" t="s">
        <v>37</v>
      </c>
      <c r="D29" s="46"/>
      <c r="E29" s="45">
        <v>5902</v>
      </c>
      <c r="F29" s="20">
        <f t="shared" si="0"/>
        <v>429475652.77000004</v>
      </c>
    </row>
    <row r="30" spans="1:61" s="38" customFormat="1" ht="50.25" customHeight="1" x14ac:dyDescent="0.2">
      <c r="A30" s="41">
        <v>44470</v>
      </c>
      <c r="B30" s="42" t="s">
        <v>38</v>
      </c>
      <c r="C30" s="43" t="s">
        <v>39</v>
      </c>
      <c r="D30" s="46"/>
      <c r="E30" s="45">
        <v>253650</v>
      </c>
      <c r="F30" s="20">
        <f t="shared" si="0"/>
        <v>429222002.77000004</v>
      </c>
    </row>
    <row r="31" spans="1:61" s="38" customFormat="1" ht="54.75" customHeight="1" x14ac:dyDescent="0.2">
      <c r="A31" s="41">
        <v>44470</v>
      </c>
      <c r="B31" s="42" t="s">
        <v>40</v>
      </c>
      <c r="C31" s="43" t="s">
        <v>41</v>
      </c>
      <c r="D31" s="46"/>
      <c r="E31" s="45">
        <v>388930</v>
      </c>
      <c r="F31" s="20">
        <f t="shared" si="0"/>
        <v>428833072.77000004</v>
      </c>
    </row>
    <row r="32" spans="1:61" s="38" customFormat="1" ht="41.25" customHeight="1" x14ac:dyDescent="0.2">
      <c r="A32" s="41">
        <v>44470</v>
      </c>
      <c r="B32" s="42" t="s">
        <v>42</v>
      </c>
      <c r="C32" s="43" t="s">
        <v>43</v>
      </c>
      <c r="D32" s="46"/>
      <c r="E32" s="45">
        <v>50730</v>
      </c>
      <c r="F32" s="20">
        <f t="shared" si="0"/>
        <v>428782342.77000004</v>
      </c>
    </row>
    <row r="33" spans="1:6" s="38" customFormat="1" ht="41.25" customHeight="1" x14ac:dyDescent="0.2">
      <c r="A33" s="41">
        <v>44470</v>
      </c>
      <c r="B33" s="42" t="s">
        <v>44</v>
      </c>
      <c r="C33" s="43" t="s">
        <v>45</v>
      </c>
      <c r="D33" s="46"/>
      <c r="E33" s="45">
        <v>100000</v>
      </c>
      <c r="F33" s="20">
        <f t="shared" si="0"/>
        <v>428682342.77000004</v>
      </c>
    </row>
    <row r="34" spans="1:6" s="38" customFormat="1" ht="54.75" customHeight="1" x14ac:dyDescent="0.2">
      <c r="A34" s="41">
        <v>44470</v>
      </c>
      <c r="B34" s="42" t="s">
        <v>46</v>
      </c>
      <c r="C34" s="43" t="s">
        <v>47</v>
      </c>
      <c r="D34" s="46"/>
      <c r="E34" s="45">
        <v>458500</v>
      </c>
      <c r="F34" s="20">
        <f t="shared" si="0"/>
        <v>428223842.77000004</v>
      </c>
    </row>
    <row r="35" spans="1:6" s="38" customFormat="1" ht="100.5" customHeight="1" x14ac:dyDescent="0.2">
      <c r="A35" s="41">
        <v>44470</v>
      </c>
      <c r="B35" s="42" t="s">
        <v>48</v>
      </c>
      <c r="C35" s="43" t="s">
        <v>49</v>
      </c>
      <c r="D35" s="46"/>
      <c r="E35" s="45">
        <v>19000</v>
      </c>
      <c r="F35" s="20">
        <f t="shared" si="0"/>
        <v>428204842.77000004</v>
      </c>
    </row>
    <row r="36" spans="1:6" s="38" customFormat="1" ht="42" customHeight="1" x14ac:dyDescent="0.2">
      <c r="A36" s="41">
        <v>44470</v>
      </c>
      <c r="B36" s="42" t="s">
        <v>50</v>
      </c>
      <c r="C36" s="43" t="s">
        <v>51</v>
      </c>
      <c r="D36" s="46"/>
      <c r="E36" s="45">
        <v>139354.01</v>
      </c>
      <c r="F36" s="20">
        <f t="shared" si="0"/>
        <v>428065488.76000005</v>
      </c>
    </row>
    <row r="37" spans="1:6" s="38" customFormat="1" ht="94.5" customHeight="1" x14ac:dyDescent="0.2">
      <c r="A37" s="41">
        <v>44470</v>
      </c>
      <c r="B37" s="42" t="s">
        <v>52</v>
      </c>
      <c r="C37" s="43" t="s">
        <v>53</v>
      </c>
      <c r="D37" s="46"/>
      <c r="E37" s="45">
        <v>8510388.1099999994</v>
      </c>
      <c r="F37" s="20">
        <f t="shared" si="0"/>
        <v>419555100.65000004</v>
      </c>
    </row>
    <row r="38" spans="1:6" s="38" customFormat="1" ht="34.5" customHeight="1" x14ac:dyDescent="0.2">
      <c r="A38" s="41">
        <v>44470</v>
      </c>
      <c r="B38" s="42" t="s">
        <v>54</v>
      </c>
      <c r="C38" s="43" t="s">
        <v>55</v>
      </c>
      <c r="D38" s="46"/>
      <c r="E38" s="45">
        <v>1699581.24</v>
      </c>
      <c r="F38" s="20">
        <f t="shared" si="0"/>
        <v>417855519.41000003</v>
      </c>
    </row>
    <row r="39" spans="1:6" s="38" customFormat="1" ht="28.5" customHeight="1" x14ac:dyDescent="0.2">
      <c r="A39" s="41">
        <v>44470</v>
      </c>
      <c r="B39" s="42" t="s">
        <v>56</v>
      </c>
      <c r="C39" s="43" t="s">
        <v>57</v>
      </c>
      <c r="D39" s="46"/>
      <c r="E39" s="45">
        <v>515849.08</v>
      </c>
      <c r="F39" s="20">
        <f t="shared" si="0"/>
        <v>417339670.33000004</v>
      </c>
    </row>
    <row r="40" spans="1:6" s="38" customFormat="1" ht="30" customHeight="1" x14ac:dyDescent="0.2">
      <c r="A40" s="41">
        <v>44470</v>
      </c>
      <c r="B40" s="42" t="s">
        <v>58</v>
      </c>
      <c r="C40" s="43" t="s">
        <v>59</v>
      </c>
      <c r="D40" s="46"/>
      <c r="E40" s="45">
        <v>1835418.43</v>
      </c>
      <c r="F40" s="20">
        <f t="shared" si="0"/>
        <v>415504251.90000004</v>
      </c>
    </row>
    <row r="41" spans="1:6" s="38" customFormat="1" ht="31.5" customHeight="1" x14ac:dyDescent="0.2">
      <c r="A41" s="41">
        <v>44470</v>
      </c>
      <c r="B41" s="42" t="s">
        <v>60</v>
      </c>
      <c r="C41" s="43" t="s">
        <v>61</v>
      </c>
      <c r="D41" s="46"/>
      <c r="E41" s="45">
        <v>953501.88</v>
      </c>
      <c r="F41" s="20">
        <f t="shared" si="0"/>
        <v>414550750.02000004</v>
      </c>
    </row>
    <row r="42" spans="1:6" s="38" customFormat="1" ht="30" customHeight="1" x14ac:dyDescent="0.2">
      <c r="A42" s="41">
        <v>44470</v>
      </c>
      <c r="B42" s="42" t="s">
        <v>62</v>
      </c>
      <c r="C42" s="43" t="s">
        <v>63</v>
      </c>
      <c r="D42" s="46"/>
      <c r="E42" s="45">
        <v>634900.26</v>
      </c>
      <c r="F42" s="20">
        <f t="shared" si="0"/>
        <v>413915849.76000005</v>
      </c>
    </row>
    <row r="43" spans="1:6" s="38" customFormat="1" ht="32.25" customHeight="1" x14ac:dyDescent="0.2">
      <c r="A43" s="41">
        <v>44470</v>
      </c>
      <c r="B43" s="42" t="s">
        <v>64</v>
      </c>
      <c r="C43" s="43" t="s">
        <v>65</v>
      </c>
      <c r="D43" s="46"/>
      <c r="E43" s="45">
        <v>67274.039999999994</v>
      </c>
      <c r="F43" s="20">
        <f t="shared" si="0"/>
        <v>413848575.72000003</v>
      </c>
    </row>
    <row r="44" spans="1:6" s="38" customFormat="1" ht="48.75" customHeight="1" x14ac:dyDescent="0.2">
      <c r="A44" s="41">
        <v>44470</v>
      </c>
      <c r="B44" s="42" t="s">
        <v>66</v>
      </c>
      <c r="C44" s="43" t="s">
        <v>67</v>
      </c>
      <c r="D44" s="46"/>
      <c r="E44" s="45">
        <v>88777.5</v>
      </c>
      <c r="F44" s="20">
        <f t="shared" si="0"/>
        <v>413759798.22000003</v>
      </c>
    </row>
    <row r="45" spans="1:6" s="38" customFormat="1" ht="23.25" customHeight="1" x14ac:dyDescent="0.2">
      <c r="A45" s="41">
        <v>44470</v>
      </c>
      <c r="B45" s="42" t="s">
        <v>68</v>
      </c>
      <c r="C45" s="43" t="s">
        <v>69</v>
      </c>
      <c r="D45" s="46"/>
      <c r="E45" s="45">
        <v>0</v>
      </c>
      <c r="F45" s="20">
        <f t="shared" si="0"/>
        <v>413759798.22000003</v>
      </c>
    </row>
    <row r="46" spans="1:6" s="38" customFormat="1" ht="40.5" customHeight="1" x14ac:dyDescent="0.2">
      <c r="A46" s="41">
        <v>44470</v>
      </c>
      <c r="B46" s="42" t="s">
        <v>70</v>
      </c>
      <c r="C46" s="43" t="s">
        <v>71</v>
      </c>
      <c r="D46" s="46"/>
      <c r="E46" s="45">
        <v>73901925</v>
      </c>
      <c r="F46" s="20">
        <f t="shared" si="0"/>
        <v>339857873.22000003</v>
      </c>
    </row>
    <row r="47" spans="1:6" s="38" customFormat="1" ht="57" customHeight="1" x14ac:dyDescent="0.2">
      <c r="A47" s="41">
        <v>44470</v>
      </c>
      <c r="B47" s="42" t="s">
        <v>72</v>
      </c>
      <c r="C47" s="43" t="s">
        <v>73</v>
      </c>
      <c r="D47" s="46"/>
      <c r="E47" s="45">
        <v>228285</v>
      </c>
      <c r="F47" s="20">
        <f t="shared" si="0"/>
        <v>339629588.22000003</v>
      </c>
    </row>
    <row r="48" spans="1:6" s="38" customFormat="1" ht="51" customHeight="1" x14ac:dyDescent="0.2">
      <c r="A48" s="41">
        <v>44470</v>
      </c>
      <c r="B48" s="42" t="s">
        <v>74</v>
      </c>
      <c r="C48" s="43" t="s">
        <v>75</v>
      </c>
      <c r="D48" s="46"/>
      <c r="E48" s="45">
        <v>18525</v>
      </c>
      <c r="F48" s="20">
        <f t="shared" si="0"/>
        <v>339611063.22000003</v>
      </c>
    </row>
    <row r="49" spans="1:6" s="38" customFormat="1" ht="21.75" customHeight="1" x14ac:dyDescent="0.2">
      <c r="A49" s="41">
        <v>44470</v>
      </c>
      <c r="B49" s="42" t="s">
        <v>76</v>
      </c>
      <c r="C49" s="43" t="s">
        <v>69</v>
      </c>
      <c r="D49" s="46"/>
      <c r="E49" s="45">
        <v>0</v>
      </c>
      <c r="F49" s="20">
        <f t="shared" si="0"/>
        <v>339611063.22000003</v>
      </c>
    </row>
    <row r="50" spans="1:6" s="38" customFormat="1" ht="40.5" customHeight="1" x14ac:dyDescent="0.2">
      <c r="A50" s="41">
        <v>44473</v>
      </c>
      <c r="B50" s="42" t="s">
        <v>77</v>
      </c>
      <c r="C50" s="43" t="s">
        <v>78</v>
      </c>
      <c r="D50" s="46"/>
      <c r="E50" s="45">
        <v>48334.04</v>
      </c>
      <c r="F50" s="20">
        <f t="shared" si="0"/>
        <v>339562729.18000001</v>
      </c>
    </row>
    <row r="51" spans="1:6" s="38" customFormat="1" ht="51.75" customHeight="1" x14ac:dyDescent="0.2">
      <c r="A51" s="41">
        <v>44473</v>
      </c>
      <c r="B51" s="42" t="s">
        <v>79</v>
      </c>
      <c r="C51" s="43" t="s">
        <v>80</v>
      </c>
      <c r="D51" s="46"/>
      <c r="E51" s="45">
        <v>459549.26</v>
      </c>
      <c r="F51" s="20">
        <f t="shared" si="0"/>
        <v>339103179.92000002</v>
      </c>
    </row>
    <row r="52" spans="1:6" s="38" customFormat="1" ht="44.25" customHeight="1" x14ac:dyDescent="0.2">
      <c r="A52" s="41">
        <v>44473</v>
      </c>
      <c r="B52" s="42" t="s">
        <v>81</v>
      </c>
      <c r="C52" s="43" t="s">
        <v>82</v>
      </c>
      <c r="D52" s="46"/>
      <c r="E52" s="45">
        <v>1712</v>
      </c>
      <c r="F52" s="20">
        <f t="shared" si="0"/>
        <v>339101467.92000002</v>
      </c>
    </row>
    <row r="53" spans="1:6" s="38" customFormat="1" ht="76.5" customHeight="1" x14ac:dyDescent="0.2">
      <c r="A53" s="41">
        <v>44473</v>
      </c>
      <c r="B53" s="42" t="s">
        <v>83</v>
      </c>
      <c r="C53" s="43" t="s">
        <v>84</v>
      </c>
      <c r="D53" s="46"/>
      <c r="E53" s="45">
        <v>237949.07</v>
      </c>
      <c r="F53" s="20">
        <f t="shared" si="0"/>
        <v>338863518.85000002</v>
      </c>
    </row>
    <row r="54" spans="1:6" s="38" customFormat="1" ht="44.25" customHeight="1" x14ac:dyDescent="0.2">
      <c r="A54" s="41">
        <v>44473</v>
      </c>
      <c r="B54" s="42" t="s">
        <v>85</v>
      </c>
      <c r="C54" s="43" t="s">
        <v>86</v>
      </c>
      <c r="D54" s="46"/>
      <c r="E54" s="45">
        <v>118618.81</v>
      </c>
      <c r="F54" s="20">
        <f t="shared" si="0"/>
        <v>338744900.04000002</v>
      </c>
    </row>
    <row r="55" spans="1:6" s="38" customFormat="1" ht="74.25" customHeight="1" x14ac:dyDescent="0.2">
      <c r="A55" s="41">
        <v>44473</v>
      </c>
      <c r="B55" s="42" t="s">
        <v>87</v>
      </c>
      <c r="C55" s="43" t="s">
        <v>88</v>
      </c>
      <c r="D55" s="46"/>
      <c r="E55" s="45">
        <v>38081.360000000001</v>
      </c>
      <c r="F55" s="20">
        <f t="shared" si="0"/>
        <v>338706818.68000001</v>
      </c>
    </row>
    <row r="56" spans="1:6" s="38" customFormat="1" ht="49.5" customHeight="1" x14ac:dyDescent="0.2">
      <c r="A56" s="41">
        <v>44473</v>
      </c>
      <c r="B56" s="42" t="s">
        <v>89</v>
      </c>
      <c r="C56" s="43" t="s">
        <v>90</v>
      </c>
      <c r="D56" s="46"/>
      <c r="E56" s="45">
        <v>904270.34</v>
      </c>
      <c r="F56" s="20">
        <f t="shared" si="0"/>
        <v>337802548.34000003</v>
      </c>
    </row>
    <row r="57" spans="1:6" s="38" customFormat="1" ht="85.5" customHeight="1" x14ac:dyDescent="0.2">
      <c r="A57" s="41">
        <v>44473</v>
      </c>
      <c r="B57" s="47" t="s">
        <v>91</v>
      </c>
      <c r="C57" s="43" t="s">
        <v>92</v>
      </c>
      <c r="D57" s="46"/>
      <c r="E57" s="45">
        <v>21047831.91</v>
      </c>
      <c r="F57" s="20">
        <f t="shared" si="0"/>
        <v>316754716.43000001</v>
      </c>
    </row>
    <row r="58" spans="1:6" s="38" customFormat="1" ht="31.5" customHeight="1" x14ac:dyDescent="0.2">
      <c r="A58" s="41">
        <v>44473</v>
      </c>
      <c r="B58" s="47" t="s">
        <v>93</v>
      </c>
      <c r="C58" s="43" t="s">
        <v>94</v>
      </c>
      <c r="D58" s="46"/>
      <c r="E58" s="45">
        <v>63850</v>
      </c>
      <c r="F58" s="20">
        <f t="shared" si="0"/>
        <v>316690866.43000001</v>
      </c>
    </row>
    <row r="59" spans="1:6" s="38" customFormat="1" ht="34.5" customHeight="1" x14ac:dyDescent="0.2">
      <c r="A59" s="41">
        <v>44473</v>
      </c>
      <c r="B59" s="47" t="s">
        <v>95</v>
      </c>
      <c r="C59" s="43" t="s">
        <v>96</v>
      </c>
      <c r="D59" s="46"/>
      <c r="E59" s="45">
        <v>83092.05</v>
      </c>
      <c r="F59" s="20">
        <f t="shared" si="0"/>
        <v>316607774.38</v>
      </c>
    </row>
    <row r="60" spans="1:6" s="38" customFormat="1" ht="55.5" customHeight="1" x14ac:dyDescent="0.2">
      <c r="A60" s="41">
        <v>44473</v>
      </c>
      <c r="B60" s="47" t="s">
        <v>97</v>
      </c>
      <c r="C60" s="43" t="s">
        <v>98</v>
      </c>
      <c r="D60" s="46"/>
      <c r="E60" s="45">
        <v>126825</v>
      </c>
      <c r="F60" s="20">
        <f t="shared" si="0"/>
        <v>316480949.38</v>
      </c>
    </row>
    <row r="61" spans="1:6" s="38" customFormat="1" ht="74.25" customHeight="1" x14ac:dyDescent="0.2">
      <c r="A61" s="41">
        <v>44473</v>
      </c>
      <c r="B61" s="47" t="s">
        <v>99</v>
      </c>
      <c r="C61" s="43" t="s">
        <v>100</v>
      </c>
      <c r="D61" s="46"/>
      <c r="E61" s="45">
        <v>5688639.2300000004</v>
      </c>
      <c r="F61" s="20">
        <f t="shared" si="0"/>
        <v>310792310.14999998</v>
      </c>
    </row>
    <row r="62" spans="1:6" s="38" customFormat="1" ht="50.25" customHeight="1" x14ac:dyDescent="0.2">
      <c r="A62" s="41">
        <v>44473</v>
      </c>
      <c r="B62" s="47" t="s">
        <v>101</v>
      </c>
      <c r="C62" s="43" t="s">
        <v>102</v>
      </c>
      <c r="D62" s="46"/>
      <c r="E62" s="45">
        <v>1432621.11</v>
      </c>
      <c r="F62" s="20">
        <f t="shared" si="0"/>
        <v>309359689.03999996</v>
      </c>
    </row>
    <row r="63" spans="1:6" s="38" customFormat="1" ht="62.25" customHeight="1" x14ac:dyDescent="0.2">
      <c r="A63" s="41">
        <v>44473</v>
      </c>
      <c r="B63" s="47" t="s">
        <v>103</v>
      </c>
      <c r="C63" s="43" t="s">
        <v>104</v>
      </c>
      <c r="D63" s="46"/>
      <c r="E63" s="45">
        <v>3226733.63</v>
      </c>
      <c r="F63" s="20">
        <f t="shared" si="0"/>
        <v>306132955.40999997</v>
      </c>
    </row>
    <row r="64" spans="1:6" s="38" customFormat="1" ht="69" customHeight="1" x14ac:dyDescent="0.2">
      <c r="A64" s="41">
        <v>44473</v>
      </c>
      <c r="B64" s="47" t="s">
        <v>105</v>
      </c>
      <c r="C64" s="43" t="s">
        <v>106</v>
      </c>
      <c r="D64" s="46"/>
      <c r="E64" s="45">
        <v>9000</v>
      </c>
      <c r="F64" s="20">
        <f t="shared" si="0"/>
        <v>306123955.40999997</v>
      </c>
    </row>
    <row r="65" spans="1:6" s="38" customFormat="1" ht="54" customHeight="1" x14ac:dyDescent="0.2">
      <c r="A65" s="41">
        <v>44474</v>
      </c>
      <c r="B65" s="42" t="s">
        <v>107</v>
      </c>
      <c r="C65" s="43" t="s">
        <v>108</v>
      </c>
      <c r="D65" s="46"/>
      <c r="E65" s="45">
        <v>91874.1</v>
      </c>
      <c r="F65" s="20">
        <f t="shared" si="0"/>
        <v>306032081.30999994</v>
      </c>
    </row>
    <row r="66" spans="1:6" s="38" customFormat="1" ht="39" customHeight="1" x14ac:dyDescent="0.2">
      <c r="A66" s="41">
        <v>44474</v>
      </c>
      <c r="B66" s="42" t="s">
        <v>109</v>
      </c>
      <c r="C66" s="43" t="s">
        <v>110</v>
      </c>
      <c r="D66" s="46"/>
      <c r="E66" s="45">
        <v>2999.49</v>
      </c>
      <c r="F66" s="20">
        <f t="shared" si="0"/>
        <v>306029081.81999993</v>
      </c>
    </row>
    <row r="67" spans="1:6" s="38" customFormat="1" ht="39" customHeight="1" x14ac:dyDescent="0.2">
      <c r="A67" s="41">
        <v>44474</v>
      </c>
      <c r="B67" s="42" t="s">
        <v>111</v>
      </c>
      <c r="C67" s="43" t="s">
        <v>112</v>
      </c>
      <c r="D67" s="46"/>
      <c r="E67" s="45">
        <v>180000</v>
      </c>
      <c r="F67" s="20">
        <f t="shared" si="0"/>
        <v>305849081.81999993</v>
      </c>
    </row>
    <row r="68" spans="1:6" s="38" customFormat="1" ht="49.5" customHeight="1" x14ac:dyDescent="0.2">
      <c r="A68" s="41">
        <v>44474</v>
      </c>
      <c r="B68" s="42" t="s">
        <v>113</v>
      </c>
      <c r="C68" s="43" t="s">
        <v>114</v>
      </c>
      <c r="D68" s="46"/>
      <c r="E68" s="45">
        <v>76095</v>
      </c>
      <c r="F68" s="20">
        <f t="shared" si="0"/>
        <v>305772986.81999993</v>
      </c>
    </row>
    <row r="69" spans="1:6" s="38" customFormat="1" ht="41.25" customHeight="1" x14ac:dyDescent="0.2">
      <c r="A69" s="41">
        <v>44475</v>
      </c>
      <c r="B69" s="42" t="s">
        <v>115</v>
      </c>
      <c r="C69" s="43" t="s">
        <v>116</v>
      </c>
      <c r="D69" s="46"/>
      <c r="E69" s="45">
        <v>20700</v>
      </c>
      <c r="F69" s="20">
        <f t="shared" si="0"/>
        <v>305752286.81999993</v>
      </c>
    </row>
    <row r="70" spans="1:6" s="38" customFormat="1" ht="45" customHeight="1" x14ac:dyDescent="0.2">
      <c r="A70" s="41">
        <v>44475</v>
      </c>
      <c r="B70" s="42" t="s">
        <v>117</v>
      </c>
      <c r="C70" s="43" t="s">
        <v>118</v>
      </c>
      <c r="D70" s="46"/>
      <c r="E70" s="45">
        <v>4500</v>
      </c>
      <c r="F70" s="20">
        <f t="shared" si="0"/>
        <v>305747786.81999993</v>
      </c>
    </row>
    <row r="71" spans="1:6" s="38" customFormat="1" ht="45" customHeight="1" x14ac:dyDescent="0.2">
      <c r="A71" s="41">
        <v>44475</v>
      </c>
      <c r="B71" s="42" t="s">
        <v>119</v>
      </c>
      <c r="C71" s="43" t="s">
        <v>120</v>
      </c>
      <c r="D71" s="46"/>
      <c r="E71" s="45">
        <v>10800</v>
      </c>
      <c r="F71" s="20">
        <f t="shared" si="0"/>
        <v>305736986.81999993</v>
      </c>
    </row>
    <row r="72" spans="1:6" s="38" customFormat="1" ht="42" customHeight="1" x14ac:dyDescent="0.2">
      <c r="A72" s="41">
        <v>44475</v>
      </c>
      <c r="B72" s="42" t="s">
        <v>121</v>
      </c>
      <c r="C72" s="43" t="s">
        <v>122</v>
      </c>
      <c r="D72" s="46"/>
      <c r="E72" s="45">
        <v>13500</v>
      </c>
      <c r="F72" s="20">
        <f t="shared" si="0"/>
        <v>305723486.81999993</v>
      </c>
    </row>
    <row r="73" spans="1:6" s="38" customFormat="1" ht="31.5" customHeight="1" x14ac:dyDescent="0.2">
      <c r="A73" s="41">
        <v>44475</v>
      </c>
      <c r="B73" s="42" t="s">
        <v>123</v>
      </c>
      <c r="C73" s="43" t="s">
        <v>124</v>
      </c>
      <c r="D73" s="46"/>
      <c r="E73" s="45">
        <v>5400</v>
      </c>
      <c r="F73" s="20">
        <f t="shared" si="0"/>
        <v>305718086.81999993</v>
      </c>
    </row>
    <row r="74" spans="1:6" s="38" customFormat="1" ht="53.25" customHeight="1" x14ac:dyDescent="0.2">
      <c r="A74" s="41">
        <v>44475</v>
      </c>
      <c r="B74" s="42" t="s">
        <v>125</v>
      </c>
      <c r="C74" s="43" t="s">
        <v>126</v>
      </c>
      <c r="D74" s="46"/>
      <c r="E74" s="45">
        <v>105687.5</v>
      </c>
      <c r="F74" s="20">
        <f t="shared" si="0"/>
        <v>305612399.31999993</v>
      </c>
    </row>
    <row r="75" spans="1:6" s="38" customFormat="1" ht="54" customHeight="1" x14ac:dyDescent="0.2">
      <c r="A75" s="41">
        <v>44475</v>
      </c>
      <c r="B75" s="42" t="s">
        <v>127</v>
      </c>
      <c r="C75" s="43" t="s">
        <v>128</v>
      </c>
      <c r="D75" s="46"/>
      <c r="E75" s="45">
        <v>240893.8</v>
      </c>
      <c r="F75" s="20">
        <f t="shared" si="0"/>
        <v>305371505.51999992</v>
      </c>
    </row>
    <row r="76" spans="1:6" s="38" customFormat="1" ht="51" customHeight="1" x14ac:dyDescent="0.2">
      <c r="A76" s="41">
        <v>44475</v>
      </c>
      <c r="B76" s="42" t="s">
        <v>129</v>
      </c>
      <c r="C76" s="43" t="s">
        <v>130</v>
      </c>
      <c r="D76" s="46"/>
      <c r="E76" s="45">
        <v>67500</v>
      </c>
      <c r="F76" s="20">
        <f t="shared" si="0"/>
        <v>305304005.51999992</v>
      </c>
    </row>
    <row r="77" spans="1:6" s="38" customFormat="1" ht="41.25" customHeight="1" x14ac:dyDescent="0.2">
      <c r="A77" s="41">
        <v>44475</v>
      </c>
      <c r="B77" s="42" t="s">
        <v>131</v>
      </c>
      <c r="C77" s="43" t="s">
        <v>132</v>
      </c>
      <c r="D77" s="46"/>
      <c r="E77" s="45">
        <v>10890</v>
      </c>
      <c r="F77" s="20">
        <f t="shared" si="0"/>
        <v>305293115.51999992</v>
      </c>
    </row>
    <row r="78" spans="1:6" s="38" customFormat="1" ht="44.25" customHeight="1" x14ac:dyDescent="0.2">
      <c r="A78" s="41">
        <v>44475</v>
      </c>
      <c r="B78" s="42" t="s">
        <v>133</v>
      </c>
      <c r="C78" s="43" t="s">
        <v>134</v>
      </c>
      <c r="D78" s="46"/>
      <c r="E78" s="45">
        <v>7200</v>
      </c>
      <c r="F78" s="20">
        <f t="shared" ref="F78:F141" si="1">F77-E78</f>
        <v>305285915.51999992</v>
      </c>
    </row>
    <row r="79" spans="1:6" s="38" customFormat="1" ht="42.75" customHeight="1" x14ac:dyDescent="0.2">
      <c r="A79" s="41">
        <v>44475</v>
      </c>
      <c r="B79" s="42" t="s">
        <v>135</v>
      </c>
      <c r="C79" s="43" t="s">
        <v>136</v>
      </c>
      <c r="D79" s="46"/>
      <c r="E79" s="45">
        <v>54000</v>
      </c>
      <c r="F79" s="20">
        <f t="shared" si="1"/>
        <v>305231915.51999992</v>
      </c>
    </row>
    <row r="80" spans="1:6" s="38" customFormat="1" ht="44.25" customHeight="1" x14ac:dyDescent="0.2">
      <c r="A80" s="41">
        <v>44475</v>
      </c>
      <c r="B80" s="42" t="s">
        <v>137</v>
      </c>
      <c r="C80" s="43" t="s">
        <v>138</v>
      </c>
      <c r="D80" s="46"/>
      <c r="E80" s="45">
        <v>13500</v>
      </c>
      <c r="F80" s="20">
        <f t="shared" si="1"/>
        <v>305218415.51999992</v>
      </c>
    </row>
    <row r="81" spans="1:6" s="38" customFormat="1" ht="55.5" customHeight="1" x14ac:dyDescent="0.2">
      <c r="A81" s="41">
        <v>44475</v>
      </c>
      <c r="B81" s="42" t="s">
        <v>139</v>
      </c>
      <c r="C81" s="43" t="s">
        <v>140</v>
      </c>
      <c r="D81" s="46"/>
      <c r="E81" s="45">
        <v>101460</v>
      </c>
      <c r="F81" s="20">
        <f t="shared" si="1"/>
        <v>305116955.51999992</v>
      </c>
    </row>
    <row r="82" spans="1:6" s="38" customFormat="1" ht="69" customHeight="1" x14ac:dyDescent="0.2">
      <c r="A82" s="41">
        <v>44475</v>
      </c>
      <c r="B82" s="42" t="s">
        <v>141</v>
      </c>
      <c r="C82" s="43" t="s">
        <v>142</v>
      </c>
      <c r="D82" s="46"/>
      <c r="E82" s="45">
        <v>410067.5</v>
      </c>
      <c r="F82" s="20">
        <f t="shared" si="1"/>
        <v>304706888.01999992</v>
      </c>
    </row>
    <row r="83" spans="1:6" s="38" customFormat="1" ht="57" customHeight="1" x14ac:dyDescent="0.2">
      <c r="A83" s="41">
        <v>44475</v>
      </c>
      <c r="B83" s="42" t="s">
        <v>143</v>
      </c>
      <c r="C83" s="43" t="s">
        <v>144</v>
      </c>
      <c r="D83" s="46"/>
      <c r="E83" s="45">
        <v>126825</v>
      </c>
      <c r="F83" s="20">
        <f t="shared" si="1"/>
        <v>304580063.01999992</v>
      </c>
    </row>
    <row r="84" spans="1:6" s="38" customFormat="1" ht="48" customHeight="1" x14ac:dyDescent="0.2">
      <c r="A84" s="41">
        <v>44476</v>
      </c>
      <c r="B84" s="42" t="s">
        <v>145</v>
      </c>
      <c r="C84" s="43" t="s">
        <v>146</v>
      </c>
      <c r="D84" s="46"/>
      <c r="E84" s="45">
        <v>116865.91</v>
      </c>
      <c r="F84" s="20">
        <f t="shared" si="1"/>
        <v>304463197.1099999</v>
      </c>
    </row>
    <row r="85" spans="1:6" s="38" customFormat="1" ht="54" customHeight="1" x14ac:dyDescent="0.2">
      <c r="A85" s="41">
        <v>44476</v>
      </c>
      <c r="B85" s="42" t="s">
        <v>147</v>
      </c>
      <c r="C85" s="43" t="s">
        <v>148</v>
      </c>
      <c r="D85" s="46"/>
      <c r="E85" s="45">
        <v>131052.5</v>
      </c>
      <c r="F85" s="20">
        <f t="shared" si="1"/>
        <v>304332144.6099999</v>
      </c>
    </row>
    <row r="86" spans="1:6" s="38" customFormat="1" ht="45" customHeight="1" x14ac:dyDescent="0.2">
      <c r="A86" s="41">
        <v>44476</v>
      </c>
      <c r="B86" s="42" t="s">
        <v>149</v>
      </c>
      <c r="C86" s="43" t="s">
        <v>150</v>
      </c>
      <c r="D86" s="48"/>
      <c r="E86" s="45">
        <v>1365161.7</v>
      </c>
      <c r="F86" s="20">
        <f t="shared" si="1"/>
        <v>302966982.90999991</v>
      </c>
    </row>
    <row r="87" spans="1:6" s="38" customFormat="1" ht="39.75" customHeight="1" x14ac:dyDescent="0.2">
      <c r="A87" s="41">
        <v>44476</v>
      </c>
      <c r="B87" s="42" t="s">
        <v>151</v>
      </c>
      <c r="C87" s="43" t="s">
        <v>152</v>
      </c>
      <c r="D87" s="46"/>
      <c r="E87" s="45">
        <v>71757.600000000006</v>
      </c>
      <c r="F87" s="20">
        <f t="shared" si="1"/>
        <v>302895225.30999988</v>
      </c>
    </row>
    <row r="88" spans="1:6" s="38" customFormat="1" ht="45" customHeight="1" x14ac:dyDescent="0.2">
      <c r="A88" s="41">
        <v>44477</v>
      </c>
      <c r="B88" s="42" t="s">
        <v>153</v>
      </c>
      <c r="C88" s="43" t="s">
        <v>154</v>
      </c>
      <c r="D88" s="46"/>
      <c r="E88" s="45">
        <v>289511.33</v>
      </c>
      <c r="F88" s="20">
        <f t="shared" si="1"/>
        <v>302605713.9799999</v>
      </c>
    </row>
    <row r="89" spans="1:6" s="38" customFormat="1" ht="39" customHeight="1" x14ac:dyDescent="0.2">
      <c r="A89" s="41">
        <v>44477</v>
      </c>
      <c r="B89" s="42" t="s">
        <v>155</v>
      </c>
      <c r="C89" s="43" t="s">
        <v>156</v>
      </c>
      <c r="D89" s="46"/>
      <c r="E89" s="45">
        <v>220400.26</v>
      </c>
      <c r="F89" s="20">
        <f t="shared" si="1"/>
        <v>302385313.71999991</v>
      </c>
    </row>
    <row r="90" spans="1:6" s="38" customFormat="1" ht="54" customHeight="1" x14ac:dyDescent="0.2">
      <c r="A90" s="41">
        <v>44477</v>
      </c>
      <c r="B90" s="42" t="s">
        <v>157</v>
      </c>
      <c r="C90" s="43" t="s">
        <v>158</v>
      </c>
      <c r="D90" s="46"/>
      <c r="E90" s="45">
        <v>90588.09</v>
      </c>
      <c r="F90" s="20">
        <f t="shared" si="1"/>
        <v>302294725.62999994</v>
      </c>
    </row>
    <row r="91" spans="1:6" s="38" customFormat="1" ht="45.75" customHeight="1" x14ac:dyDescent="0.2">
      <c r="A91" s="41">
        <v>44477</v>
      </c>
      <c r="B91" s="42" t="s">
        <v>159</v>
      </c>
      <c r="C91" s="43" t="s">
        <v>160</v>
      </c>
      <c r="D91" s="46"/>
      <c r="E91" s="45">
        <v>7870.61</v>
      </c>
      <c r="F91" s="20">
        <f t="shared" si="1"/>
        <v>302286855.01999992</v>
      </c>
    </row>
    <row r="92" spans="1:6" s="38" customFormat="1" ht="46.5" customHeight="1" x14ac:dyDescent="0.2">
      <c r="A92" s="41">
        <v>44477</v>
      </c>
      <c r="B92" s="42" t="s">
        <v>161</v>
      </c>
      <c r="C92" s="43" t="s">
        <v>162</v>
      </c>
      <c r="D92" s="46"/>
      <c r="E92" s="45">
        <v>416511.77</v>
      </c>
      <c r="F92" s="20">
        <f t="shared" si="1"/>
        <v>301870343.24999994</v>
      </c>
    </row>
    <row r="93" spans="1:6" s="38" customFormat="1" ht="42.75" customHeight="1" x14ac:dyDescent="0.2">
      <c r="A93" s="41">
        <v>44477</v>
      </c>
      <c r="B93" s="42" t="s">
        <v>163</v>
      </c>
      <c r="C93" s="43" t="s">
        <v>164</v>
      </c>
      <c r="D93" s="46"/>
      <c r="E93" s="45">
        <v>122854.87</v>
      </c>
      <c r="F93" s="20">
        <f t="shared" si="1"/>
        <v>301747488.37999994</v>
      </c>
    </row>
    <row r="94" spans="1:6" s="38" customFormat="1" ht="43.5" customHeight="1" x14ac:dyDescent="0.2">
      <c r="A94" s="41">
        <v>44477</v>
      </c>
      <c r="B94" s="42" t="s">
        <v>165</v>
      </c>
      <c r="C94" s="43" t="s">
        <v>166</v>
      </c>
      <c r="D94" s="46"/>
      <c r="E94" s="45">
        <v>80364.12</v>
      </c>
      <c r="F94" s="20">
        <f t="shared" si="1"/>
        <v>301667124.25999993</v>
      </c>
    </row>
    <row r="95" spans="1:6" s="38" customFormat="1" ht="42.75" customHeight="1" x14ac:dyDescent="0.2">
      <c r="A95" s="41">
        <v>44477</v>
      </c>
      <c r="B95" s="42" t="s">
        <v>167</v>
      </c>
      <c r="C95" s="43" t="s">
        <v>168</v>
      </c>
      <c r="D95" s="46"/>
      <c r="E95" s="45">
        <v>82709.25</v>
      </c>
      <c r="F95" s="20">
        <f t="shared" si="1"/>
        <v>301584415.00999993</v>
      </c>
    </row>
    <row r="96" spans="1:6" s="38" customFormat="1" ht="40.5" customHeight="1" x14ac:dyDescent="0.2">
      <c r="A96" s="41">
        <v>44477</v>
      </c>
      <c r="B96" s="42" t="s">
        <v>169</v>
      </c>
      <c r="C96" s="43" t="s">
        <v>170</v>
      </c>
      <c r="D96" s="46"/>
      <c r="E96" s="45">
        <v>274290.12</v>
      </c>
      <c r="F96" s="20">
        <f t="shared" si="1"/>
        <v>301310124.88999993</v>
      </c>
    </row>
    <row r="97" spans="1:6" s="38" customFormat="1" ht="43.5" customHeight="1" x14ac:dyDescent="0.2">
      <c r="A97" s="41">
        <v>44477</v>
      </c>
      <c r="B97" s="42" t="s">
        <v>171</v>
      </c>
      <c r="C97" s="43" t="s">
        <v>172</v>
      </c>
      <c r="D97" s="46"/>
      <c r="E97" s="45">
        <v>251032.43</v>
      </c>
      <c r="F97" s="20">
        <f t="shared" si="1"/>
        <v>301059092.45999992</v>
      </c>
    </row>
    <row r="98" spans="1:6" s="38" customFormat="1" ht="44.25" customHeight="1" x14ac:dyDescent="0.2">
      <c r="A98" s="41">
        <v>44477</v>
      </c>
      <c r="B98" s="42" t="s">
        <v>173</v>
      </c>
      <c r="C98" s="43" t="s">
        <v>174</v>
      </c>
      <c r="D98" s="46"/>
      <c r="E98" s="45">
        <v>2700</v>
      </c>
      <c r="F98" s="20">
        <f t="shared" si="1"/>
        <v>301056392.45999992</v>
      </c>
    </row>
    <row r="99" spans="1:6" s="38" customFormat="1" ht="42.75" customHeight="1" x14ac:dyDescent="0.2">
      <c r="A99" s="41">
        <v>44477</v>
      </c>
      <c r="B99" s="42" t="s">
        <v>175</v>
      </c>
      <c r="C99" s="43" t="s">
        <v>176</v>
      </c>
      <c r="D99" s="46"/>
      <c r="E99" s="45">
        <v>887697.6</v>
      </c>
      <c r="F99" s="20">
        <f t="shared" si="1"/>
        <v>300168694.8599999</v>
      </c>
    </row>
    <row r="100" spans="1:6" s="38" customFormat="1" ht="42.75" customHeight="1" x14ac:dyDescent="0.2">
      <c r="A100" s="41">
        <v>44477</v>
      </c>
      <c r="B100" s="42" t="s">
        <v>177</v>
      </c>
      <c r="C100" s="43" t="s">
        <v>178</v>
      </c>
      <c r="D100" s="46"/>
      <c r="E100" s="45">
        <v>11585</v>
      </c>
      <c r="F100" s="20">
        <f t="shared" si="1"/>
        <v>300157109.8599999</v>
      </c>
    </row>
    <row r="101" spans="1:6" s="38" customFormat="1" ht="41.25" customHeight="1" x14ac:dyDescent="0.2">
      <c r="A101" s="41">
        <v>44477</v>
      </c>
      <c r="B101" s="42" t="s">
        <v>179</v>
      </c>
      <c r="C101" s="43" t="s">
        <v>180</v>
      </c>
      <c r="D101" s="46"/>
      <c r="E101" s="45">
        <v>46559.9</v>
      </c>
      <c r="F101" s="20">
        <f t="shared" si="1"/>
        <v>300110549.95999992</v>
      </c>
    </row>
    <row r="102" spans="1:6" s="38" customFormat="1" ht="42.75" customHeight="1" x14ac:dyDescent="0.2">
      <c r="A102" s="41">
        <v>44477</v>
      </c>
      <c r="B102" s="42" t="s">
        <v>181</v>
      </c>
      <c r="C102" s="43" t="s">
        <v>182</v>
      </c>
      <c r="D102" s="46"/>
      <c r="E102" s="45">
        <v>4050</v>
      </c>
      <c r="F102" s="20">
        <f t="shared" si="1"/>
        <v>300106499.95999992</v>
      </c>
    </row>
    <row r="103" spans="1:6" s="38" customFormat="1" ht="42" customHeight="1" x14ac:dyDescent="0.2">
      <c r="A103" s="41">
        <v>44477</v>
      </c>
      <c r="B103" s="42" t="s">
        <v>183</v>
      </c>
      <c r="C103" s="43" t="s">
        <v>184</v>
      </c>
      <c r="D103" s="46"/>
      <c r="E103" s="45">
        <v>5400</v>
      </c>
      <c r="F103" s="20">
        <f t="shared" si="1"/>
        <v>300101099.95999992</v>
      </c>
    </row>
    <row r="104" spans="1:6" s="38" customFormat="1" ht="45.75" customHeight="1" x14ac:dyDescent="0.2">
      <c r="A104" s="41">
        <v>44477</v>
      </c>
      <c r="B104" s="42" t="s">
        <v>185</v>
      </c>
      <c r="C104" s="43" t="s">
        <v>186</v>
      </c>
      <c r="D104" s="46"/>
      <c r="E104" s="45">
        <v>9000</v>
      </c>
      <c r="F104" s="20">
        <f t="shared" si="1"/>
        <v>300092099.95999992</v>
      </c>
    </row>
    <row r="105" spans="1:6" s="38" customFormat="1" ht="48" customHeight="1" x14ac:dyDescent="0.2">
      <c r="A105" s="41">
        <v>44477</v>
      </c>
      <c r="B105" s="42" t="s">
        <v>187</v>
      </c>
      <c r="C105" s="43" t="s">
        <v>188</v>
      </c>
      <c r="D105" s="46"/>
      <c r="E105" s="45">
        <v>18000</v>
      </c>
      <c r="F105" s="20">
        <f t="shared" si="1"/>
        <v>300074099.95999992</v>
      </c>
    </row>
    <row r="106" spans="1:6" s="50" customFormat="1" ht="40.5" customHeight="1" x14ac:dyDescent="0.2">
      <c r="A106" s="41">
        <v>44477</v>
      </c>
      <c r="B106" s="42" t="s">
        <v>189</v>
      </c>
      <c r="C106" s="43" t="s">
        <v>190</v>
      </c>
      <c r="D106" s="49"/>
      <c r="E106" s="45">
        <v>5400</v>
      </c>
      <c r="F106" s="20">
        <f t="shared" si="1"/>
        <v>300068699.95999992</v>
      </c>
    </row>
    <row r="107" spans="1:6" s="38" customFormat="1" ht="41.25" customHeight="1" x14ac:dyDescent="0.2">
      <c r="A107" s="41">
        <v>44477</v>
      </c>
      <c r="B107" s="42" t="s">
        <v>191</v>
      </c>
      <c r="C107" s="43" t="s">
        <v>192</v>
      </c>
      <c r="D107" s="46"/>
      <c r="E107" s="45">
        <v>3150</v>
      </c>
      <c r="F107" s="20">
        <f t="shared" si="1"/>
        <v>300065549.95999992</v>
      </c>
    </row>
    <row r="108" spans="1:6" s="38" customFormat="1" ht="64.5" customHeight="1" x14ac:dyDescent="0.2">
      <c r="A108" s="41">
        <v>44477</v>
      </c>
      <c r="B108" s="42" t="s">
        <v>193</v>
      </c>
      <c r="C108" s="43" t="s">
        <v>194</v>
      </c>
      <c r="D108" s="46"/>
      <c r="E108" s="45">
        <v>339000</v>
      </c>
      <c r="F108" s="20">
        <f t="shared" si="1"/>
        <v>299726549.95999992</v>
      </c>
    </row>
    <row r="109" spans="1:6" s="38" customFormat="1" ht="55.5" customHeight="1" x14ac:dyDescent="0.2">
      <c r="A109" s="41">
        <v>44477</v>
      </c>
      <c r="B109" s="42" t="s">
        <v>195</v>
      </c>
      <c r="C109" s="43" t="s">
        <v>196</v>
      </c>
      <c r="D109" s="46"/>
      <c r="E109" s="45">
        <v>27540</v>
      </c>
      <c r="F109" s="20">
        <f t="shared" si="1"/>
        <v>299699009.95999992</v>
      </c>
    </row>
    <row r="110" spans="1:6" s="38" customFormat="1" ht="43.5" customHeight="1" x14ac:dyDescent="0.2">
      <c r="A110" s="41">
        <v>44477</v>
      </c>
      <c r="B110" s="42" t="s">
        <v>197</v>
      </c>
      <c r="C110" s="43" t="s">
        <v>198</v>
      </c>
      <c r="D110" s="46"/>
      <c r="E110" s="45">
        <v>24750</v>
      </c>
      <c r="F110" s="20">
        <f t="shared" si="1"/>
        <v>299674259.95999992</v>
      </c>
    </row>
    <row r="111" spans="1:6" s="38" customFormat="1" ht="39" customHeight="1" x14ac:dyDescent="0.2">
      <c r="A111" s="41">
        <v>44477</v>
      </c>
      <c r="B111" s="42" t="s">
        <v>199</v>
      </c>
      <c r="C111" s="43" t="s">
        <v>200</v>
      </c>
      <c r="D111" s="46"/>
      <c r="E111" s="45">
        <v>53100</v>
      </c>
      <c r="F111" s="20">
        <f t="shared" si="1"/>
        <v>299621159.95999992</v>
      </c>
    </row>
    <row r="112" spans="1:6" s="38" customFormat="1" ht="42.75" customHeight="1" x14ac:dyDescent="0.2">
      <c r="A112" s="41">
        <v>44477</v>
      </c>
      <c r="B112" s="42" t="s">
        <v>201</v>
      </c>
      <c r="C112" s="43" t="s">
        <v>202</v>
      </c>
      <c r="D112" s="46"/>
      <c r="E112" s="45">
        <v>5400</v>
      </c>
      <c r="F112" s="20">
        <f t="shared" si="1"/>
        <v>299615759.95999992</v>
      </c>
    </row>
    <row r="113" spans="1:6" s="38" customFormat="1" ht="42.75" customHeight="1" x14ac:dyDescent="0.2">
      <c r="A113" s="41">
        <v>44477</v>
      </c>
      <c r="B113" s="42" t="s">
        <v>203</v>
      </c>
      <c r="C113" s="43" t="s">
        <v>204</v>
      </c>
      <c r="D113" s="46"/>
      <c r="E113" s="45">
        <v>15930</v>
      </c>
      <c r="F113" s="20">
        <f t="shared" si="1"/>
        <v>299599829.95999992</v>
      </c>
    </row>
    <row r="114" spans="1:6" s="38" customFormat="1" ht="41.25" customHeight="1" x14ac:dyDescent="0.2">
      <c r="A114" s="41">
        <v>44477</v>
      </c>
      <c r="B114" s="42" t="s">
        <v>205</v>
      </c>
      <c r="C114" s="43" t="s">
        <v>206</v>
      </c>
      <c r="D114" s="46"/>
      <c r="E114" s="45">
        <v>15930</v>
      </c>
      <c r="F114" s="20">
        <f t="shared" si="1"/>
        <v>299583899.95999992</v>
      </c>
    </row>
    <row r="115" spans="1:6" s="38" customFormat="1" ht="38.25" customHeight="1" x14ac:dyDescent="0.2">
      <c r="A115" s="41">
        <v>44477</v>
      </c>
      <c r="B115" s="42" t="s">
        <v>207</v>
      </c>
      <c r="C115" s="43" t="s">
        <v>208</v>
      </c>
      <c r="D115" s="46"/>
      <c r="E115" s="45">
        <v>2700</v>
      </c>
      <c r="F115" s="20">
        <f t="shared" si="1"/>
        <v>299581199.95999992</v>
      </c>
    </row>
    <row r="116" spans="1:6" s="38" customFormat="1" ht="41.25" customHeight="1" x14ac:dyDescent="0.2">
      <c r="A116" s="41">
        <v>44477</v>
      </c>
      <c r="B116" s="42" t="s">
        <v>209</v>
      </c>
      <c r="C116" s="43" t="s">
        <v>210</v>
      </c>
      <c r="D116" s="46"/>
      <c r="E116" s="45">
        <v>28800</v>
      </c>
      <c r="F116" s="20">
        <f t="shared" si="1"/>
        <v>299552399.95999992</v>
      </c>
    </row>
    <row r="117" spans="1:6" s="38" customFormat="1" ht="42.75" customHeight="1" x14ac:dyDescent="0.2">
      <c r="A117" s="41">
        <v>44477</v>
      </c>
      <c r="B117" s="42" t="s">
        <v>211</v>
      </c>
      <c r="C117" s="43" t="s">
        <v>212</v>
      </c>
      <c r="D117" s="46"/>
      <c r="E117" s="45">
        <v>13500</v>
      </c>
      <c r="F117" s="20">
        <f t="shared" si="1"/>
        <v>299538899.95999992</v>
      </c>
    </row>
    <row r="118" spans="1:6" s="38" customFormat="1" ht="36.75" customHeight="1" x14ac:dyDescent="0.2">
      <c r="A118" s="41">
        <v>44477</v>
      </c>
      <c r="B118" s="42" t="s">
        <v>213</v>
      </c>
      <c r="C118" s="43" t="s">
        <v>214</v>
      </c>
      <c r="D118" s="46"/>
      <c r="E118" s="45">
        <v>76406.2</v>
      </c>
      <c r="F118" s="20">
        <f t="shared" si="1"/>
        <v>299462493.75999993</v>
      </c>
    </row>
    <row r="119" spans="1:6" s="38" customFormat="1" ht="41.25" customHeight="1" x14ac:dyDescent="0.2">
      <c r="A119" s="41">
        <v>44477</v>
      </c>
      <c r="B119" s="42" t="s">
        <v>215</v>
      </c>
      <c r="C119" s="43" t="s">
        <v>216</v>
      </c>
      <c r="D119" s="46"/>
      <c r="E119" s="45">
        <v>217338.54</v>
      </c>
      <c r="F119" s="20">
        <f t="shared" si="1"/>
        <v>299245155.21999991</v>
      </c>
    </row>
    <row r="120" spans="1:6" s="38" customFormat="1" ht="41.25" customHeight="1" x14ac:dyDescent="0.2">
      <c r="A120" s="41">
        <v>44477</v>
      </c>
      <c r="B120" s="42" t="s">
        <v>217</v>
      </c>
      <c r="C120" s="43" t="s">
        <v>218</v>
      </c>
      <c r="D120" s="46"/>
      <c r="E120" s="45">
        <v>108846.74</v>
      </c>
      <c r="F120" s="20">
        <f t="shared" si="1"/>
        <v>299136308.4799999</v>
      </c>
    </row>
    <row r="121" spans="1:6" s="38" customFormat="1" ht="41.25" customHeight="1" x14ac:dyDescent="0.2">
      <c r="A121" s="41">
        <v>44477</v>
      </c>
      <c r="B121" s="42" t="s">
        <v>219</v>
      </c>
      <c r="C121" s="43" t="s">
        <v>220</v>
      </c>
      <c r="D121" s="46"/>
      <c r="E121" s="45">
        <v>296436.38</v>
      </c>
      <c r="F121" s="20">
        <f t="shared" si="1"/>
        <v>298839872.0999999</v>
      </c>
    </row>
    <row r="122" spans="1:6" s="38" customFormat="1" ht="44.25" customHeight="1" x14ac:dyDescent="0.2">
      <c r="A122" s="41">
        <v>44477</v>
      </c>
      <c r="B122" s="42" t="s">
        <v>221</v>
      </c>
      <c r="C122" s="43" t="s">
        <v>222</v>
      </c>
      <c r="D122" s="46"/>
      <c r="E122" s="45">
        <v>92244.84</v>
      </c>
      <c r="F122" s="20">
        <f t="shared" si="1"/>
        <v>298747627.25999993</v>
      </c>
    </row>
    <row r="123" spans="1:6" s="38" customFormat="1" ht="45" customHeight="1" x14ac:dyDescent="0.2">
      <c r="A123" s="41">
        <v>44477</v>
      </c>
      <c r="B123" s="42" t="s">
        <v>223</v>
      </c>
      <c r="C123" s="43" t="s">
        <v>224</v>
      </c>
      <c r="D123" s="46"/>
      <c r="E123" s="45">
        <v>1441.18</v>
      </c>
      <c r="F123" s="20">
        <f t="shared" si="1"/>
        <v>298746186.07999992</v>
      </c>
    </row>
    <row r="124" spans="1:6" s="38" customFormat="1" ht="43.5" customHeight="1" x14ac:dyDescent="0.2">
      <c r="A124" s="41">
        <v>44477</v>
      </c>
      <c r="B124" s="42" t="s">
        <v>225</v>
      </c>
      <c r="C124" s="43" t="s">
        <v>226</v>
      </c>
      <c r="D124" s="46"/>
      <c r="E124" s="45">
        <v>6750</v>
      </c>
      <c r="F124" s="20">
        <f t="shared" si="1"/>
        <v>298739436.07999992</v>
      </c>
    </row>
    <row r="125" spans="1:6" s="38" customFormat="1" ht="42.75" customHeight="1" x14ac:dyDescent="0.2">
      <c r="A125" s="41">
        <v>44477</v>
      </c>
      <c r="B125" s="42" t="s">
        <v>227</v>
      </c>
      <c r="C125" s="43" t="s">
        <v>228</v>
      </c>
      <c r="D125" s="46"/>
      <c r="E125" s="45">
        <v>12150</v>
      </c>
      <c r="F125" s="20">
        <f t="shared" si="1"/>
        <v>298727286.07999992</v>
      </c>
    </row>
    <row r="126" spans="1:6" s="38" customFormat="1" ht="41.25" customHeight="1" x14ac:dyDescent="0.2">
      <c r="A126" s="41">
        <v>44477</v>
      </c>
      <c r="B126" s="42" t="s">
        <v>229</v>
      </c>
      <c r="C126" s="43" t="s">
        <v>230</v>
      </c>
      <c r="D126" s="46"/>
      <c r="E126" s="45">
        <v>33300</v>
      </c>
      <c r="F126" s="20">
        <f t="shared" si="1"/>
        <v>298693986.07999992</v>
      </c>
    </row>
    <row r="127" spans="1:6" s="38" customFormat="1" ht="41.25" customHeight="1" x14ac:dyDescent="0.2">
      <c r="A127" s="41">
        <v>44477</v>
      </c>
      <c r="B127" s="42" t="s">
        <v>231</v>
      </c>
      <c r="C127" s="43" t="s">
        <v>232</v>
      </c>
      <c r="D127" s="46"/>
      <c r="E127" s="45">
        <v>5850</v>
      </c>
      <c r="F127" s="20">
        <f t="shared" si="1"/>
        <v>298688136.07999992</v>
      </c>
    </row>
    <row r="128" spans="1:6" s="38" customFormat="1" ht="41.25" customHeight="1" x14ac:dyDescent="0.2">
      <c r="A128" s="41">
        <v>44477</v>
      </c>
      <c r="B128" s="42" t="s">
        <v>233</v>
      </c>
      <c r="C128" s="43" t="s">
        <v>234</v>
      </c>
      <c r="D128" s="46"/>
      <c r="E128" s="45">
        <v>1800</v>
      </c>
      <c r="F128" s="20">
        <f t="shared" si="1"/>
        <v>298686336.07999992</v>
      </c>
    </row>
    <row r="129" spans="1:6" s="38" customFormat="1" ht="46.5" customHeight="1" x14ac:dyDescent="0.2">
      <c r="A129" s="41">
        <v>44477</v>
      </c>
      <c r="B129" s="42" t="s">
        <v>235</v>
      </c>
      <c r="C129" s="43" t="s">
        <v>236</v>
      </c>
      <c r="D129" s="46"/>
      <c r="E129" s="45">
        <v>27000</v>
      </c>
      <c r="F129" s="20">
        <f t="shared" si="1"/>
        <v>298659336.07999992</v>
      </c>
    </row>
    <row r="130" spans="1:6" s="38" customFormat="1" ht="55.5" customHeight="1" x14ac:dyDescent="0.2">
      <c r="A130" s="41">
        <v>44477</v>
      </c>
      <c r="B130" s="42" t="s">
        <v>237</v>
      </c>
      <c r="C130" s="43" t="s">
        <v>238</v>
      </c>
      <c r="D130" s="46"/>
      <c r="E130" s="45">
        <v>18000</v>
      </c>
      <c r="F130" s="20">
        <f t="shared" si="1"/>
        <v>298641336.07999992</v>
      </c>
    </row>
    <row r="131" spans="1:6" s="38" customFormat="1" ht="48" customHeight="1" x14ac:dyDescent="0.2">
      <c r="A131" s="41">
        <v>44477</v>
      </c>
      <c r="B131" s="42" t="s">
        <v>239</v>
      </c>
      <c r="C131" s="43" t="s">
        <v>240</v>
      </c>
      <c r="D131" s="46"/>
      <c r="E131" s="45">
        <v>43309</v>
      </c>
      <c r="F131" s="20">
        <f t="shared" si="1"/>
        <v>298598027.07999992</v>
      </c>
    </row>
    <row r="132" spans="1:6" s="38" customFormat="1" ht="39" customHeight="1" x14ac:dyDescent="0.2">
      <c r="A132" s="41">
        <v>44477</v>
      </c>
      <c r="B132" s="42" t="s">
        <v>241</v>
      </c>
      <c r="C132" s="43" t="s">
        <v>242</v>
      </c>
      <c r="D132" s="46"/>
      <c r="E132" s="45">
        <v>39600</v>
      </c>
      <c r="F132" s="20">
        <f t="shared" si="1"/>
        <v>298558427.07999992</v>
      </c>
    </row>
    <row r="133" spans="1:6" s="38" customFormat="1" ht="44.25" customHeight="1" x14ac:dyDescent="0.2">
      <c r="A133" s="41">
        <v>44477</v>
      </c>
      <c r="B133" s="42" t="s">
        <v>243</v>
      </c>
      <c r="C133" s="43" t="s">
        <v>244</v>
      </c>
      <c r="D133" s="46"/>
      <c r="E133" s="45">
        <v>25200</v>
      </c>
      <c r="F133" s="20">
        <f t="shared" si="1"/>
        <v>298533227.07999992</v>
      </c>
    </row>
    <row r="134" spans="1:6" s="38" customFormat="1" ht="43.5" customHeight="1" x14ac:dyDescent="0.2">
      <c r="A134" s="41">
        <v>44477</v>
      </c>
      <c r="B134" s="42" t="s">
        <v>245</v>
      </c>
      <c r="C134" s="43" t="s">
        <v>246</v>
      </c>
      <c r="D134" s="46"/>
      <c r="E134" s="45">
        <v>4822.2299999999996</v>
      </c>
      <c r="F134" s="20">
        <f t="shared" si="1"/>
        <v>298528404.8499999</v>
      </c>
    </row>
    <row r="135" spans="1:6" s="38" customFormat="1" ht="43.5" customHeight="1" x14ac:dyDescent="0.2">
      <c r="A135" s="41">
        <v>44480</v>
      </c>
      <c r="B135" s="42" t="s">
        <v>247</v>
      </c>
      <c r="C135" s="43" t="s">
        <v>248</v>
      </c>
      <c r="D135" s="46"/>
      <c r="E135" s="45">
        <v>6300</v>
      </c>
      <c r="F135" s="20">
        <f t="shared" si="1"/>
        <v>298522104.8499999</v>
      </c>
    </row>
    <row r="136" spans="1:6" s="38" customFormat="1" ht="43.5" customHeight="1" x14ac:dyDescent="0.2">
      <c r="A136" s="41">
        <v>44480</v>
      </c>
      <c r="B136" s="42" t="s">
        <v>249</v>
      </c>
      <c r="C136" s="43" t="s">
        <v>250</v>
      </c>
      <c r="D136" s="46"/>
      <c r="E136" s="45">
        <v>3600</v>
      </c>
      <c r="F136" s="20">
        <f t="shared" si="1"/>
        <v>298518504.8499999</v>
      </c>
    </row>
    <row r="137" spans="1:6" s="38" customFormat="1" ht="43.5" customHeight="1" x14ac:dyDescent="0.2">
      <c r="A137" s="41">
        <v>44480</v>
      </c>
      <c r="B137" s="42" t="s">
        <v>251</v>
      </c>
      <c r="C137" s="43" t="s">
        <v>252</v>
      </c>
      <c r="D137" s="46"/>
      <c r="E137" s="45">
        <v>9000</v>
      </c>
      <c r="F137" s="20">
        <f t="shared" si="1"/>
        <v>298509504.8499999</v>
      </c>
    </row>
    <row r="138" spans="1:6" s="38" customFormat="1" ht="45.75" customHeight="1" x14ac:dyDescent="0.2">
      <c r="A138" s="41">
        <v>44480</v>
      </c>
      <c r="B138" s="42" t="s">
        <v>253</v>
      </c>
      <c r="C138" s="43" t="s">
        <v>254</v>
      </c>
      <c r="D138" s="46"/>
      <c r="E138" s="45">
        <v>89902.31</v>
      </c>
      <c r="F138" s="20">
        <f t="shared" si="1"/>
        <v>298419602.5399999</v>
      </c>
    </row>
    <row r="139" spans="1:6" s="38" customFormat="1" ht="41.25" customHeight="1" x14ac:dyDescent="0.2">
      <c r="A139" s="41">
        <v>44480</v>
      </c>
      <c r="B139" s="42" t="s">
        <v>255</v>
      </c>
      <c r="C139" s="43" t="s">
        <v>256</v>
      </c>
      <c r="D139" s="46"/>
      <c r="E139" s="45">
        <v>17565.2</v>
      </c>
      <c r="F139" s="20">
        <f t="shared" si="1"/>
        <v>298402037.33999991</v>
      </c>
    </row>
    <row r="140" spans="1:6" s="52" customFormat="1" ht="52.5" customHeight="1" x14ac:dyDescent="0.2">
      <c r="A140" s="41">
        <v>44480</v>
      </c>
      <c r="B140" s="42" t="s">
        <v>257</v>
      </c>
      <c r="C140" s="43" t="s">
        <v>258</v>
      </c>
      <c r="D140" s="51"/>
      <c r="E140" s="45">
        <v>6300</v>
      </c>
      <c r="F140" s="20">
        <f t="shared" si="1"/>
        <v>298395737.33999991</v>
      </c>
    </row>
    <row r="141" spans="1:6" s="52" customFormat="1" ht="33.75" customHeight="1" x14ac:dyDescent="0.2">
      <c r="A141" s="41">
        <v>44480</v>
      </c>
      <c r="B141" s="42" t="s">
        <v>259</v>
      </c>
      <c r="C141" s="43" t="s">
        <v>260</v>
      </c>
      <c r="D141" s="51"/>
      <c r="E141" s="45">
        <v>4500</v>
      </c>
      <c r="F141" s="20">
        <f t="shared" si="1"/>
        <v>298391237.33999991</v>
      </c>
    </row>
    <row r="142" spans="1:6" s="52" customFormat="1" ht="24" customHeight="1" x14ac:dyDescent="0.2">
      <c r="A142" s="41">
        <v>44480</v>
      </c>
      <c r="B142" s="42" t="s">
        <v>261</v>
      </c>
      <c r="C142" s="43" t="s">
        <v>69</v>
      </c>
      <c r="D142" s="51"/>
      <c r="E142" s="45">
        <v>0</v>
      </c>
      <c r="F142" s="20">
        <f t="shared" ref="F142:F205" si="2">F141-E142</f>
        <v>298391237.33999991</v>
      </c>
    </row>
    <row r="143" spans="1:6" s="52" customFormat="1" ht="72" customHeight="1" x14ac:dyDescent="0.2">
      <c r="A143" s="41">
        <v>44480</v>
      </c>
      <c r="B143" s="42" t="s">
        <v>262</v>
      </c>
      <c r="C143" s="43" t="s">
        <v>263</v>
      </c>
      <c r="D143" s="51"/>
      <c r="E143" s="45">
        <v>439660</v>
      </c>
      <c r="F143" s="20">
        <f t="shared" si="2"/>
        <v>297951577.33999991</v>
      </c>
    </row>
    <row r="144" spans="1:6" s="52" customFormat="1" ht="45.75" customHeight="1" x14ac:dyDescent="0.2">
      <c r="A144" s="41">
        <v>44480</v>
      </c>
      <c r="B144" s="42" t="s">
        <v>264</v>
      </c>
      <c r="C144" s="43" t="s">
        <v>265</v>
      </c>
      <c r="D144" s="51"/>
      <c r="E144" s="45">
        <v>9000</v>
      </c>
      <c r="F144" s="20">
        <f t="shared" si="2"/>
        <v>297942577.33999991</v>
      </c>
    </row>
    <row r="145" spans="1:6" s="52" customFormat="1" ht="47.25" customHeight="1" x14ac:dyDescent="0.2">
      <c r="A145" s="41">
        <v>44480</v>
      </c>
      <c r="B145" s="42" t="s">
        <v>266</v>
      </c>
      <c r="C145" s="43" t="s">
        <v>267</v>
      </c>
      <c r="D145" s="51"/>
      <c r="E145" s="45">
        <v>118636.94</v>
      </c>
      <c r="F145" s="20">
        <f t="shared" si="2"/>
        <v>297823940.39999992</v>
      </c>
    </row>
    <row r="146" spans="1:6" s="52" customFormat="1" ht="69" customHeight="1" x14ac:dyDescent="0.2">
      <c r="A146" s="41">
        <v>44480</v>
      </c>
      <c r="B146" s="42" t="s">
        <v>268</v>
      </c>
      <c r="C146" s="43" t="s">
        <v>269</v>
      </c>
      <c r="D146" s="51"/>
      <c r="E146" s="45">
        <v>553802.5</v>
      </c>
      <c r="F146" s="20">
        <f t="shared" si="2"/>
        <v>297270137.89999992</v>
      </c>
    </row>
    <row r="147" spans="1:6" s="52" customFormat="1" ht="24" customHeight="1" x14ac:dyDescent="0.2">
      <c r="A147" s="41">
        <v>44480</v>
      </c>
      <c r="B147" s="42" t="s">
        <v>270</v>
      </c>
      <c r="C147" s="43" t="s">
        <v>69</v>
      </c>
      <c r="D147" s="51"/>
      <c r="E147" s="45">
        <v>0</v>
      </c>
      <c r="F147" s="20">
        <f t="shared" si="2"/>
        <v>297270137.89999992</v>
      </c>
    </row>
    <row r="148" spans="1:6" s="52" customFormat="1" ht="15" customHeight="1" x14ac:dyDescent="0.2">
      <c r="A148" s="41">
        <v>44480</v>
      </c>
      <c r="B148" s="42" t="s">
        <v>271</v>
      </c>
      <c r="C148" s="43" t="s">
        <v>69</v>
      </c>
      <c r="D148" s="51"/>
      <c r="E148" s="45">
        <v>0</v>
      </c>
      <c r="F148" s="20">
        <f t="shared" si="2"/>
        <v>297270137.89999992</v>
      </c>
    </row>
    <row r="149" spans="1:6" s="52" customFormat="1" ht="67.5" customHeight="1" x14ac:dyDescent="0.2">
      <c r="A149" s="41">
        <v>44480</v>
      </c>
      <c r="B149" s="42" t="s">
        <v>272</v>
      </c>
      <c r="C149" s="43" t="s">
        <v>273</v>
      </c>
      <c r="D149" s="51"/>
      <c r="E149" s="45">
        <v>9000</v>
      </c>
      <c r="F149" s="20">
        <f t="shared" si="2"/>
        <v>297261137.89999992</v>
      </c>
    </row>
    <row r="150" spans="1:6" s="52" customFormat="1" ht="64.5" customHeight="1" x14ac:dyDescent="0.2">
      <c r="A150" s="41">
        <v>44480</v>
      </c>
      <c r="B150" s="42" t="s">
        <v>274</v>
      </c>
      <c r="C150" s="43" t="s">
        <v>275</v>
      </c>
      <c r="D150" s="51"/>
      <c r="E150" s="45">
        <v>9000</v>
      </c>
      <c r="F150" s="20">
        <f t="shared" si="2"/>
        <v>297252137.89999992</v>
      </c>
    </row>
    <row r="151" spans="1:6" s="52" customFormat="1" ht="54.75" customHeight="1" x14ac:dyDescent="0.2">
      <c r="A151" s="41">
        <v>44480</v>
      </c>
      <c r="B151" s="42" t="s">
        <v>276</v>
      </c>
      <c r="C151" s="43" t="s">
        <v>277</v>
      </c>
      <c r="D151" s="51"/>
      <c r="E151" s="45">
        <v>232512.5</v>
      </c>
      <c r="F151" s="20">
        <f t="shared" si="2"/>
        <v>297019625.39999992</v>
      </c>
    </row>
    <row r="152" spans="1:6" s="52" customFormat="1" ht="51.75" customHeight="1" x14ac:dyDescent="0.2">
      <c r="A152" s="41">
        <v>44480</v>
      </c>
      <c r="B152" s="42" t="s">
        <v>278</v>
      </c>
      <c r="C152" s="43" t="s">
        <v>279</v>
      </c>
      <c r="D152" s="51"/>
      <c r="E152" s="45">
        <v>14400</v>
      </c>
      <c r="F152" s="20">
        <f t="shared" si="2"/>
        <v>297005225.39999992</v>
      </c>
    </row>
    <row r="153" spans="1:6" s="52" customFormat="1" ht="50.25" customHeight="1" x14ac:dyDescent="0.2">
      <c r="A153" s="41">
        <v>44480</v>
      </c>
      <c r="B153" s="42" t="s">
        <v>280</v>
      </c>
      <c r="C153" s="43" t="s">
        <v>281</v>
      </c>
      <c r="D153" s="51"/>
      <c r="E153" s="45">
        <v>5400</v>
      </c>
      <c r="F153" s="20">
        <f t="shared" si="2"/>
        <v>296999825.39999992</v>
      </c>
    </row>
    <row r="154" spans="1:6" s="52" customFormat="1" ht="45.75" customHeight="1" x14ac:dyDescent="0.2">
      <c r="A154" s="41">
        <v>44480</v>
      </c>
      <c r="B154" s="42" t="s">
        <v>282</v>
      </c>
      <c r="C154" s="43" t="s">
        <v>283</v>
      </c>
      <c r="D154" s="51"/>
      <c r="E154" s="45">
        <v>5850</v>
      </c>
      <c r="F154" s="20">
        <f t="shared" si="2"/>
        <v>296993975.39999992</v>
      </c>
    </row>
    <row r="155" spans="1:6" s="52" customFormat="1" ht="43.5" customHeight="1" x14ac:dyDescent="0.2">
      <c r="A155" s="41">
        <v>44480</v>
      </c>
      <c r="B155" s="42" t="s">
        <v>284</v>
      </c>
      <c r="C155" s="43" t="s">
        <v>285</v>
      </c>
      <c r="D155" s="51"/>
      <c r="E155" s="45">
        <v>6750</v>
      </c>
      <c r="F155" s="20">
        <f t="shared" si="2"/>
        <v>296987225.39999992</v>
      </c>
    </row>
    <row r="156" spans="1:6" s="52" customFormat="1" ht="43.5" customHeight="1" x14ac:dyDescent="0.2">
      <c r="A156" s="41">
        <v>44480</v>
      </c>
      <c r="B156" s="42" t="s">
        <v>286</v>
      </c>
      <c r="C156" s="43" t="s">
        <v>287</v>
      </c>
      <c r="D156" s="51"/>
      <c r="E156" s="45">
        <v>5940</v>
      </c>
      <c r="F156" s="20">
        <f t="shared" si="2"/>
        <v>296981285.39999992</v>
      </c>
    </row>
    <row r="157" spans="1:6" s="52" customFormat="1" ht="72.75" customHeight="1" x14ac:dyDescent="0.2">
      <c r="A157" s="41">
        <v>44480</v>
      </c>
      <c r="B157" s="42" t="s">
        <v>288</v>
      </c>
      <c r="C157" s="43" t="s">
        <v>289</v>
      </c>
      <c r="D157" s="51"/>
      <c r="E157" s="45">
        <v>9000</v>
      </c>
      <c r="F157" s="20">
        <f t="shared" si="2"/>
        <v>296972285.39999992</v>
      </c>
    </row>
    <row r="158" spans="1:6" s="52" customFormat="1" ht="81.75" customHeight="1" x14ac:dyDescent="0.2">
      <c r="A158" s="41">
        <v>44480</v>
      </c>
      <c r="B158" s="42" t="s">
        <v>290</v>
      </c>
      <c r="C158" s="43" t="s">
        <v>291</v>
      </c>
      <c r="D158" s="51"/>
      <c r="E158" s="45">
        <v>9000</v>
      </c>
      <c r="F158" s="20">
        <f t="shared" si="2"/>
        <v>296963285.39999992</v>
      </c>
    </row>
    <row r="159" spans="1:6" s="52" customFormat="1" ht="48.75" customHeight="1" x14ac:dyDescent="0.2">
      <c r="A159" s="41">
        <v>44480</v>
      </c>
      <c r="B159" s="42" t="s">
        <v>292</v>
      </c>
      <c r="C159" s="43" t="s">
        <v>293</v>
      </c>
      <c r="D159" s="51"/>
      <c r="E159" s="45">
        <v>643.74</v>
      </c>
      <c r="F159" s="20">
        <f t="shared" si="2"/>
        <v>296962641.65999991</v>
      </c>
    </row>
    <row r="160" spans="1:6" s="52" customFormat="1" ht="44.25" customHeight="1" x14ac:dyDescent="0.2">
      <c r="A160" s="41">
        <v>44480</v>
      </c>
      <c r="B160" s="42" t="s">
        <v>294</v>
      </c>
      <c r="C160" s="43" t="s">
        <v>295</v>
      </c>
      <c r="D160" s="51"/>
      <c r="E160" s="45">
        <v>595757.01</v>
      </c>
      <c r="F160" s="20">
        <f t="shared" si="2"/>
        <v>296366884.64999992</v>
      </c>
    </row>
    <row r="161" spans="1:6" s="52" customFormat="1" ht="89.25" customHeight="1" x14ac:dyDescent="0.2">
      <c r="A161" s="41">
        <v>44480</v>
      </c>
      <c r="B161" s="42" t="s">
        <v>296</v>
      </c>
      <c r="C161" s="43" t="s">
        <v>297</v>
      </c>
      <c r="D161" s="51"/>
      <c r="E161" s="45">
        <v>96943.01</v>
      </c>
      <c r="F161" s="20">
        <f t="shared" si="2"/>
        <v>296269941.63999993</v>
      </c>
    </row>
    <row r="162" spans="1:6" s="52" customFormat="1" ht="32.25" customHeight="1" x14ac:dyDescent="0.2">
      <c r="A162" s="41">
        <v>44480</v>
      </c>
      <c r="B162" s="42" t="s">
        <v>298</v>
      </c>
      <c r="C162" s="43" t="s">
        <v>299</v>
      </c>
      <c r="D162" s="51"/>
      <c r="E162" s="45">
        <v>50737.97</v>
      </c>
      <c r="F162" s="20">
        <f t="shared" si="2"/>
        <v>296219203.6699999</v>
      </c>
    </row>
    <row r="163" spans="1:6" s="52" customFormat="1" ht="54.75" customHeight="1" x14ac:dyDescent="0.2">
      <c r="A163" s="41">
        <v>44480</v>
      </c>
      <c r="B163" s="42" t="s">
        <v>300</v>
      </c>
      <c r="C163" s="43" t="s">
        <v>301</v>
      </c>
      <c r="D163" s="51"/>
      <c r="E163" s="45">
        <v>75583.62</v>
      </c>
      <c r="F163" s="20">
        <f t="shared" si="2"/>
        <v>296143620.04999989</v>
      </c>
    </row>
    <row r="164" spans="1:6" s="52" customFormat="1" ht="46.5" customHeight="1" x14ac:dyDescent="0.2">
      <c r="A164" s="41">
        <v>44480</v>
      </c>
      <c r="B164" s="42" t="s">
        <v>302</v>
      </c>
      <c r="C164" s="43" t="s">
        <v>303</v>
      </c>
      <c r="D164" s="51"/>
      <c r="E164" s="45">
        <v>7202.15</v>
      </c>
      <c r="F164" s="20">
        <f t="shared" si="2"/>
        <v>296136417.89999992</v>
      </c>
    </row>
    <row r="165" spans="1:6" s="52" customFormat="1" ht="45.75" customHeight="1" x14ac:dyDescent="0.2">
      <c r="A165" s="41">
        <v>44480</v>
      </c>
      <c r="B165" s="42" t="s">
        <v>304</v>
      </c>
      <c r="C165" s="43" t="s">
        <v>305</v>
      </c>
      <c r="D165" s="51"/>
      <c r="E165" s="45">
        <v>24976.31</v>
      </c>
      <c r="F165" s="20">
        <f t="shared" si="2"/>
        <v>296111441.58999991</v>
      </c>
    </row>
    <row r="166" spans="1:6" s="52" customFormat="1" ht="42.75" customHeight="1" x14ac:dyDescent="0.2">
      <c r="A166" s="41">
        <v>44480</v>
      </c>
      <c r="B166" s="42" t="s">
        <v>306</v>
      </c>
      <c r="C166" s="43" t="s">
        <v>307</v>
      </c>
      <c r="D166" s="51"/>
      <c r="E166" s="45">
        <v>9000</v>
      </c>
      <c r="F166" s="20">
        <f t="shared" si="2"/>
        <v>296102441.58999991</v>
      </c>
    </row>
    <row r="167" spans="1:6" s="52" customFormat="1" ht="55.5" customHeight="1" x14ac:dyDescent="0.2">
      <c r="A167" s="41">
        <v>44480</v>
      </c>
      <c r="B167" s="53" t="s">
        <v>308</v>
      </c>
      <c r="C167" s="43" t="s">
        <v>309</v>
      </c>
      <c r="D167" s="51"/>
      <c r="E167" s="45">
        <v>249422.5</v>
      </c>
      <c r="F167" s="20">
        <f t="shared" si="2"/>
        <v>295853019.08999991</v>
      </c>
    </row>
    <row r="168" spans="1:6" s="52" customFormat="1" ht="38.25" customHeight="1" x14ac:dyDescent="0.2">
      <c r="A168" s="41">
        <v>44481</v>
      </c>
      <c r="B168" s="42" t="s">
        <v>310</v>
      </c>
      <c r="C168" s="43" t="s">
        <v>311</v>
      </c>
      <c r="D168" s="51"/>
      <c r="E168" s="45">
        <v>230000</v>
      </c>
      <c r="F168" s="20">
        <f t="shared" si="2"/>
        <v>295623019.08999991</v>
      </c>
    </row>
    <row r="169" spans="1:6" s="52" customFormat="1" ht="23.25" customHeight="1" x14ac:dyDescent="0.2">
      <c r="A169" s="41">
        <v>44481</v>
      </c>
      <c r="B169" s="42" t="s">
        <v>312</v>
      </c>
      <c r="C169" s="43" t="s">
        <v>69</v>
      </c>
      <c r="D169" s="51"/>
      <c r="E169" s="45">
        <v>0</v>
      </c>
      <c r="F169" s="20">
        <f t="shared" si="2"/>
        <v>295623019.08999991</v>
      </c>
    </row>
    <row r="170" spans="1:6" s="52" customFormat="1" ht="39" customHeight="1" x14ac:dyDescent="0.2">
      <c r="A170" s="41">
        <v>44481</v>
      </c>
      <c r="B170" s="42" t="s">
        <v>313</v>
      </c>
      <c r="C170" s="43" t="s">
        <v>314</v>
      </c>
      <c r="D170" s="51"/>
      <c r="E170" s="45">
        <v>21520</v>
      </c>
      <c r="F170" s="20">
        <f t="shared" si="2"/>
        <v>295601499.08999991</v>
      </c>
    </row>
    <row r="171" spans="1:6" s="52" customFormat="1" ht="39.75" customHeight="1" x14ac:dyDescent="0.2">
      <c r="A171" s="41">
        <v>44481</v>
      </c>
      <c r="B171" s="42" t="s">
        <v>315</v>
      </c>
      <c r="C171" s="43" t="s">
        <v>316</v>
      </c>
      <c r="D171" s="51"/>
      <c r="E171" s="45">
        <v>605756.80000000005</v>
      </c>
      <c r="F171" s="20">
        <f t="shared" si="2"/>
        <v>294995742.2899999</v>
      </c>
    </row>
    <row r="172" spans="1:6" s="52" customFormat="1" ht="39.75" customHeight="1" x14ac:dyDescent="0.2">
      <c r="A172" s="41">
        <v>44481</v>
      </c>
      <c r="B172" s="42" t="s">
        <v>317</v>
      </c>
      <c r="C172" s="43" t="s">
        <v>318</v>
      </c>
      <c r="D172" s="51"/>
      <c r="E172" s="45">
        <v>42527.82</v>
      </c>
      <c r="F172" s="20">
        <f t="shared" si="2"/>
        <v>294953214.46999991</v>
      </c>
    </row>
    <row r="173" spans="1:6" s="52" customFormat="1" ht="39.75" customHeight="1" x14ac:dyDescent="0.2">
      <c r="A173" s="41">
        <v>44481</v>
      </c>
      <c r="B173" s="42" t="s">
        <v>319</v>
      </c>
      <c r="C173" s="43" t="s">
        <v>320</v>
      </c>
      <c r="D173" s="51"/>
      <c r="E173" s="45">
        <v>4085.01</v>
      </c>
      <c r="F173" s="20">
        <f t="shared" si="2"/>
        <v>294949129.45999992</v>
      </c>
    </row>
    <row r="174" spans="1:6" s="52" customFormat="1" ht="39" customHeight="1" x14ac:dyDescent="0.2">
      <c r="A174" s="41">
        <v>44481</v>
      </c>
      <c r="B174" s="42" t="s">
        <v>321</v>
      </c>
      <c r="C174" s="43" t="s">
        <v>322</v>
      </c>
      <c r="D174" s="51"/>
      <c r="E174" s="45">
        <v>111904.67</v>
      </c>
      <c r="F174" s="20">
        <f t="shared" si="2"/>
        <v>294837224.7899999</v>
      </c>
    </row>
    <row r="175" spans="1:6" s="52" customFormat="1" ht="41.25" customHeight="1" x14ac:dyDescent="0.2">
      <c r="A175" s="41">
        <v>44481</v>
      </c>
      <c r="B175" s="42" t="s">
        <v>323</v>
      </c>
      <c r="C175" s="43" t="s">
        <v>324</v>
      </c>
      <c r="D175" s="51"/>
      <c r="E175" s="45">
        <v>65529.34</v>
      </c>
      <c r="F175" s="20">
        <f t="shared" si="2"/>
        <v>294771695.44999993</v>
      </c>
    </row>
    <row r="176" spans="1:6" s="52" customFormat="1" ht="29.25" customHeight="1" x14ac:dyDescent="0.2">
      <c r="A176" s="41">
        <v>44481</v>
      </c>
      <c r="B176" s="42" t="s">
        <v>325</v>
      </c>
      <c r="C176" s="43" t="s">
        <v>326</v>
      </c>
      <c r="D176" s="51"/>
      <c r="E176" s="45">
        <v>499815.28</v>
      </c>
      <c r="F176" s="20">
        <f t="shared" si="2"/>
        <v>294271880.16999996</v>
      </c>
    </row>
    <row r="177" spans="1:6" s="52" customFormat="1" ht="35.25" customHeight="1" x14ac:dyDescent="0.2">
      <c r="A177" s="41">
        <v>44481</v>
      </c>
      <c r="B177" s="42" t="s">
        <v>327</v>
      </c>
      <c r="C177" s="43" t="s">
        <v>328</v>
      </c>
      <c r="D177" s="51"/>
      <c r="E177" s="45">
        <v>32696.49</v>
      </c>
      <c r="F177" s="20">
        <f t="shared" si="2"/>
        <v>294239183.67999995</v>
      </c>
    </row>
    <row r="178" spans="1:6" s="52" customFormat="1" ht="42" customHeight="1" x14ac:dyDescent="0.2">
      <c r="A178" s="41">
        <v>44481</v>
      </c>
      <c r="B178" s="42" t="s">
        <v>329</v>
      </c>
      <c r="C178" s="43" t="s">
        <v>330</v>
      </c>
      <c r="D178" s="51"/>
      <c r="E178" s="45">
        <v>339781.66</v>
      </c>
      <c r="F178" s="20">
        <f t="shared" si="2"/>
        <v>293899402.01999992</v>
      </c>
    </row>
    <row r="179" spans="1:6" s="52" customFormat="1" ht="41.25" customHeight="1" x14ac:dyDescent="0.2">
      <c r="A179" s="41">
        <v>44481</v>
      </c>
      <c r="B179" s="42" t="s">
        <v>331</v>
      </c>
      <c r="C179" s="43" t="s">
        <v>332</v>
      </c>
      <c r="D179" s="51"/>
      <c r="E179" s="45">
        <v>150977.45000000001</v>
      </c>
      <c r="F179" s="20">
        <f t="shared" si="2"/>
        <v>293748424.56999993</v>
      </c>
    </row>
    <row r="180" spans="1:6" s="52" customFormat="1" ht="66" customHeight="1" x14ac:dyDescent="0.2">
      <c r="A180" s="41">
        <v>44481</v>
      </c>
      <c r="B180" s="42" t="s">
        <v>333</v>
      </c>
      <c r="C180" s="43" t="s">
        <v>334</v>
      </c>
      <c r="D180" s="51"/>
      <c r="E180" s="45">
        <v>121500</v>
      </c>
      <c r="F180" s="20">
        <f t="shared" si="2"/>
        <v>293626924.56999993</v>
      </c>
    </row>
    <row r="181" spans="1:6" s="52" customFormat="1" ht="86.25" customHeight="1" x14ac:dyDescent="0.2">
      <c r="A181" s="41">
        <v>44481</v>
      </c>
      <c r="B181" s="42" t="s">
        <v>335</v>
      </c>
      <c r="C181" s="43" t="s">
        <v>336</v>
      </c>
      <c r="D181" s="51"/>
      <c r="E181" s="45">
        <v>339000</v>
      </c>
      <c r="F181" s="20">
        <f t="shared" si="2"/>
        <v>293287924.56999993</v>
      </c>
    </row>
    <row r="182" spans="1:6" s="52" customFormat="1" ht="54.75" customHeight="1" x14ac:dyDescent="0.2">
      <c r="A182" s="41">
        <v>44481</v>
      </c>
      <c r="B182" s="42" t="s">
        <v>337</v>
      </c>
      <c r="C182" s="43" t="s">
        <v>338</v>
      </c>
      <c r="D182" s="51"/>
      <c r="E182" s="45">
        <v>25650</v>
      </c>
      <c r="F182" s="20">
        <f t="shared" si="2"/>
        <v>293262274.56999993</v>
      </c>
    </row>
    <row r="183" spans="1:6" s="52" customFormat="1" ht="21.75" customHeight="1" x14ac:dyDescent="0.2">
      <c r="A183" s="41">
        <v>44481</v>
      </c>
      <c r="B183" s="42" t="s">
        <v>339</v>
      </c>
      <c r="C183" s="43" t="s">
        <v>69</v>
      </c>
      <c r="D183" s="51"/>
      <c r="E183" s="45">
        <v>0</v>
      </c>
      <c r="F183" s="20">
        <f t="shared" si="2"/>
        <v>293262274.56999993</v>
      </c>
    </row>
    <row r="184" spans="1:6" s="52" customFormat="1" ht="54" customHeight="1" x14ac:dyDescent="0.2">
      <c r="A184" s="41">
        <v>44481</v>
      </c>
      <c r="B184" s="42" t="s">
        <v>340</v>
      </c>
      <c r="C184" s="43" t="s">
        <v>341</v>
      </c>
      <c r="D184" s="51"/>
      <c r="E184" s="45">
        <v>105687.5</v>
      </c>
      <c r="F184" s="20">
        <f t="shared" si="2"/>
        <v>293156587.06999993</v>
      </c>
    </row>
    <row r="185" spans="1:6" s="52" customFormat="1" ht="41.25" customHeight="1" x14ac:dyDescent="0.2">
      <c r="A185" s="41">
        <v>44481</v>
      </c>
      <c r="B185" s="42" t="s">
        <v>342</v>
      </c>
      <c r="C185" s="43" t="s">
        <v>343</v>
      </c>
      <c r="D185" s="51"/>
      <c r="E185" s="45">
        <v>88777.5</v>
      </c>
      <c r="F185" s="20">
        <f t="shared" si="2"/>
        <v>293067809.56999993</v>
      </c>
    </row>
    <row r="186" spans="1:6" s="52" customFormat="1" ht="55.5" customHeight="1" x14ac:dyDescent="0.2">
      <c r="A186" s="41">
        <v>44481</v>
      </c>
      <c r="B186" s="42" t="s">
        <v>344</v>
      </c>
      <c r="C186" s="43" t="s">
        <v>345</v>
      </c>
      <c r="D186" s="51"/>
      <c r="E186" s="45">
        <v>20471</v>
      </c>
      <c r="F186" s="20">
        <f t="shared" si="2"/>
        <v>293047338.56999993</v>
      </c>
    </row>
    <row r="187" spans="1:6" s="52" customFormat="1" ht="68.25" customHeight="1" x14ac:dyDescent="0.2">
      <c r="A187" s="41">
        <v>44481</v>
      </c>
      <c r="B187" s="42" t="s">
        <v>346</v>
      </c>
      <c r="C187" s="43" t="s">
        <v>347</v>
      </c>
      <c r="D187" s="51"/>
      <c r="E187" s="45">
        <v>9000</v>
      </c>
      <c r="F187" s="20">
        <f t="shared" si="2"/>
        <v>293038338.56999993</v>
      </c>
    </row>
    <row r="188" spans="1:6" s="52" customFormat="1" ht="50.25" customHeight="1" x14ac:dyDescent="0.2">
      <c r="A188" s="41">
        <v>44481</v>
      </c>
      <c r="B188" s="42" t="s">
        <v>348</v>
      </c>
      <c r="C188" s="43" t="s">
        <v>349</v>
      </c>
      <c r="D188" s="51"/>
      <c r="E188" s="45">
        <v>114142.5</v>
      </c>
      <c r="F188" s="20">
        <f t="shared" si="2"/>
        <v>292924196.06999993</v>
      </c>
    </row>
    <row r="189" spans="1:6" s="52" customFormat="1" ht="44.25" customHeight="1" x14ac:dyDescent="0.2">
      <c r="A189" s="41">
        <v>44482</v>
      </c>
      <c r="B189" s="42" t="s">
        <v>350</v>
      </c>
      <c r="C189" s="43" t="s">
        <v>351</v>
      </c>
      <c r="D189" s="51"/>
      <c r="E189" s="45">
        <v>183412.9</v>
      </c>
      <c r="F189" s="20">
        <f t="shared" si="2"/>
        <v>292740783.16999996</v>
      </c>
    </row>
    <row r="190" spans="1:6" s="52" customFormat="1" ht="39" customHeight="1" x14ac:dyDescent="0.2">
      <c r="A190" s="41">
        <v>44482</v>
      </c>
      <c r="B190" s="42" t="s">
        <v>352</v>
      </c>
      <c r="C190" s="43" t="s">
        <v>353</v>
      </c>
      <c r="D190" s="51"/>
      <c r="E190" s="45">
        <v>204354.61</v>
      </c>
      <c r="F190" s="20">
        <f t="shared" si="2"/>
        <v>292536428.55999994</v>
      </c>
    </row>
    <row r="191" spans="1:6" s="52" customFormat="1" ht="42" customHeight="1" x14ac:dyDescent="0.2">
      <c r="A191" s="41">
        <v>44482</v>
      </c>
      <c r="B191" s="42" t="s">
        <v>354</v>
      </c>
      <c r="C191" s="43" t="s">
        <v>355</v>
      </c>
      <c r="D191" s="51"/>
      <c r="E191" s="45">
        <v>240600.09</v>
      </c>
      <c r="F191" s="20">
        <f t="shared" si="2"/>
        <v>292295828.46999997</v>
      </c>
    </row>
    <row r="192" spans="1:6" s="52" customFormat="1" ht="47.25" customHeight="1" x14ac:dyDescent="0.2">
      <c r="A192" s="41">
        <v>44482</v>
      </c>
      <c r="B192" s="42" t="s">
        <v>356</v>
      </c>
      <c r="C192" s="43" t="s">
        <v>357</v>
      </c>
      <c r="D192" s="51"/>
      <c r="E192" s="45">
        <v>84062.35</v>
      </c>
      <c r="F192" s="20">
        <f t="shared" si="2"/>
        <v>292211766.11999995</v>
      </c>
    </row>
    <row r="193" spans="1:6" s="52" customFormat="1" ht="40.5" customHeight="1" x14ac:dyDescent="0.2">
      <c r="A193" s="41">
        <v>44482</v>
      </c>
      <c r="B193" s="42" t="s">
        <v>358</v>
      </c>
      <c r="C193" s="43" t="s">
        <v>359</v>
      </c>
      <c r="D193" s="51"/>
      <c r="E193" s="45">
        <v>409558.18</v>
      </c>
      <c r="F193" s="20">
        <f t="shared" si="2"/>
        <v>291802207.93999994</v>
      </c>
    </row>
    <row r="194" spans="1:6" s="52" customFormat="1" ht="43.5" customHeight="1" x14ac:dyDescent="0.2">
      <c r="A194" s="41">
        <v>44482</v>
      </c>
      <c r="B194" s="42" t="s">
        <v>360</v>
      </c>
      <c r="C194" s="43" t="s">
        <v>361</v>
      </c>
      <c r="D194" s="51"/>
      <c r="E194" s="45">
        <v>398837.11</v>
      </c>
      <c r="F194" s="20">
        <f t="shared" si="2"/>
        <v>291403370.82999992</v>
      </c>
    </row>
    <row r="195" spans="1:6" s="52" customFormat="1" ht="41.25" customHeight="1" x14ac:dyDescent="0.2">
      <c r="A195" s="41">
        <v>44482</v>
      </c>
      <c r="B195" s="42" t="s">
        <v>362</v>
      </c>
      <c r="C195" s="43" t="s">
        <v>363</v>
      </c>
      <c r="D195" s="51"/>
      <c r="E195" s="45">
        <v>367992.63</v>
      </c>
      <c r="F195" s="20">
        <f t="shared" si="2"/>
        <v>291035378.19999993</v>
      </c>
    </row>
    <row r="196" spans="1:6" s="52" customFormat="1" ht="85.5" customHeight="1" x14ac:dyDescent="0.2">
      <c r="A196" s="41">
        <v>44482</v>
      </c>
      <c r="B196" s="42" t="s">
        <v>364</v>
      </c>
      <c r="C196" s="43" t="s">
        <v>365</v>
      </c>
      <c r="D196" s="51"/>
      <c r="E196" s="45">
        <v>113000</v>
      </c>
      <c r="F196" s="20">
        <f t="shared" si="2"/>
        <v>290922378.19999993</v>
      </c>
    </row>
    <row r="197" spans="1:6" s="52" customFormat="1" ht="51.75" customHeight="1" x14ac:dyDescent="0.2">
      <c r="A197" s="41">
        <v>44482</v>
      </c>
      <c r="B197" s="42" t="s">
        <v>366</v>
      </c>
      <c r="C197" s="43" t="s">
        <v>367</v>
      </c>
      <c r="D197" s="51"/>
      <c r="E197" s="45">
        <v>126825</v>
      </c>
      <c r="F197" s="20">
        <f t="shared" si="2"/>
        <v>290795553.19999993</v>
      </c>
    </row>
    <row r="198" spans="1:6" s="52" customFormat="1" ht="54" customHeight="1" x14ac:dyDescent="0.2">
      <c r="A198" s="41">
        <v>44482</v>
      </c>
      <c r="B198" s="42" t="s">
        <v>368</v>
      </c>
      <c r="C198" s="43" t="s">
        <v>369</v>
      </c>
      <c r="D198" s="51"/>
      <c r="E198" s="45">
        <v>131052.5</v>
      </c>
      <c r="F198" s="20">
        <f t="shared" si="2"/>
        <v>290664500.69999993</v>
      </c>
    </row>
    <row r="199" spans="1:6" s="52" customFormat="1" ht="66.75" customHeight="1" x14ac:dyDescent="0.2">
      <c r="A199" s="41">
        <v>44482</v>
      </c>
      <c r="B199" s="42" t="s">
        <v>370</v>
      </c>
      <c r="C199" s="43" t="s">
        <v>371</v>
      </c>
      <c r="D199" s="51"/>
      <c r="E199" s="45">
        <v>511527.5</v>
      </c>
      <c r="F199" s="20">
        <f t="shared" si="2"/>
        <v>290152973.19999993</v>
      </c>
    </row>
    <row r="200" spans="1:6" s="52" customFormat="1" ht="57" customHeight="1" x14ac:dyDescent="0.2">
      <c r="A200" s="41">
        <v>44482</v>
      </c>
      <c r="B200" s="42" t="s">
        <v>372</v>
      </c>
      <c r="C200" s="43" t="s">
        <v>373</v>
      </c>
      <c r="D200" s="51"/>
      <c r="E200" s="45">
        <v>126825</v>
      </c>
      <c r="F200" s="20">
        <f t="shared" si="2"/>
        <v>290026148.19999993</v>
      </c>
    </row>
    <row r="201" spans="1:6" s="52" customFormat="1" ht="56.25" customHeight="1" x14ac:dyDescent="0.2">
      <c r="A201" s="41">
        <v>44482</v>
      </c>
      <c r="B201" s="42" t="s">
        <v>374</v>
      </c>
      <c r="C201" s="43" t="s">
        <v>375</v>
      </c>
      <c r="D201" s="51"/>
      <c r="E201" s="45">
        <v>249422.5</v>
      </c>
      <c r="F201" s="20">
        <f t="shared" si="2"/>
        <v>289776725.69999993</v>
      </c>
    </row>
    <row r="202" spans="1:6" s="52" customFormat="1" ht="54.75" customHeight="1" x14ac:dyDescent="0.2">
      <c r="A202" s="41">
        <v>44482</v>
      </c>
      <c r="B202" s="42" t="s">
        <v>376</v>
      </c>
      <c r="C202" s="43" t="s">
        <v>377</v>
      </c>
      <c r="D202" s="51"/>
      <c r="E202" s="45">
        <v>20471</v>
      </c>
      <c r="F202" s="20">
        <f t="shared" si="2"/>
        <v>289756254.69999993</v>
      </c>
    </row>
    <row r="203" spans="1:6" s="52" customFormat="1" ht="67.5" customHeight="1" x14ac:dyDescent="0.2">
      <c r="A203" s="41">
        <v>44482</v>
      </c>
      <c r="B203" s="42" t="s">
        <v>378</v>
      </c>
      <c r="C203" s="43" t="s">
        <v>379</v>
      </c>
      <c r="D203" s="51"/>
      <c r="E203" s="45">
        <v>9500</v>
      </c>
      <c r="F203" s="20">
        <f t="shared" si="2"/>
        <v>289746754.69999993</v>
      </c>
    </row>
    <row r="204" spans="1:6" s="52" customFormat="1" ht="57.75" customHeight="1" x14ac:dyDescent="0.2">
      <c r="A204" s="41">
        <v>44483</v>
      </c>
      <c r="B204" s="42" t="s">
        <v>380</v>
      </c>
      <c r="C204" s="43" t="s">
        <v>381</v>
      </c>
      <c r="D204" s="51"/>
      <c r="E204" s="45">
        <v>77967.62</v>
      </c>
      <c r="F204" s="20">
        <f t="shared" si="2"/>
        <v>289668787.07999992</v>
      </c>
    </row>
    <row r="205" spans="1:6" s="52" customFormat="1" ht="54" customHeight="1" x14ac:dyDescent="0.2">
      <c r="A205" s="41">
        <v>44483</v>
      </c>
      <c r="B205" s="42" t="s">
        <v>382</v>
      </c>
      <c r="C205" s="43" t="s">
        <v>383</v>
      </c>
      <c r="D205" s="51"/>
      <c r="E205" s="45">
        <v>236740</v>
      </c>
      <c r="F205" s="20">
        <f t="shared" si="2"/>
        <v>289432047.07999992</v>
      </c>
    </row>
    <row r="206" spans="1:6" s="52" customFormat="1" ht="51" customHeight="1" x14ac:dyDescent="0.2">
      <c r="A206" s="41">
        <v>44483</v>
      </c>
      <c r="B206" s="42" t="s">
        <v>384</v>
      </c>
      <c r="C206" s="43" t="s">
        <v>385</v>
      </c>
      <c r="D206" s="51"/>
      <c r="E206" s="45">
        <v>215602.5</v>
      </c>
      <c r="F206" s="20">
        <f t="shared" ref="F206:F269" si="3">F205-E206</f>
        <v>289216444.57999992</v>
      </c>
    </row>
    <row r="207" spans="1:6" s="52" customFormat="1" ht="41.25" customHeight="1" x14ac:dyDescent="0.2">
      <c r="A207" s="41">
        <v>44483</v>
      </c>
      <c r="B207" s="42" t="s">
        <v>386</v>
      </c>
      <c r="C207" s="43" t="s">
        <v>387</v>
      </c>
      <c r="D207" s="51"/>
      <c r="E207" s="45">
        <v>59672.17</v>
      </c>
      <c r="F207" s="20">
        <f t="shared" si="3"/>
        <v>289156772.40999991</v>
      </c>
    </row>
    <row r="208" spans="1:6" s="52" customFormat="1" ht="45.75" customHeight="1" x14ac:dyDescent="0.2">
      <c r="A208" s="41">
        <v>44483</v>
      </c>
      <c r="B208" s="42" t="s">
        <v>388</v>
      </c>
      <c r="C208" s="43" t="s">
        <v>389</v>
      </c>
      <c r="D208" s="51"/>
      <c r="E208" s="45">
        <v>178976.06</v>
      </c>
      <c r="F208" s="20">
        <f t="shared" si="3"/>
        <v>288977796.3499999</v>
      </c>
    </row>
    <row r="209" spans="1:6" s="52" customFormat="1" ht="63.75" customHeight="1" x14ac:dyDescent="0.2">
      <c r="A209" s="41">
        <v>44483</v>
      </c>
      <c r="B209" s="42" t="s">
        <v>390</v>
      </c>
      <c r="C209" s="43" t="s">
        <v>391</v>
      </c>
      <c r="D209" s="51"/>
      <c r="E209" s="45">
        <v>591850</v>
      </c>
      <c r="F209" s="20">
        <f t="shared" si="3"/>
        <v>288385946.3499999</v>
      </c>
    </row>
    <row r="210" spans="1:6" s="52" customFormat="1" ht="44.25" customHeight="1" x14ac:dyDescent="0.2">
      <c r="A210" s="41">
        <v>44483</v>
      </c>
      <c r="B210" s="42" t="s">
        <v>392</v>
      </c>
      <c r="C210" s="43" t="s">
        <v>393</v>
      </c>
      <c r="D210" s="51"/>
      <c r="E210" s="45">
        <v>651898.53</v>
      </c>
      <c r="F210" s="20">
        <f t="shared" si="3"/>
        <v>287734047.81999993</v>
      </c>
    </row>
    <row r="211" spans="1:6" s="52" customFormat="1" ht="44.25" customHeight="1" x14ac:dyDescent="0.2">
      <c r="A211" s="41">
        <v>44483</v>
      </c>
      <c r="B211" s="42" t="s">
        <v>394</v>
      </c>
      <c r="C211" s="43" t="s">
        <v>395</v>
      </c>
      <c r="D211" s="51"/>
      <c r="E211" s="45">
        <v>126825</v>
      </c>
      <c r="F211" s="20">
        <f t="shared" si="3"/>
        <v>287607222.81999993</v>
      </c>
    </row>
    <row r="212" spans="1:6" s="52" customFormat="1" ht="41.25" customHeight="1" x14ac:dyDescent="0.2">
      <c r="A212" s="41">
        <v>44484</v>
      </c>
      <c r="B212" s="42" t="s">
        <v>396</v>
      </c>
      <c r="C212" s="43" t="s">
        <v>397</v>
      </c>
      <c r="D212" s="51"/>
      <c r="E212" s="45">
        <v>1926236.72</v>
      </c>
      <c r="F212" s="20">
        <f t="shared" si="3"/>
        <v>285680986.0999999</v>
      </c>
    </row>
    <row r="213" spans="1:6" s="52" customFormat="1" ht="48.75" customHeight="1" x14ac:dyDescent="0.2">
      <c r="A213" s="41">
        <v>44484</v>
      </c>
      <c r="B213" s="42" t="s">
        <v>398</v>
      </c>
      <c r="C213" s="43" t="s">
        <v>399</v>
      </c>
      <c r="D213" s="51"/>
      <c r="E213" s="45">
        <v>439866.6</v>
      </c>
      <c r="F213" s="20">
        <f t="shared" si="3"/>
        <v>285241119.49999988</v>
      </c>
    </row>
    <row r="214" spans="1:6" s="52" customFormat="1" ht="45" customHeight="1" x14ac:dyDescent="0.2">
      <c r="A214" s="41">
        <v>44484</v>
      </c>
      <c r="B214" s="42" t="s">
        <v>400</v>
      </c>
      <c r="C214" s="43" t="s">
        <v>401</v>
      </c>
      <c r="D214" s="51"/>
      <c r="E214" s="45">
        <v>11300</v>
      </c>
      <c r="F214" s="20">
        <f t="shared" si="3"/>
        <v>285229819.49999988</v>
      </c>
    </row>
    <row r="215" spans="1:6" s="52" customFormat="1" ht="60" customHeight="1" x14ac:dyDescent="0.2">
      <c r="A215" s="41">
        <v>44484</v>
      </c>
      <c r="B215" s="42" t="s">
        <v>402</v>
      </c>
      <c r="C215" s="43" t="s">
        <v>403</v>
      </c>
      <c r="D215" s="51"/>
      <c r="E215" s="45">
        <v>27176.5</v>
      </c>
      <c r="F215" s="20">
        <f t="shared" si="3"/>
        <v>285202642.99999988</v>
      </c>
    </row>
    <row r="216" spans="1:6" s="52" customFormat="1" ht="77.25" customHeight="1" x14ac:dyDescent="0.2">
      <c r="A216" s="41">
        <v>44484</v>
      </c>
      <c r="B216" s="42" t="s">
        <v>404</v>
      </c>
      <c r="C216" s="43" t="s">
        <v>405</v>
      </c>
      <c r="D216" s="51"/>
      <c r="E216" s="45">
        <v>113000</v>
      </c>
      <c r="F216" s="20">
        <f t="shared" si="3"/>
        <v>285089642.99999988</v>
      </c>
    </row>
    <row r="217" spans="1:6" s="52" customFormat="1" ht="51.75" customHeight="1" x14ac:dyDescent="0.2">
      <c r="A217" s="41">
        <v>44484</v>
      </c>
      <c r="B217" s="42" t="s">
        <v>406</v>
      </c>
      <c r="C217" s="43" t="s">
        <v>407</v>
      </c>
      <c r="D217" s="51"/>
      <c r="E217" s="45">
        <v>27976</v>
      </c>
      <c r="F217" s="20">
        <f t="shared" si="3"/>
        <v>285061666.99999988</v>
      </c>
    </row>
    <row r="218" spans="1:6" s="52" customFormat="1" ht="43.5" customHeight="1" x14ac:dyDescent="0.2">
      <c r="A218" s="41">
        <v>44484</v>
      </c>
      <c r="B218" s="42" t="s">
        <v>408</v>
      </c>
      <c r="C218" s="43" t="s">
        <v>409</v>
      </c>
      <c r="D218" s="51"/>
      <c r="E218" s="45">
        <v>27000</v>
      </c>
      <c r="F218" s="20">
        <f t="shared" si="3"/>
        <v>285034666.99999988</v>
      </c>
    </row>
    <row r="219" spans="1:6" s="52" customFormat="1" ht="38.25" customHeight="1" x14ac:dyDescent="0.2">
      <c r="A219" s="41">
        <v>44484</v>
      </c>
      <c r="B219" s="42" t="s">
        <v>410</v>
      </c>
      <c r="C219" s="43" t="s">
        <v>411</v>
      </c>
      <c r="D219" s="51"/>
      <c r="E219" s="45">
        <v>133383.32</v>
      </c>
      <c r="F219" s="20">
        <f t="shared" si="3"/>
        <v>284901283.67999989</v>
      </c>
    </row>
    <row r="220" spans="1:6" s="52" customFormat="1" ht="41.25" customHeight="1" x14ac:dyDescent="0.2">
      <c r="A220" s="41">
        <v>44484</v>
      </c>
      <c r="B220" s="42" t="s">
        <v>412</v>
      </c>
      <c r="C220" s="43" t="s">
        <v>413</v>
      </c>
      <c r="D220" s="51"/>
      <c r="E220" s="45">
        <v>117609.42</v>
      </c>
      <c r="F220" s="20">
        <f t="shared" si="3"/>
        <v>284783674.25999987</v>
      </c>
    </row>
    <row r="221" spans="1:6" s="52" customFormat="1" ht="42" customHeight="1" x14ac:dyDescent="0.2">
      <c r="A221" s="41">
        <v>44484</v>
      </c>
      <c r="B221" s="42" t="s">
        <v>414</v>
      </c>
      <c r="C221" s="43" t="s">
        <v>415</v>
      </c>
      <c r="D221" s="51"/>
      <c r="E221" s="45">
        <v>851568</v>
      </c>
      <c r="F221" s="20">
        <f t="shared" si="3"/>
        <v>283932106.25999987</v>
      </c>
    </row>
    <row r="222" spans="1:6" s="52" customFormat="1" ht="42" customHeight="1" x14ac:dyDescent="0.2">
      <c r="A222" s="41">
        <v>44484</v>
      </c>
      <c r="B222" s="42" t="s">
        <v>416</v>
      </c>
      <c r="C222" s="43" t="s">
        <v>417</v>
      </c>
      <c r="D222" s="51"/>
      <c r="E222" s="45">
        <v>257018.5</v>
      </c>
      <c r="F222" s="20">
        <f t="shared" si="3"/>
        <v>283675087.75999987</v>
      </c>
    </row>
    <row r="223" spans="1:6" s="52" customFormat="1" ht="42.75" customHeight="1" x14ac:dyDescent="0.2">
      <c r="A223" s="41">
        <v>44484</v>
      </c>
      <c r="B223" s="42" t="s">
        <v>418</v>
      </c>
      <c r="C223" s="43" t="s">
        <v>419</v>
      </c>
      <c r="D223" s="51"/>
      <c r="E223" s="45">
        <v>277763.07</v>
      </c>
      <c r="F223" s="20">
        <f t="shared" si="3"/>
        <v>283397324.68999988</v>
      </c>
    </row>
    <row r="224" spans="1:6" s="52" customFormat="1" ht="28.5" customHeight="1" x14ac:dyDescent="0.2">
      <c r="A224" s="41">
        <v>44484</v>
      </c>
      <c r="B224" s="42" t="s">
        <v>420</v>
      </c>
      <c r="C224" s="43" t="s">
        <v>421</v>
      </c>
      <c r="D224" s="51"/>
      <c r="E224" s="45">
        <v>102072.44</v>
      </c>
      <c r="F224" s="20">
        <f t="shared" si="3"/>
        <v>283295252.24999988</v>
      </c>
    </row>
    <row r="225" spans="1:6" s="52" customFormat="1" ht="23.25" customHeight="1" x14ac:dyDescent="0.2">
      <c r="A225" s="41">
        <v>44484</v>
      </c>
      <c r="B225" s="42" t="s">
        <v>422</v>
      </c>
      <c r="C225" s="43" t="s">
        <v>69</v>
      </c>
      <c r="D225" s="51"/>
      <c r="E225" s="45">
        <v>0</v>
      </c>
      <c r="F225" s="20">
        <f t="shared" si="3"/>
        <v>283295252.24999988</v>
      </c>
    </row>
    <row r="226" spans="1:6" s="52" customFormat="1" ht="44.25" customHeight="1" x14ac:dyDescent="0.2">
      <c r="A226" s="41">
        <v>44484</v>
      </c>
      <c r="B226" s="42" t="s">
        <v>423</v>
      </c>
      <c r="C226" s="43" t="s">
        <v>424</v>
      </c>
      <c r="D226" s="51"/>
      <c r="E226" s="45">
        <v>200000</v>
      </c>
      <c r="F226" s="20">
        <f t="shared" si="3"/>
        <v>283095252.24999988</v>
      </c>
    </row>
    <row r="227" spans="1:6" s="52" customFormat="1" ht="58.5" customHeight="1" x14ac:dyDescent="0.2">
      <c r="A227" s="41">
        <v>44484</v>
      </c>
      <c r="B227" s="42" t="s">
        <v>425</v>
      </c>
      <c r="C227" s="43" t="s">
        <v>426</v>
      </c>
      <c r="D227" s="51"/>
      <c r="E227" s="45">
        <v>144345.4</v>
      </c>
      <c r="F227" s="20">
        <f t="shared" si="3"/>
        <v>282950906.8499999</v>
      </c>
    </row>
    <row r="228" spans="1:6" s="52" customFormat="1" ht="42.75" customHeight="1" x14ac:dyDescent="0.2">
      <c r="A228" s="41">
        <v>44484</v>
      </c>
      <c r="B228" s="42" t="s">
        <v>427</v>
      </c>
      <c r="C228" s="43" t="s">
        <v>428</v>
      </c>
      <c r="D228" s="51"/>
      <c r="E228" s="45">
        <v>118650</v>
      </c>
      <c r="F228" s="20">
        <f t="shared" si="3"/>
        <v>282832256.8499999</v>
      </c>
    </row>
    <row r="229" spans="1:6" s="52" customFormat="1" ht="52.5" customHeight="1" x14ac:dyDescent="0.2">
      <c r="A229" s="41">
        <v>44484</v>
      </c>
      <c r="B229" s="42" t="s">
        <v>429</v>
      </c>
      <c r="C229" s="43" t="s">
        <v>430</v>
      </c>
      <c r="D229" s="51"/>
      <c r="E229" s="45">
        <v>99000</v>
      </c>
      <c r="F229" s="20">
        <f t="shared" si="3"/>
        <v>282733256.8499999</v>
      </c>
    </row>
    <row r="230" spans="1:6" s="52" customFormat="1" ht="47.25" customHeight="1" x14ac:dyDescent="0.2">
      <c r="A230" s="41">
        <v>44484</v>
      </c>
      <c r="B230" s="42" t="s">
        <v>431</v>
      </c>
      <c r="C230" s="43" t="s">
        <v>432</v>
      </c>
      <c r="D230" s="51"/>
      <c r="E230" s="45">
        <v>131052.5</v>
      </c>
      <c r="F230" s="20">
        <f t="shared" si="3"/>
        <v>282602204.3499999</v>
      </c>
    </row>
    <row r="231" spans="1:6" s="52" customFormat="1" ht="64.5" customHeight="1" x14ac:dyDescent="0.2">
      <c r="A231" s="41">
        <v>44484</v>
      </c>
      <c r="B231" s="42" t="s">
        <v>433</v>
      </c>
      <c r="C231" s="43" t="s">
        <v>434</v>
      </c>
      <c r="D231" s="51"/>
      <c r="E231" s="45">
        <v>18000</v>
      </c>
      <c r="F231" s="20">
        <f t="shared" si="3"/>
        <v>282584204.3499999</v>
      </c>
    </row>
    <row r="232" spans="1:6" s="52" customFormat="1" ht="45" customHeight="1" x14ac:dyDescent="0.2">
      <c r="A232" s="41">
        <v>44484</v>
      </c>
      <c r="B232" s="42" t="s">
        <v>435</v>
      </c>
      <c r="C232" s="43" t="s">
        <v>436</v>
      </c>
      <c r="D232" s="51"/>
      <c r="E232" s="45">
        <v>114142.5</v>
      </c>
      <c r="F232" s="20">
        <f t="shared" si="3"/>
        <v>282470061.8499999</v>
      </c>
    </row>
    <row r="233" spans="1:6" s="52" customFormat="1" ht="46.5" customHeight="1" x14ac:dyDescent="0.2">
      <c r="A233" s="41">
        <v>44484</v>
      </c>
      <c r="B233" s="42" t="s">
        <v>437</v>
      </c>
      <c r="C233" s="43" t="s">
        <v>438</v>
      </c>
      <c r="D233" s="51"/>
      <c r="E233" s="45">
        <v>4737243.33</v>
      </c>
      <c r="F233" s="20">
        <f t="shared" si="3"/>
        <v>277732818.51999992</v>
      </c>
    </row>
    <row r="234" spans="1:6" s="52" customFormat="1" ht="32.25" customHeight="1" x14ac:dyDescent="0.2">
      <c r="A234" s="41">
        <v>44484</v>
      </c>
      <c r="B234" s="42" t="s">
        <v>439</v>
      </c>
      <c r="C234" s="43" t="s">
        <v>440</v>
      </c>
      <c r="D234" s="51"/>
      <c r="E234" s="45">
        <v>19329376.559999999</v>
      </c>
      <c r="F234" s="20">
        <f t="shared" si="3"/>
        <v>258403441.95999992</v>
      </c>
    </row>
    <row r="235" spans="1:6" s="52" customFormat="1" ht="63" customHeight="1" x14ac:dyDescent="0.2">
      <c r="A235" s="41">
        <v>44487</v>
      </c>
      <c r="B235" s="42" t="s">
        <v>441</v>
      </c>
      <c r="C235" s="43" t="s">
        <v>442</v>
      </c>
      <c r="D235" s="51"/>
      <c r="E235" s="45">
        <v>279015</v>
      </c>
      <c r="F235" s="20">
        <f t="shared" si="3"/>
        <v>258124426.95999992</v>
      </c>
    </row>
    <row r="236" spans="1:6" s="52" customFormat="1" ht="40.5" customHeight="1" x14ac:dyDescent="0.2">
      <c r="A236" s="41">
        <v>44487</v>
      </c>
      <c r="B236" s="42" t="s">
        <v>443</v>
      </c>
      <c r="C236" s="43" t="s">
        <v>444</v>
      </c>
      <c r="D236" s="51"/>
      <c r="E236" s="45">
        <v>8977.5</v>
      </c>
      <c r="F236" s="20">
        <f t="shared" si="3"/>
        <v>258115449.45999992</v>
      </c>
    </row>
    <row r="237" spans="1:6" s="52" customFormat="1" ht="75" customHeight="1" x14ac:dyDescent="0.2">
      <c r="A237" s="41">
        <v>44487</v>
      </c>
      <c r="B237" s="47" t="s">
        <v>445</v>
      </c>
      <c r="C237" s="43" t="s">
        <v>446</v>
      </c>
      <c r="D237" s="51"/>
      <c r="E237" s="45">
        <v>9000</v>
      </c>
      <c r="F237" s="20">
        <f t="shared" si="3"/>
        <v>258106449.45999992</v>
      </c>
    </row>
    <row r="238" spans="1:6" s="52" customFormat="1" ht="51" customHeight="1" x14ac:dyDescent="0.2">
      <c r="A238" s="41">
        <v>44487</v>
      </c>
      <c r="B238" s="47" t="s">
        <v>447</v>
      </c>
      <c r="C238" s="43" t="s">
        <v>448</v>
      </c>
      <c r="D238" s="51"/>
      <c r="E238" s="45">
        <v>831318.4</v>
      </c>
      <c r="F238" s="20">
        <f t="shared" si="3"/>
        <v>257275131.05999991</v>
      </c>
    </row>
    <row r="239" spans="1:6" s="52" customFormat="1" ht="54.75" customHeight="1" x14ac:dyDescent="0.2">
      <c r="A239" s="41">
        <v>44487</v>
      </c>
      <c r="B239" s="47" t="s">
        <v>449</v>
      </c>
      <c r="C239" s="43" t="s">
        <v>450</v>
      </c>
      <c r="D239" s="51"/>
      <c r="E239" s="45">
        <v>59185</v>
      </c>
      <c r="F239" s="20">
        <f t="shared" si="3"/>
        <v>257215946.05999991</v>
      </c>
    </row>
    <row r="240" spans="1:6" s="52" customFormat="1" ht="49.5" customHeight="1" x14ac:dyDescent="0.2">
      <c r="A240" s="41">
        <v>44487</v>
      </c>
      <c r="B240" s="47" t="s">
        <v>451</v>
      </c>
      <c r="C240" s="43" t="s">
        <v>452</v>
      </c>
      <c r="D240" s="51"/>
      <c r="E240" s="45">
        <v>131052.5</v>
      </c>
      <c r="F240" s="20">
        <f t="shared" si="3"/>
        <v>257084893.55999991</v>
      </c>
    </row>
    <row r="241" spans="1:6" s="52" customFormat="1" ht="30" customHeight="1" x14ac:dyDescent="0.2">
      <c r="A241" s="41">
        <v>44487</v>
      </c>
      <c r="B241" s="47" t="s">
        <v>453</v>
      </c>
      <c r="C241" s="43" t="s">
        <v>454</v>
      </c>
      <c r="D241" s="51"/>
      <c r="E241" s="45">
        <v>39989346.789999999</v>
      </c>
      <c r="F241" s="20">
        <f t="shared" si="3"/>
        <v>217095546.76999992</v>
      </c>
    </row>
    <row r="242" spans="1:6" s="52" customFormat="1" ht="44.25" customHeight="1" x14ac:dyDescent="0.2">
      <c r="A242" s="41">
        <v>44487</v>
      </c>
      <c r="B242" s="47" t="s">
        <v>455</v>
      </c>
      <c r="C242" s="43" t="s">
        <v>456</v>
      </c>
      <c r="D242" s="51"/>
      <c r="E242" s="45">
        <v>126825</v>
      </c>
      <c r="F242" s="20">
        <f t="shared" si="3"/>
        <v>216968721.76999992</v>
      </c>
    </row>
    <row r="243" spans="1:6" s="52" customFormat="1" ht="42" customHeight="1" x14ac:dyDescent="0.2">
      <c r="A243" s="41">
        <v>44487</v>
      </c>
      <c r="B243" s="47" t="s">
        <v>457</v>
      </c>
      <c r="C243" s="43" t="s">
        <v>458</v>
      </c>
      <c r="D243" s="51"/>
      <c r="E243" s="45">
        <v>57149.75</v>
      </c>
      <c r="F243" s="20">
        <f t="shared" si="3"/>
        <v>216911572.01999992</v>
      </c>
    </row>
    <row r="244" spans="1:6" s="52" customFormat="1" ht="48" customHeight="1" x14ac:dyDescent="0.2">
      <c r="A244" s="41">
        <v>44487</v>
      </c>
      <c r="B244" s="47" t="s">
        <v>459</v>
      </c>
      <c r="C244" s="43" t="s">
        <v>460</v>
      </c>
      <c r="D244" s="51"/>
      <c r="E244" s="45">
        <v>16416</v>
      </c>
      <c r="F244" s="20">
        <f t="shared" si="3"/>
        <v>216895156.01999992</v>
      </c>
    </row>
    <row r="245" spans="1:6" s="52" customFormat="1" ht="57.75" customHeight="1" x14ac:dyDescent="0.2">
      <c r="A245" s="41">
        <v>44487</v>
      </c>
      <c r="B245" s="47" t="s">
        <v>461</v>
      </c>
      <c r="C245" s="43" t="s">
        <v>462</v>
      </c>
      <c r="D245" s="51"/>
      <c r="E245" s="45">
        <v>700101</v>
      </c>
      <c r="F245" s="20">
        <f t="shared" si="3"/>
        <v>216195055.01999992</v>
      </c>
    </row>
    <row r="246" spans="1:6" s="52" customFormat="1" ht="45" customHeight="1" x14ac:dyDescent="0.2">
      <c r="A246" s="41">
        <v>44488</v>
      </c>
      <c r="B246" s="42" t="s">
        <v>463</v>
      </c>
      <c r="C246" s="43" t="s">
        <v>464</v>
      </c>
      <c r="D246" s="51"/>
      <c r="E246" s="45">
        <v>116782.79</v>
      </c>
      <c r="F246" s="20">
        <f t="shared" si="3"/>
        <v>216078272.22999993</v>
      </c>
    </row>
    <row r="247" spans="1:6" s="52" customFormat="1" ht="45.75" customHeight="1" x14ac:dyDescent="0.2">
      <c r="A247" s="41">
        <v>44488</v>
      </c>
      <c r="B247" s="47" t="s">
        <v>465</v>
      </c>
      <c r="C247" s="43" t="s">
        <v>466</v>
      </c>
      <c r="D247" s="51"/>
      <c r="E247" s="45">
        <v>5940</v>
      </c>
      <c r="F247" s="20">
        <f t="shared" si="3"/>
        <v>216072332.22999993</v>
      </c>
    </row>
    <row r="248" spans="1:6" s="52" customFormat="1" ht="118.5" customHeight="1" x14ac:dyDescent="0.2">
      <c r="A248" s="41">
        <v>44488</v>
      </c>
      <c r="B248" s="47" t="s">
        <v>467</v>
      </c>
      <c r="C248" s="43" t="s">
        <v>468</v>
      </c>
      <c r="D248" s="51"/>
      <c r="E248" s="45">
        <v>309454.09000000003</v>
      </c>
      <c r="F248" s="20">
        <f t="shared" si="3"/>
        <v>215762878.13999993</v>
      </c>
    </row>
    <row r="249" spans="1:6" s="52" customFormat="1" ht="31.5" customHeight="1" x14ac:dyDescent="0.2">
      <c r="A249" s="41">
        <v>44488</v>
      </c>
      <c r="B249" s="47" t="s">
        <v>469</v>
      </c>
      <c r="C249" s="43" t="s">
        <v>470</v>
      </c>
      <c r="D249" s="51"/>
      <c r="E249" s="45">
        <v>65150</v>
      </c>
      <c r="F249" s="20">
        <f t="shared" si="3"/>
        <v>215697728.13999993</v>
      </c>
    </row>
    <row r="250" spans="1:6" s="52" customFormat="1" ht="31.5" customHeight="1" x14ac:dyDescent="0.2">
      <c r="A250" s="41">
        <v>44488</v>
      </c>
      <c r="B250" s="47" t="s">
        <v>471</v>
      </c>
      <c r="C250" s="43" t="s">
        <v>472</v>
      </c>
      <c r="D250" s="51"/>
      <c r="E250" s="45">
        <v>1114640</v>
      </c>
      <c r="F250" s="20">
        <f t="shared" si="3"/>
        <v>214583088.13999993</v>
      </c>
    </row>
    <row r="251" spans="1:6" s="52" customFormat="1" ht="32.25" customHeight="1" x14ac:dyDescent="0.2">
      <c r="A251" s="41">
        <v>44488</v>
      </c>
      <c r="B251" s="47" t="s">
        <v>473</v>
      </c>
      <c r="C251" s="43" t="s">
        <v>474</v>
      </c>
      <c r="D251" s="51"/>
      <c r="E251" s="45">
        <v>9400</v>
      </c>
      <c r="F251" s="20">
        <f t="shared" si="3"/>
        <v>214573688.13999993</v>
      </c>
    </row>
    <row r="252" spans="1:6" s="52" customFormat="1" ht="32.25" customHeight="1" x14ac:dyDescent="0.2">
      <c r="A252" s="41">
        <v>44488</v>
      </c>
      <c r="B252" s="47" t="s">
        <v>475</v>
      </c>
      <c r="C252" s="43" t="s">
        <v>476</v>
      </c>
      <c r="D252" s="51"/>
      <c r="E252" s="45">
        <v>1042656.6</v>
      </c>
      <c r="F252" s="20">
        <f t="shared" si="3"/>
        <v>213531031.53999993</v>
      </c>
    </row>
    <row r="253" spans="1:6" s="52" customFormat="1" ht="38.25" customHeight="1" x14ac:dyDescent="0.2">
      <c r="A253" s="41">
        <v>44489</v>
      </c>
      <c r="B253" s="47" t="s">
        <v>477</v>
      </c>
      <c r="C253" s="43" t="s">
        <v>478</v>
      </c>
      <c r="D253" s="51"/>
      <c r="E253" s="45">
        <v>11694.54</v>
      </c>
      <c r="F253" s="20">
        <f t="shared" si="3"/>
        <v>213519336.99999994</v>
      </c>
    </row>
    <row r="254" spans="1:6" s="52" customFormat="1" ht="44.25" customHeight="1" x14ac:dyDescent="0.2">
      <c r="A254" s="41">
        <v>44489</v>
      </c>
      <c r="B254" s="47" t="s">
        <v>479</v>
      </c>
      <c r="C254" s="43" t="s">
        <v>480</v>
      </c>
      <c r="D254" s="51"/>
      <c r="E254" s="45">
        <v>126454.86</v>
      </c>
      <c r="F254" s="20">
        <f t="shared" si="3"/>
        <v>213392882.13999993</v>
      </c>
    </row>
    <row r="255" spans="1:6" s="52" customFormat="1" ht="43.5" customHeight="1" x14ac:dyDescent="0.2">
      <c r="A255" s="41">
        <v>44489</v>
      </c>
      <c r="B255" s="47" t="s">
        <v>481</v>
      </c>
      <c r="C255" s="43" t="s">
        <v>482</v>
      </c>
      <c r="D255" s="51"/>
      <c r="E255" s="45">
        <v>227694.33</v>
      </c>
      <c r="F255" s="20">
        <f t="shared" si="3"/>
        <v>213165187.80999991</v>
      </c>
    </row>
    <row r="256" spans="1:6" s="52" customFormat="1" ht="40.5" customHeight="1" x14ac:dyDescent="0.2">
      <c r="A256" s="41">
        <v>44489</v>
      </c>
      <c r="B256" s="47" t="s">
        <v>483</v>
      </c>
      <c r="C256" s="43" t="s">
        <v>484</v>
      </c>
      <c r="D256" s="51"/>
      <c r="E256" s="45">
        <v>8151.19</v>
      </c>
      <c r="F256" s="20">
        <f t="shared" si="3"/>
        <v>213157036.61999992</v>
      </c>
    </row>
    <row r="257" spans="1:6" s="52" customFormat="1" ht="57" customHeight="1" x14ac:dyDescent="0.2">
      <c r="A257" s="41">
        <v>44489</v>
      </c>
      <c r="B257" s="47" t="s">
        <v>485</v>
      </c>
      <c r="C257" s="43" t="s">
        <v>486</v>
      </c>
      <c r="D257" s="51"/>
      <c r="E257" s="45">
        <v>172786.04</v>
      </c>
      <c r="F257" s="20">
        <f t="shared" si="3"/>
        <v>212984250.57999992</v>
      </c>
    </row>
    <row r="258" spans="1:6" s="52" customFormat="1" ht="53.25" customHeight="1" x14ac:dyDescent="0.2">
      <c r="A258" s="41">
        <v>44489</v>
      </c>
      <c r="B258" s="47" t="s">
        <v>487</v>
      </c>
      <c r="C258" s="43" t="s">
        <v>488</v>
      </c>
      <c r="D258" s="51"/>
      <c r="E258" s="45">
        <v>54180</v>
      </c>
      <c r="F258" s="20">
        <f t="shared" si="3"/>
        <v>212930070.57999992</v>
      </c>
    </row>
    <row r="259" spans="1:6" s="52" customFormat="1" ht="42" customHeight="1" x14ac:dyDescent="0.2">
      <c r="A259" s="41">
        <v>44489</v>
      </c>
      <c r="B259" s="47" t="s">
        <v>489</v>
      </c>
      <c r="C259" s="43" t="s">
        <v>490</v>
      </c>
      <c r="D259" s="51"/>
      <c r="E259" s="45">
        <v>54126.92</v>
      </c>
      <c r="F259" s="20">
        <f t="shared" si="3"/>
        <v>212875943.65999994</v>
      </c>
    </row>
    <row r="260" spans="1:6" s="52" customFormat="1" ht="41.25" customHeight="1" x14ac:dyDescent="0.2">
      <c r="A260" s="41">
        <v>44489</v>
      </c>
      <c r="B260" s="47" t="s">
        <v>491</v>
      </c>
      <c r="C260" s="43" t="s">
        <v>492</v>
      </c>
      <c r="D260" s="51"/>
      <c r="E260" s="45">
        <v>477479.06</v>
      </c>
      <c r="F260" s="20">
        <f t="shared" si="3"/>
        <v>212398464.59999993</v>
      </c>
    </row>
    <row r="261" spans="1:6" s="52" customFormat="1" ht="41.25" customHeight="1" x14ac:dyDescent="0.2">
      <c r="A261" s="41">
        <v>44489</v>
      </c>
      <c r="B261" s="47" t="s">
        <v>493</v>
      </c>
      <c r="C261" s="43" t="s">
        <v>494</v>
      </c>
      <c r="D261" s="51"/>
      <c r="E261" s="45">
        <v>15000</v>
      </c>
      <c r="F261" s="20">
        <f t="shared" si="3"/>
        <v>212383464.59999993</v>
      </c>
    </row>
    <row r="262" spans="1:6" s="52" customFormat="1" ht="41.25" customHeight="1" x14ac:dyDescent="0.2">
      <c r="A262" s="41">
        <v>44489</v>
      </c>
      <c r="B262" s="47" t="s">
        <v>495</v>
      </c>
      <c r="C262" s="43" t="s">
        <v>496</v>
      </c>
      <c r="D262" s="51"/>
      <c r="E262" s="45">
        <v>16000</v>
      </c>
      <c r="F262" s="20">
        <f t="shared" si="3"/>
        <v>212367464.59999993</v>
      </c>
    </row>
    <row r="263" spans="1:6" s="52" customFormat="1" ht="50.25" customHeight="1" x14ac:dyDescent="0.2">
      <c r="A263" s="41">
        <v>44489</v>
      </c>
      <c r="B263" s="47" t="s">
        <v>497</v>
      </c>
      <c r="C263" s="43" t="s">
        <v>498</v>
      </c>
      <c r="D263" s="51"/>
      <c r="E263" s="45">
        <v>15000</v>
      </c>
      <c r="F263" s="20">
        <f t="shared" si="3"/>
        <v>212352464.59999993</v>
      </c>
    </row>
    <row r="264" spans="1:6" s="52" customFormat="1" ht="39" customHeight="1" x14ac:dyDescent="0.2">
      <c r="A264" s="41">
        <v>44489</v>
      </c>
      <c r="B264" s="47" t="s">
        <v>499</v>
      </c>
      <c r="C264" s="43" t="s">
        <v>500</v>
      </c>
      <c r="D264" s="51"/>
      <c r="E264" s="45">
        <v>102596.51</v>
      </c>
      <c r="F264" s="20">
        <f t="shared" si="3"/>
        <v>212249868.08999994</v>
      </c>
    </row>
    <row r="265" spans="1:6" s="52" customFormat="1" ht="70.5" customHeight="1" x14ac:dyDescent="0.2">
      <c r="A265" s="41">
        <v>44489</v>
      </c>
      <c r="B265" s="47" t="s">
        <v>501</v>
      </c>
      <c r="C265" s="43" t="s">
        <v>502</v>
      </c>
      <c r="D265" s="51"/>
      <c r="E265" s="45">
        <v>339000</v>
      </c>
      <c r="F265" s="20">
        <f t="shared" si="3"/>
        <v>211910868.08999994</v>
      </c>
    </row>
    <row r="266" spans="1:6" s="52" customFormat="1" ht="58.5" customHeight="1" x14ac:dyDescent="0.2">
      <c r="A266" s="41">
        <v>44489</v>
      </c>
      <c r="B266" s="47" t="s">
        <v>503</v>
      </c>
      <c r="C266" s="43" t="s">
        <v>504</v>
      </c>
      <c r="D266" s="51"/>
      <c r="E266" s="45">
        <v>22500</v>
      </c>
      <c r="F266" s="20">
        <f t="shared" si="3"/>
        <v>211888368.08999994</v>
      </c>
    </row>
    <row r="267" spans="1:6" s="52" customFormat="1" ht="54.75" customHeight="1" x14ac:dyDescent="0.2">
      <c r="A267" s="41">
        <v>44489</v>
      </c>
      <c r="B267" s="42" t="s">
        <v>505</v>
      </c>
      <c r="C267" s="43" t="s">
        <v>506</v>
      </c>
      <c r="D267" s="51"/>
      <c r="E267" s="45">
        <v>1455738.96</v>
      </c>
      <c r="F267" s="20">
        <f t="shared" si="3"/>
        <v>210432629.12999994</v>
      </c>
    </row>
    <row r="268" spans="1:6" s="52" customFormat="1" ht="57.75" customHeight="1" x14ac:dyDescent="0.2">
      <c r="A268" s="41">
        <v>44489</v>
      </c>
      <c r="B268" s="42" t="s">
        <v>507</v>
      </c>
      <c r="C268" s="43" t="s">
        <v>508</v>
      </c>
      <c r="D268" s="51"/>
      <c r="E268" s="45">
        <v>126825</v>
      </c>
      <c r="F268" s="20">
        <f t="shared" si="3"/>
        <v>210305804.12999994</v>
      </c>
    </row>
    <row r="269" spans="1:6" s="52" customFormat="1" ht="63.75" customHeight="1" x14ac:dyDescent="0.2">
      <c r="A269" s="41">
        <v>44489</v>
      </c>
      <c r="B269" s="42" t="s">
        <v>509</v>
      </c>
      <c r="C269" s="43" t="s">
        <v>510</v>
      </c>
      <c r="D269" s="51"/>
      <c r="E269" s="45">
        <v>646807.5</v>
      </c>
      <c r="F269" s="20">
        <f t="shared" si="3"/>
        <v>209658996.62999994</v>
      </c>
    </row>
    <row r="270" spans="1:6" s="52" customFormat="1" ht="30.75" customHeight="1" x14ac:dyDescent="0.2">
      <c r="A270" s="41">
        <v>44489</v>
      </c>
      <c r="B270" s="42" t="s">
        <v>511</v>
      </c>
      <c r="C270" s="43" t="s">
        <v>512</v>
      </c>
      <c r="D270" s="51"/>
      <c r="E270" s="45">
        <v>50400</v>
      </c>
      <c r="F270" s="20">
        <f t="shared" ref="F270:F333" si="4">F269-E270</f>
        <v>209608596.62999994</v>
      </c>
    </row>
    <row r="271" spans="1:6" s="52" customFormat="1" ht="52.5" customHeight="1" x14ac:dyDescent="0.2">
      <c r="A271" s="41">
        <v>44489</v>
      </c>
      <c r="B271" s="42" t="s">
        <v>513</v>
      </c>
      <c r="C271" s="43" t="s">
        <v>514</v>
      </c>
      <c r="D271" s="51"/>
      <c r="E271" s="45">
        <v>4255.0600000000004</v>
      </c>
      <c r="F271" s="20">
        <f t="shared" si="4"/>
        <v>209604341.56999993</v>
      </c>
    </row>
    <row r="272" spans="1:6" s="52" customFormat="1" ht="41.25" customHeight="1" x14ac:dyDescent="0.2">
      <c r="A272" s="41">
        <v>44489</v>
      </c>
      <c r="B272" s="42" t="s">
        <v>515</v>
      </c>
      <c r="C272" s="43" t="s">
        <v>516</v>
      </c>
      <c r="D272" s="51"/>
      <c r="E272" s="45">
        <v>31860</v>
      </c>
      <c r="F272" s="20">
        <f t="shared" si="4"/>
        <v>209572481.56999993</v>
      </c>
    </row>
    <row r="273" spans="1:6" s="52" customFormat="1" ht="40.5" customHeight="1" x14ac:dyDescent="0.2">
      <c r="A273" s="41">
        <v>44489</v>
      </c>
      <c r="B273" s="42" t="s">
        <v>517</v>
      </c>
      <c r="C273" s="43" t="s">
        <v>518</v>
      </c>
      <c r="D273" s="51"/>
      <c r="E273" s="45">
        <v>281925.63</v>
      </c>
      <c r="F273" s="20">
        <f t="shared" si="4"/>
        <v>209290555.93999994</v>
      </c>
    </row>
    <row r="274" spans="1:6" s="52" customFormat="1" ht="40.5" customHeight="1" x14ac:dyDescent="0.2">
      <c r="A274" s="41">
        <v>44490</v>
      </c>
      <c r="B274" s="42" t="s">
        <v>519</v>
      </c>
      <c r="C274" s="43" t="s">
        <v>520</v>
      </c>
      <c r="D274" s="51"/>
      <c r="E274" s="45">
        <v>731680</v>
      </c>
      <c r="F274" s="20">
        <f t="shared" si="4"/>
        <v>208558875.93999994</v>
      </c>
    </row>
    <row r="275" spans="1:6" s="52" customFormat="1" ht="41.25" customHeight="1" x14ac:dyDescent="0.2">
      <c r="A275" s="41">
        <v>44490</v>
      </c>
      <c r="B275" s="42" t="s">
        <v>521</v>
      </c>
      <c r="C275" s="43" t="s">
        <v>522</v>
      </c>
      <c r="D275" s="51"/>
      <c r="E275" s="45">
        <v>334480</v>
      </c>
      <c r="F275" s="20">
        <f t="shared" si="4"/>
        <v>208224395.93999994</v>
      </c>
    </row>
    <row r="276" spans="1:6" s="52" customFormat="1" ht="37.5" customHeight="1" x14ac:dyDescent="0.2">
      <c r="A276" s="41">
        <v>44490</v>
      </c>
      <c r="B276" s="42" t="s">
        <v>523</v>
      </c>
      <c r="C276" s="43" t="s">
        <v>524</v>
      </c>
      <c r="D276" s="51"/>
      <c r="E276" s="45">
        <v>163911.9</v>
      </c>
      <c r="F276" s="20">
        <f t="shared" si="4"/>
        <v>208060484.03999993</v>
      </c>
    </row>
    <row r="277" spans="1:6" s="52" customFormat="1" ht="42" customHeight="1" x14ac:dyDescent="0.2">
      <c r="A277" s="41">
        <v>44490</v>
      </c>
      <c r="B277" s="42" t="s">
        <v>525</v>
      </c>
      <c r="C277" s="43" t="s">
        <v>526</v>
      </c>
      <c r="D277" s="51"/>
      <c r="E277" s="45">
        <v>168540</v>
      </c>
      <c r="F277" s="20">
        <f t="shared" si="4"/>
        <v>207891944.03999993</v>
      </c>
    </row>
    <row r="278" spans="1:6" s="52" customFormat="1" ht="43.5" customHeight="1" x14ac:dyDescent="0.2">
      <c r="A278" s="41">
        <v>44490</v>
      </c>
      <c r="B278" s="42" t="s">
        <v>527</v>
      </c>
      <c r="C278" s="43" t="s">
        <v>528</v>
      </c>
      <c r="D278" s="51"/>
      <c r="E278" s="45">
        <v>255466.04</v>
      </c>
      <c r="F278" s="20">
        <f t="shared" si="4"/>
        <v>207636477.99999994</v>
      </c>
    </row>
    <row r="279" spans="1:6" s="52" customFormat="1" ht="43.5" customHeight="1" x14ac:dyDescent="0.2">
      <c r="A279" s="41">
        <v>44490</v>
      </c>
      <c r="B279" s="42" t="s">
        <v>529</v>
      </c>
      <c r="C279" s="43" t="s">
        <v>530</v>
      </c>
      <c r="D279" s="51"/>
      <c r="E279" s="45">
        <v>119264.53</v>
      </c>
      <c r="F279" s="20">
        <f t="shared" si="4"/>
        <v>207517213.46999994</v>
      </c>
    </row>
    <row r="280" spans="1:6" s="52" customFormat="1" ht="42" customHeight="1" x14ac:dyDescent="0.2">
      <c r="A280" s="41">
        <v>44490</v>
      </c>
      <c r="B280" s="42" t="s">
        <v>531</v>
      </c>
      <c r="C280" s="43" t="s">
        <v>530</v>
      </c>
      <c r="D280" s="51"/>
      <c r="E280" s="45">
        <v>9275.6200000000008</v>
      </c>
      <c r="F280" s="20">
        <f t="shared" si="4"/>
        <v>207507937.84999993</v>
      </c>
    </row>
    <row r="281" spans="1:6" s="52" customFormat="1" ht="54" customHeight="1" x14ac:dyDescent="0.2">
      <c r="A281" s="41">
        <v>44490</v>
      </c>
      <c r="B281" s="42" t="s">
        <v>532</v>
      </c>
      <c r="C281" s="43" t="s">
        <v>533</v>
      </c>
      <c r="D281" s="51"/>
      <c r="E281" s="45">
        <v>32996</v>
      </c>
      <c r="F281" s="20">
        <f t="shared" si="4"/>
        <v>207474941.84999993</v>
      </c>
    </row>
    <row r="282" spans="1:6" s="52" customFormat="1" ht="27.75" customHeight="1" x14ac:dyDescent="0.2">
      <c r="A282" s="41">
        <v>44490</v>
      </c>
      <c r="B282" s="42" t="s">
        <v>534</v>
      </c>
      <c r="C282" s="43" t="s">
        <v>535</v>
      </c>
      <c r="D282" s="51"/>
      <c r="E282" s="45">
        <v>1638183</v>
      </c>
      <c r="F282" s="20">
        <f t="shared" si="4"/>
        <v>205836758.84999993</v>
      </c>
    </row>
    <row r="283" spans="1:6" s="52" customFormat="1" ht="50.25" customHeight="1" x14ac:dyDescent="0.2">
      <c r="A283" s="41">
        <v>44490</v>
      </c>
      <c r="B283" s="42" t="s">
        <v>536</v>
      </c>
      <c r="C283" s="43" t="s">
        <v>537</v>
      </c>
      <c r="D283" s="51"/>
      <c r="E283" s="45">
        <v>3053604</v>
      </c>
      <c r="F283" s="20">
        <f t="shared" si="4"/>
        <v>202783154.84999993</v>
      </c>
    </row>
    <row r="284" spans="1:6" s="52" customFormat="1" ht="29.25" customHeight="1" x14ac:dyDescent="0.2">
      <c r="A284" s="41">
        <v>44490</v>
      </c>
      <c r="B284" s="42" t="s">
        <v>538</v>
      </c>
      <c r="C284" s="43" t="s">
        <v>539</v>
      </c>
      <c r="D284" s="51"/>
      <c r="E284" s="45">
        <v>470182.39</v>
      </c>
      <c r="F284" s="20">
        <f t="shared" si="4"/>
        <v>202312972.45999995</v>
      </c>
    </row>
    <row r="285" spans="1:6" s="52" customFormat="1" ht="37.5" customHeight="1" x14ac:dyDescent="0.2">
      <c r="A285" s="41">
        <v>44490</v>
      </c>
      <c r="B285" s="42" t="s">
        <v>540</v>
      </c>
      <c r="C285" s="43" t="s">
        <v>541</v>
      </c>
      <c r="D285" s="51"/>
      <c r="E285" s="45">
        <v>9730381.1899999995</v>
      </c>
      <c r="F285" s="20">
        <f t="shared" si="4"/>
        <v>192582591.26999995</v>
      </c>
    </row>
    <row r="286" spans="1:6" s="52" customFormat="1" ht="42" customHeight="1" x14ac:dyDescent="0.2">
      <c r="A286" s="41">
        <v>44490</v>
      </c>
      <c r="B286" s="42" t="s">
        <v>542</v>
      </c>
      <c r="C286" s="43" t="s">
        <v>543</v>
      </c>
      <c r="D286" s="51"/>
      <c r="E286" s="45">
        <v>100000</v>
      </c>
      <c r="F286" s="20">
        <f t="shared" si="4"/>
        <v>192482591.26999995</v>
      </c>
    </row>
    <row r="287" spans="1:6" s="52" customFormat="1" ht="51" customHeight="1" x14ac:dyDescent="0.2">
      <c r="A287" s="41">
        <v>44490</v>
      </c>
      <c r="B287" s="42" t="s">
        <v>544</v>
      </c>
      <c r="C287" s="43" t="s">
        <v>545</v>
      </c>
      <c r="D287" s="51"/>
      <c r="E287" s="45">
        <v>45200</v>
      </c>
      <c r="F287" s="20">
        <f t="shared" si="4"/>
        <v>192437391.26999995</v>
      </c>
    </row>
    <row r="288" spans="1:6" s="52" customFormat="1" ht="41.25" customHeight="1" x14ac:dyDescent="0.2">
      <c r="A288" s="41">
        <v>44490</v>
      </c>
      <c r="B288" s="42" t="s">
        <v>546</v>
      </c>
      <c r="C288" s="43" t="s">
        <v>547</v>
      </c>
      <c r="D288" s="51"/>
      <c r="E288" s="45">
        <v>5139.07</v>
      </c>
      <c r="F288" s="20">
        <f t="shared" si="4"/>
        <v>192432252.19999996</v>
      </c>
    </row>
    <row r="289" spans="1:6" s="52" customFormat="1" ht="33" customHeight="1" x14ac:dyDescent="0.2">
      <c r="A289" s="41">
        <v>44490</v>
      </c>
      <c r="B289" s="47" t="s">
        <v>548</v>
      </c>
      <c r="C289" s="43" t="s">
        <v>549</v>
      </c>
      <c r="D289" s="51"/>
      <c r="E289" s="45">
        <v>568876.39</v>
      </c>
      <c r="F289" s="20">
        <f t="shared" si="4"/>
        <v>191863375.80999997</v>
      </c>
    </row>
    <row r="290" spans="1:6" s="52" customFormat="1" ht="31.5" customHeight="1" x14ac:dyDescent="0.2">
      <c r="A290" s="41">
        <v>44490</v>
      </c>
      <c r="B290" s="47" t="s">
        <v>550</v>
      </c>
      <c r="C290" s="43" t="s">
        <v>551</v>
      </c>
      <c r="D290" s="51"/>
      <c r="E290" s="45">
        <v>386021.51</v>
      </c>
      <c r="F290" s="20">
        <f t="shared" si="4"/>
        <v>191477354.29999998</v>
      </c>
    </row>
    <row r="291" spans="1:6" s="52" customFormat="1" ht="49.5" customHeight="1" x14ac:dyDescent="0.2">
      <c r="A291" s="41">
        <v>44490</v>
      </c>
      <c r="B291" s="47" t="s">
        <v>552</v>
      </c>
      <c r="C291" s="43" t="s">
        <v>553</v>
      </c>
      <c r="D291" s="51"/>
      <c r="E291" s="45">
        <v>8703493.7200000007</v>
      </c>
      <c r="F291" s="20">
        <f t="shared" si="4"/>
        <v>182773860.57999998</v>
      </c>
    </row>
    <row r="292" spans="1:6" s="52" customFormat="1" ht="50.25" customHeight="1" x14ac:dyDescent="0.2">
      <c r="A292" s="41">
        <v>44490</v>
      </c>
      <c r="B292" s="47" t="s">
        <v>554</v>
      </c>
      <c r="C292" s="43" t="s">
        <v>555</v>
      </c>
      <c r="D292" s="51"/>
      <c r="E292" s="45">
        <v>245195</v>
      </c>
      <c r="F292" s="20">
        <f t="shared" si="4"/>
        <v>182528665.57999998</v>
      </c>
    </row>
    <row r="293" spans="1:6" s="52" customFormat="1" ht="49.5" customHeight="1" x14ac:dyDescent="0.2">
      <c r="A293" s="41">
        <v>44490</v>
      </c>
      <c r="B293" s="47" t="s">
        <v>556</v>
      </c>
      <c r="C293" s="43" t="s">
        <v>557</v>
      </c>
      <c r="D293" s="51"/>
      <c r="E293" s="45">
        <v>253650</v>
      </c>
      <c r="F293" s="20">
        <f t="shared" si="4"/>
        <v>182275015.57999998</v>
      </c>
    </row>
    <row r="294" spans="1:6" s="52" customFormat="1" ht="30.75" customHeight="1" x14ac:dyDescent="0.2">
      <c r="A294" s="41">
        <v>44490</v>
      </c>
      <c r="B294" s="47" t="s">
        <v>558</v>
      </c>
      <c r="C294" s="43" t="s">
        <v>559</v>
      </c>
      <c r="D294" s="51"/>
      <c r="E294" s="45">
        <v>40154969.890000001</v>
      </c>
      <c r="F294" s="20">
        <f t="shared" si="4"/>
        <v>142120045.69</v>
      </c>
    </row>
    <row r="295" spans="1:6" s="52" customFormat="1" ht="50.25" customHeight="1" x14ac:dyDescent="0.2">
      <c r="A295" s="41">
        <v>44490</v>
      </c>
      <c r="B295" s="47" t="s">
        <v>560</v>
      </c>
      <c r="C295" s="43" t="s">
        <v>561</v>
      </c>
      <c r="D295" s="51"/>
      <c r="E295" s="45">
        <v>3761.32</v>
      </c>
      <c r="F295" s="20">
        <f t="shared" si="4"/>
        <v>142116284.37</v>
      </c>
    </row>
    <row r="296" spans="1:6" s="52" customFormat="1" ht="58.5" customHeight="1" x14ac:dyDescent="0.2">
      <c r="A296" s="41">
        <v>44490</v>
      </c>
      <c r="B296" s="47" t="s">
        <v>562</v>
      </c>
      <c r="C296" s="43" t="s">
        <v>563</v>
      </c>
      <c r="D296" s="51"/>
      <c r="E296" s="45">
        <v>4877073.7300000004</v>
      </c>
      <c r="F296" s="20">
        <f t="shared" si="4"/>
        <v>137239210.64000002</v>
      </c>
    </row>
    <row r="297" spans="1:6" s="52" customFormat="1" ht="58.5" customHeight="1" x14ac:dyDescent="0.2">
      <c r="A297" s="41">
        <v>44490</v>
      </c>
      <c r="B297" s="47" t="s">
        <v>564</v>
      </c>
      <c r="C297" s="43" t="s">
        <v>565</v>
      </c>
      <c r="D297" s="51"/>
      <c r="E297" s="45">
        <v>5206565.99</v>
      </c>
      <c r="F297" s="20">
        <f t="shared" si="4"/>
        <v>132032644.65000002</v>
      </c>
    </row>
    <row r="298" spans="1:6" s="52" customFormat="1" ht="42" customHeight="1" x14ac:dyDescent="0.2">
      <c r="A298" s="41">
        <v>44490</v>
      </c>
      <c r="B298" s="47" t="s">
        <v>566</v>
      </c>
      <c r="C298" s="43" t="s">
        <v>567</v>
      </c>
      <c r="D298" s="51"/>
      <c r="E298" s="45">
        <v>182777.5</v>
      </c>
      <c r="F298" s="20">
        <f t="shared" si="4"/>
        <v>131849867.15000002</v>
      </c>
    </row>
    <row r="299" spans="1:6" s="52" customFormat="1" ht="63" customHeight="1" x14ac:dyDescent="0.2">
      <c r="A299" s="41">
        <v>44490</v>
      </c>
      <c r="B299" s="47" t="s">
        <v>568</v>
      </c>
      <c r="C299" s="43" t="s">
        <v>569</v>
      </c>
      <c r="D299" s="51"/>
      <c r="E299" s="45">
        <v>1878.89</v>
      </c>
      <c r="F299" s="20">
        <f t="shared" si="4"/>
        <v>131847988.26000002</v>
      </c>
    </row>
    <row r="300" spans="1:6" s="52" customFormat="1" ht="67.5" customHeight="1" x14ac:dyDescent="0.2">
      <c r="A300" s="41">
        <v>44490</v>
      </c>
      <c r="B300" s="47" t="s">
        <v>570</v>
      </c>
      <c r="C300" s="43" t="s">
        <v>571</v>
      </c>
      <c r="D300" s="51"/>
      <c r="E300" s="45">
        <v>9000</v>
      </c>
      <c r="F300" s="20">
        <f t="shared" si="4"/>
        <v>131838988.26000002</v>
      </c>
    </row>
    <row r="301" spans="1:6" s="52" customFormat="1" ht="43.5" customHeight="1" x14ac:dyDescent="0.2">
      <c r="A301" s="41">
        <v>44491</v>
      </c>
      <c r="B301" s="42" t="s">
        <v>572</v>
      </c>
      <c r="C301" s="43" t="s">
        <v>573</v>
      </c>
      <c r="D301" s="51"/>
      <c r="E301" s="45">
        <v>120874.88</v>
      </c>
      <c r="F301" s="20">
        <f t="shared" si="4"/>
        <v>131718113.38000003</v>
      </c>
    </row>
    <row r="302" spans="1:6" s="52" customFormat="1" ht="41.25" customHeight="1" x14ac:dyDescent="0.2">
      <c r="A302" s="41">
        <v>44491</v>
      </c>
      <c r="B302" s="42" t="s">
        <v>574</v>
      </c>
      <c r="C302" s="43" t="s">
        <v>575</v>
      </c>
      <c r="D302" s="51"/>
      <c r="E302" s="45">
        <v>101400.77</v>
      </c>
      <c r="F302" s="20">
        <f t="shared" si="4"/>
        <v>131616712.61000003</v>
      </c>
    </row>
    <row r="303" spans="1:6" s="52" customFormat="1" ht="57.75" customHeight="1" x14ac:dyDescent="0.2">
      <c r="A303" s="41">
        <v>44491</v>
      </c>
      <c r="B303" s="42" t="s">
        <v>576</v>
      </c>
      <c r="C303" s="43" t="s">
        <v>577</v>
      </c>
      <c r="D303" s="51"/>
      <c r="E303" s="45">
        <v>709750.73</v>
      </c>
      <c r="F303" s="20">
        <f t="shared" si="4"/>
        <v>130906961.88000003</v>
      </c>
    </row>
    <row r="304" spans="1:6" s="52" customFormat="1" ht="52.5" customHeight="1" x14ac:dyDescent="0.2">
      <c r="A304" s="41">
        <v>44491</v>
      </c>
      <c r="B304" s="42" t="s">
        <v>578</v>
      </c>
      <c r="C304" s="43" t="s">
        <v>579</v>
      </c>
      <c r="D304" s="51"/>
      <c r="E304" s="45">
        <v>1702138.75</v>
      </c>
      <c r="F304" s="20">
        <f t="shared" si="4"/>
        <v>129204823.13000003</v>
      </c>
    </row>
    <row r="305" spans="1:6" s="52" customFormat="1" ht="41.25" customHeight="1" x14ac:dyDescent="0.2">
      <c r="A305" s="41">
        <v>44491</v>
      </c>
      <c r="B305" s="42" t="s">
        <v>580</v>
      </c>
      <c r="C305" s="43" t="s">
        <v>581</v>
      </c>
      <c r="D305" s="51"/>
      <c r="E305" s="45">
        <v>7971418.9400000004</v>
      </c>
      <c r="F305" s="20">
        <f t="shared" si="4"/>
        <v>121233404.19000003</v>
      </c>
    </row>
    <row r="306" spans="1:6" s="52" customFormat="1" ht="18.75" customHeight="1" x14ac:dyDescent="0.2">
      <c r="A306" s="41">
        <v>44494</v>
      </c>
      <c r="B306" s="47">
        <v>61686</v>
      </c>
      <c r="C306" s="43" t="s">
        <v>69</v>
      </c>
      <c r="D306" s="51"/>
      <c r="E306" s="54">
        <v>0</v>
      </c>
      <c r="F306" s="20">
        <f t="shared" si="4"/>
        <v>121233404.19000003</v>
      </c>
    </row>
    <row r="307" spans="1:6" s="52" customFormat="1" ht="38.25" customHeight="1" x14ac:dyDescent="0.2">
      <c r="A307" s="41">
        <v>44494</v>
      </c>
      <c r="B307" s="42" t="s">
        <v>582</v>
      </c>
      <c r="C307" s="43" t="s">
        <v>583</v>
      </c>
      <c r="D307" s="51"/>
      <c r="E307" s="45">
        <v>149999.74</v>
      </c>
      <c r="F307" s="20">
        <f t="shared" si="4"/>
        <v>121083404.45000003</v>
      </c>
    </row>
    <row r="308" spans="1:6" s="52" customFormat="1" ht="36.75" customHeight="1" x14ac:dyDescent="0.2">
      <c r="A308" s="41">
        <v>44494</v>
      </c>
      <c r="B308" s="42" t="s">
        <v>584</v>
      </c>
      <c r="C308" s="43" t="s">
        <v>585</v>
      </c>
      <c r="D308" s="51"/>
      <c r="E308" s="45">
        <v>13000</v>
      </c>
      <c r="F308" s="20">
        <f t="shared" si="4"/>
        <v>121070404.45000003</v>
      </c>
    </row>
    <row r="309" spans="1:6" s="52" customFormat="1" ht="41.25" customHeight="1" x14ac:dyDescent="0.2">
      <c r="A309" s="41">
        <v>44494</v>
      </c>
      <c r="B309" s="42" t="s">
        <v>586</v>
      </c>
      <c r="C309" s="43" t="s">
        <v>587</v>
      </c>
      <c r="D309" s="51"/>
      <c r="E309" s="45">
        <v>117057.27</v>
      </c>
      <c r="F309" s="20">
        <f t="shared" si="4"/>
        <v>120953347.18000004</v>
      </c>
    </row>
    <row r="310" spans="1:6" s="52" customFormat="1" ht="60.75" customHeight="1" x14ac:dyDescent="0.2">
      <c r="A310" s="41">
        <v>44494</v>
      </c>
      <c r="B310" s="42" t="s">
        <v>588</v>
      </c>
      <c r="C310" s="43" t="s">
        <v>589</v>
      </c>
      <c r="D310" s="51"/>
      <c r="E310" s="45">
        <v>839280</v>
      </c>
      <c r="F310" s="20">
        <f t="shared" si="4"/>
        <v>120114067.18000004</v>
      </c>
    </row>
    <row r="311" spans="1:6" s="52" customFormat="1" ht="38.25" customHeight="1" x14ac:dyDescent="0.2">
      <c r="A311" s="41">
        <v>44494</v>
      </c>
      <c r="B311" s="42" t="s">
        <v>590</v>
      </c>
      <c r="C311" s="43" t="s">
        <v>591</v>
      </c>
      <c r="D311" s="51"/>
      <c r="E311" s="45">
        <v>751586</v>
      </c>
      <c r="F311" s="20">
        <f t="shared" si="4"/>
        <v>119362481.18000004</v>
      </c>
    </row>
    <row r="312" spans="1:6" s="52" customFormat="1" ht="37.5" customHeight="1" x14ac:dyDescent="0.2">
      <c r="A312" s="41">
        <v>44494</v>
      </c>
      <c r="B312" s="42" t="s">
        <v>592</v>
      </c>
      <c r="C312" s="43" t="s">
        <v>593</v>
      </c>
      <c r="D312" s="51"/>
      <c r="E312" s="45">
        <v>58834.21</v>
      </c>
      <c r="F312" s="20">
        <f t="shared" si="4"/>
        <v>119303646.97000004</v>
      </c>
    </row>
    <row r="313" spans="1:6" s="52" customFormat="1" ht="52.5" customHeight="1" x14ac:dyDescent="0.2">
      <c r="A313" s="41">
        <v>44494</v>
      </c>
      <c r="B313" s="42" t="s">
        <v>594</v>
      </c>
      <c r="C313" s="43" t="s">
        <v>595</v>
      </c>
      <c r="D313" s="51"/>
      <c r="E313" s="45">
        <v>7056</v>
      </c>
      <c r="F313" s="20">
        <f t="shared" si="4"/>
        <v>119296590.97000004</v>
      </c>
    </row>
    <row r="314" spans="1:6" s="52" customFormat="1" ht="48.75" customHeight="1" x14ac:dyDescent="0.2">
      <c r="A314" s="41">
        <v>44494</v>
      </c>
      <c r="B314" s="42" t="s">
        <v>596</v>
      </c>
      <c r="C314" s="43" t="s">
        <v>597</v>
      </c>
      <c r="D314" s="51"/>
      <c r="E314" s="45">
        <v>71868</v>
      </c>
      <c r="F314" s="20">
        <f t="shared" si="4"/>
        <v>119224722.97000004</v>
      </c>
    </row>
    <row r="315" spans="1:6" s="52" customFormat="1" ht="36.75" customHeight="1" x14ac:dyDescent="0.2">
      <c r="A315" s="41">
        <v>44494</v>
      </c>
      <c r="B315" s="42" t="s">
        <v>598</v>
      </c>
      <c r="C315" s="43" t="s">
        <v>599</v>
      </c>
      <c r="D315" s="51"/>
      <c r="E315" s="45">
        <v>45542.78</v>
      </c>
      <c r="F315" s="20">
        <f t="shared" si="4"/>
        <v>119179180.19000004</v>
      </c>
    </row>
    <row r="316" spans="1:6" s="52" customFormat="1" ht="39" customHeight="1" x14ac:dyDescent="0.2">
      <c r="A316" s="41">
        <v>44494</v>
      </c>
      <c r="B316" s="47" t="s">
        <v>600</v>
      </c>
      <c r="C316" s="43" t="s">
        <v>601</v>
      </c>
      <c r="D316" s="51"/>
      <c r="E316" s="45">
        <v>848955.43</v>
      </c>
      <c r="F316" s="20">
        <f t="shared" si="4"/>
        <v>118330224.76000004</v>
      </c>
    </row>
    <row r="317" spans="1:6" s="52" customFormat="1" ht="63" customHeight="1" x14ac:dyDescent="0.2">
      <c r="A317" s="41">
        <v>44494</v>
      </c>
      <c r="B317" s="47" t="s">
        <v>602</v>
      </c>
      <c r="C317" s="43" t="s">
        <v>603</v>
      </c>
      <c r="D317" s="51"/>
      <c r="E317" s="45">
        <v>361084.76</v>
      </c>
      <c r="F317" s="20">
        <f t="shared" si="4"/>
        <v>117969140.00000003</v>
      </c>
    </row>
    <row r="318" spans="1:6" s="52" customFormat="1" ht="51.75" customHeight="1" x14ac:dyDescent="0.2">
      <c r="A318" s="41">
        <v>44494</v>
      </c>
      <c r="B318" s="47" t="s">
        <v>604</v>
      </c>
      <c r="C318" s="43" t="s">
        <v>605</v>
      </c>
      <c r="D318" s="51"/>
      <c r="E318" s="45">
        <v>49648.39</v>
      </c>
      <c r="F318" s="20">
        <f t="shared" si="4"/>
        <v>117919491.61000003</v>
      </c>
    </row>
    <row r="319" spans="1:6" s="52" customFormat="1" ht="52.5" customHeight="1" x14ac:dyDescent="0.2">
      <c r="A319" s="41">
        <v>44495</v>
      </c>
      <c r="B319" s="42" t="s">
        <v>606</v>
      </c>
      <c r="C319" s="43" t="s">
        <v>607</v>
      </c>
      <c r="D319" s="51"/>
      <c r="E319" s="45">
        <v>100000</v>
      </c>
      <c r="F319" s="20">
        <f t="shared" si="4"/>
        <v>117819491.61000003</v>
      </c>
    </row>
    <row r="320" spans="1:6" s="52" customFormat="1" ht="71.25" customHeight="1" x14ac:dyDescent="0.2">
      <c r="A320" s="41">
        <v>44495</v>
      </c>
      <c r="B320" s="42" t="s">
        <v>608</v>
      </c>
      <c r="C320" s="43" t="s">
        <v>609</v>
      </c>
      <c r="D320" s="51"/>
      <c r="E320" s="45">
        <v>45000</v>
      </c>
      <c r="F320" s="20">
        <f t="shared" si="4"/>
        <v>117774491.61000003</v>
      </c>
    </row>
    <row r="321" spans="1:6" s="52" customFormat="1" ht="39.75" customHeight="1" x14ac:dyDescent="0.2">
      <c r="A321" s="41">
        <v>44495</v>
      </c>
      <c r="B321" s="42" t="s">
        <v>610</v>
      </c>
      <c r="C321" s="43" t="s">
        <v>611</v>
      </c>
      <c r="D321" s="51"/>
      <c r="E321" s="45">
        <v>4746</v>
      </c>
      <c r="F321" s="20">
        <f t="shared" si="4"/>
        <v>117769745.61000003</v>
      </c>
    </row>
    <row r="322" spans="1:6" s="52" customFormat="1" ht="61.5" customHeight="1" x14ac:dyDescent="0.2">
      <c r="A322" s="41">
        <v>44495</v>
      </c>
      <c r="B322" s="42" t="s">
        <v>612</v>
      </c>
      <c r="C322" s="43" t="s">
        <v>613</v>
      </c>
      <c r="D322" s="51"/>
      <c r="E322" s="45">
        <v>54000</v>
      </c>
      <c r="F322" s="20">
        <f t="shared" si="4"/>
        <v>117715745.61000003</v>
      </c>
    </row>
    <row r="323" spans="1:6" s="52" customFormat="1" ht="60" customHeight="1" x14ac:dyDescent="0.2">
      <c r="A323" s="41">
        <v>44495</v>
      </c>
      <c r="B323" s="42" t="s">
        <v>614</v>
      </c>
      <c r="C323" s="43" t="s">
        <v>615</v>
      </c>
      <c r="D323" s="51"/>
      <c r="E323" s="45">
        <v>227130</v>
      </c>
      <c r="F323" s="20">
        <f t="shared" si="4"/>
        <v>117488615.61000003</v>
      </c>
    </row>
    <row r="324" spans="1:6" s="52" customFormat="1" ht="40.5" customHeight="1" x14ac:dyDescent="0.2">
      <c r="A324" s="41">
        <v>44495</v>
      </c>
      <c r="B324" s="42" t="s">
        <v>616</v>
      </c>
      <c r="C324" s="43" t="s">
        <v>617</v>
      </c>
      <c r="D324" s="51"/>
      <c r="E324" s="45">
        <v>273384.83</v>
      </c>
      <c r="F324" s="20">
        <f t="shared" si="4"/>
        <v>117215230.78000003</v>
      </c>
    </row>
    <row r="325" spans="1:6" s="52" customFormat="1" ht="45.75" customHeight="1" x14ac:dyDescent="0.2">
      <c r="A325" s="41">
        <v>44495</v>
      </c>
      <c r="B325" s="42" t="s">
        <v>618</v>
      </c>
      <c r="C325" s="43" t="s">
        <v>619</v>
      </c>
      <c r="D325" s="51"/>
      <c r="E325" s="45">
        <v>208917.95</v>
      </c>
      <c r="F325" s="20">
        <f t="shared" si="4"/>
        <v>117006312.83000003</v>
      </c>
    </row>
    <row r="326" spans="1:6" s="52" customFormat="1" ht="76.5" customHeight="1" x14ac:dyDescent="0.2">
      <c r="A326" s="41">
        <v>44495</v>
      </c>
      <c r="B326" s="42" t="s">
        <v>620</v>
      </c>
      <c r="C326" s="43" t="s">
        <v>621</v>
      </c>
      <c r="D326" s="51"/>
      <c r="E326" s="45">
        <v>9000</v>
      </c>
      <c r="F326" s="20">
        <f t="shared" si="4"/>
        <v>116997312.83000003</v>
      </c>
    </row>
    <row r="327" spans="1:6" s="52" customFormat="1" ht="78" customHeight="1" x14ac:dyDescent="0.2">
      <c r="A327" s="41">
        <v>44495</v>
      </c>
      <c r="B327" s="42" t="s">
        <v>622</v>
      </c>
      <c r="C327" s="43" t="s">
        <v>623</v>
      </c>
      <c r="D327" s="51"/>
      <c r="E327" s="45">
        <v>9000</v>
      </c>
      <c r="F327" s="20">
        <f t="shared" si="4"/>
        <v>116988312.83000003</v>
      </c>
    </row>
    <row r="328" spans="1:6" s="52" customFormat="1" ht="51.75" customHeight="1" x14ac:dyDescent="0.2">
      <c r="A328" s="41">
        <v>44495</v>
      </c>
      <c r="B328" s="42" t="s">
        <v>624</v>
      </c>
      <c r="C328" s="43" t="s">
        <v>625</v>
      </c>
      <c r="D328" s="51"/>
      <c r="E328" s="45">
        <v>491468.82</v>
      </c>
      <c r="F328" s="20">
        <f t="shared" si="4"/>
        <v>116496844.01000004</v>
      </c>
    </row>
    <row r="329" spans="1:6" s="52" customFormat="1" ht="39" customHeight="1" x14ac:dyDescent="0.2">
      <c r="A329" s="41">
        <v>44495</v>
      </c>
      <c r="B329" s="42" t="s">
        <v>626</v>
      </c>
      <c r="C329" s="43" t="s">
        <v>627</v>
      </c>
      <c r="D329" s="51"/>
      <c r="E329" s="45">
        <v>1934192.01</v>
      </c>
      <c r="F329" s="20">
        <f t="shared" si="4"/>
        <v>114562652.00000003</v>
      </c>
    </row>
    <row r="330" spans="1:6" s="52" customFormat="1" ht="54" customHeight="1" x14ac:dyDescent="0.2">
      <c r="A330" s="41">
        <v>44495</v>
      </c>
      <c r="B330" s="42" t="s">
        <v>628</v>
      </c>
      <c r="C330" s="43" t="s">
        <v>629</v>
      </c>
      <c r="D330" s="51"/>
      <c r="E330" s="45">
        <v>131052.5</v>
      </c>
      <c r="F330" s="20">
        <f t="shared" si="4"/>
        <v>114431599.50000003</v>
      </c>
    </row>
    <row r="331" spans="1:6" s="52" customFormat="1" ht="31.5" customHeight="1" x14ac:dyDescent="0.2">
      <c r="A331" s="41">
        <v>44495</v>
      </c>
      <c r="B331" s="42" t="s">
        <v>630</v>
      </c>
      <c r="C331" s="43" t="s">
        <v>631</v>
      </c>
      <c r="D331" s="51"/>
      <c r="E331" s="45">
        <v>66000</v>
      </c>
      <c r="F331" s="20">
        <f t="shared" si="4"/>
        <v>114365599.50000003</v>
      </c>
    </row>
    <row r="332" spans="1:6" s="52" customFormat="1" ht="27.75" customHeight="1" x14ac:dyDescent="0.2">
      <c r="A332" s="41">
        <v>44495</v>
      </c>
      <c r="B332" s="42" t="s">
        <v>632</v>
      </c>
      <c r="C332" s="43" t="s">
        <v>633</v>
      </c>
      <c r="D332" s="51"/>
      <c r="E332" s="45">
        <v>430820.06</v>
      </c>
      <c r="F332" s="20">
        <f t="shared" si="4"/>
        <v>113934779.44000003</v>
      </c>
    </row>
    <row r="333" spans="1:6" s="52" customFormat="1" ht="30" customHeight="1" x14ac:dyDescent="0.2">
      <c r="A333" s="41">
        <v>44495</v>
      </c>
      <c r="B333" s="42" t="s">
        <v>634</v>
      </c>
      <c r="C333" s="43" t="s">
        <v>635</v>
      </c>
      <c r="D333" s="51"/>
      <c r="E333" s="45">
        <v>117570</v>
      </c>
      <c r="F333" s="20">
        <f t="shared" si="4"/>
        <v>113817209.44000003</v>
      </c>
    </row>
    <row r="334" spans="1:6" s="52" customFormat="1" ht="65.25" customHeight="1" x14ac:dyDescent="0.2">
      <c r="A334" s="41">
        <v>44495</v>
      </c>
      <c r="B334" s="42" t="s">
        <v>636</v>
      </c>
      <c r="C334" s="43" t="s">
        <v>637</v>
      </c>
      <c r="D334" s="51"/>
      <c r="E334" s="45">
        <v>113000</v>
      </c>
      <c r="F334" s="20">
        <f t="shared" ref="F334:F359" si="5">F333-E334</f>
        <v>113704209.44000003</v>
      </c>
    </row>
    <row r="335" spans="1:6" s="52" customFormat="1" ht="62.25" customHeight="1" x14ac:dyDescent="0.2">
      <c r="A335" s="41">
        <v>44495</v>
      </c>
      <c r="B335" s="42" t="s">
        <v>638</v>
      </c>
      <c r="C335" s="43" t="s">
        <v>639</v>
      </c>
      <c r="D335" s="51"/>
      <c r="E335" s="45">
        <v>9000</v>
      </c>
      <c r="F335" s="20">
        <f t="shared" si="5"/>
        <v>113695209.44000003</v>
      </c>
    </row>
    <row r="336" spans="1:6" s="52" customFormat="1" ht="69" customHeight="1" x14ac:dyDescent="0.2">
      <c r="A336" s="41">
        <v>44495</v>
      </c>
      <c r="B336" s="42" t="s">
        <v>640</v>
      </c>
      <c r="C336" s="43" t="s">
        <v>641</v>
      </c>
      <c r="D336" s="51"/>
      <c r="E336" s="45">
        <v>9000</v>
      </c>
      <c r="F336" s="20">
        <f t="shared" si="5"/>
        <v>113686209.44000003</v>
      </c>
    </row>
    <row r="337" spans="1:6" s="52" customFormat="1" ht="37.5" customHeight="1" x14ac:dyDescent="0.2">
      <c r="A337" s="41">
        <v>44495</v>
      </c>
      <c r="B337" s="42" t="s">
        <v>642</v>
      </c>
      <c r="C337" s="43" t="s">
        <v>643</v>
      </c>
      <c r="D337" s="51"/>
      <c r="E337" s="45">
        <v>71891.13</v>
      </c>
      <c r="F337" s="20">
        <f t="shared" si="5"/>
        <v>113614318.31000003</v>
      </c>
    </row>
    <row r="338" spans="1:6" s="52" customFormat="1" ht="31.5" customHeight="1" x14ac:dyDescent="0.2">
      <c r="A338" s="41">
        <v>44496</v>
      </c>
      <c r="B338" s="42" t="s">
        <v>644</v>
      </c>
      <c r="C338" s="43" t="s">
        <v>645</v>
      </c>
      <c r="D338" s="51"/>
      <c r="E338" s="45">
        <v>1380.88</v>
      </c>
      <c r="F338" s="20">
        <f t="shared" si="5"/>
        <v>113612937.43000004</v>
      </c>
    </row>
    <row r="339" spans="1:6" s="52" customFormat="1" ht="35.25" customHeight="1" x14ac:dyDescent="0.2">
      <c r="A339" s="41">
        <v>44496</v>
      </c>
      <c r="B339" s="42" t="s">
        <v>646</v>
      </c>
      <c r="C339" s="43" t="s">
        <v>645</v>
      </c>
      <c r="D339" s="51"/>
      <c r="E339" s="45">
        <v>17303.3</v>
      </c>
      <c r="F339" s="20">
        <f t="shared" si="5"/>
        <v>113595634.13000004</v>
      </c>
    </row>
    <row r="340" spans="1:6" s="52" customFormat="1" ht="30.75" customHeight="1" x14ac:dyDescent="0.2">
      <c r="A340" s="41">
        <v>44496</v>
      </c>
      <c r="B340" s="42" t="s">
        <v>647</v>
      </c>
      <c r="C340" s="43" t="s">
        <v>645</v>
      </c>
      <c r="D340" s="51"/>
      <c r="E340" s="45">
        <v>1541.57</v>
      </c>
      <c r="F340" s="20">
        <f t="shared" si="5"/>
        <v>113594092.56000005</v>
      </c>
    </row>
    <row r="341" spans="1:6" s="52" customFormat="1" ht="52.5" customHeight="1" x14ac:dyDescent="0.2">
      <c r="A341" s="41">
        <v>44496</v>
      </c>
      <c r="B341" s="42" t="s">
        <v>648</v>
      </c>
      <c r="C341" s="43" t="s">
        <v>649</v>
      </c>
      <c r="D341" s="51"/>
      <c r="E341" s="45">
        <v>156417.5</v>
      </c>
      <c r="F341" s="20">
        <f t="shared" si="5"/>
        <v>113437675.06000005</v>
      </c>
    </row>
    <row r="342" spans="1:6" s="52" customFormat="1" ht="66" customHeight="1" x14ac:dyDescent="0.2">
      <c r="A342" s="41">
        <v>44496</v>
      </c>
      <c r="B342" s="42" t="s">
        <v>650</v>
      </c>
      <c r="C342" s="43" t="s">
        <v>651</v>
      </c>
      <c r="D342" s="51"/>
      <c r="E342" s="45">
        <v>150000</v>
      </c>
      <c r="F342" s="20">
        <f t="shared" si="5"/>
        <v>113287675.06000005</v>
      </c>
    </row>
    <row r="343" spans="1:6" s="52" customFormat="1" ht="54" customHeight="1" x14ac:dyDescent="0.2">
      <c r="A343" s="41">
        <v>44496</v>
      </c>
      <c r="B343" s="42" t="s">
        <v>652</v>
      </c>
      <c r="C343" s="43" t="s">
        <v>653</v>
      </c>
      <c r="D343" s="51"/>
      <c r="E343" s="45">
        <v>17656.5</v>
      </c>
      <c r="F343" s="20">
        <f t="shared" si="5"/>
        <v>113270018.56000005</v>
      </c>
    </row>
    <row r="344" spans="1:6" s="52" customFormat="1" ht="62.25" customHeight="1" x14ac:dyDescent="0.2">
      <c r="A344" s="41">
        <v>44496</v>
      </c>
      <c r="B344" s="42" t="s">
        <v>654</v>
      </c>
      <c r="C344" s="43" t="s">
        <v>655</v>
      </c>
      <c r="D344" s="51"/>
      <c r="E344" s="45">
        <v>742440</v>
      </c>
      <c r="F344" s="20">
        <f t="shared" si="5"/>
        <v>112527578.56000005</v>
      </c>
    </row>
    <row r="345" spans="1:6" s="52" customFormat="1" ht="76.5" customHeight="1" x14ac:dyDescent="0.2">
      <c r="A345" s="41">
        <v>44496</v>
      </c>
      <c r="B345" s="42" t="s">
        <v>656</v>
      </c>
      <c r="C345" s="43" t="s">
        <v>657</v>
      </c>
      <c r="D345" s="51"/>
      <c r="E345" s="45">
        <v>101700</v>
      </c>
      <c r="F345" s="20">
        <f t="shared" si="5"/>
        <v>112425878.56000005</v>
      </c>
    </row>
    <row r="346" spans="1:6" s="52" customFormat="1" ht="38.25" customHeight="1" x14ac:dyDescent="0.2">
      <c r="A346" s="41">
        <v>44496</v>
      </c>
      <c r="B346" s="42" t="s">
        <v>658</v>
      </c>
      <c r="C346" s="43" t="s">
        <v>659</v>
      </c>
      <c r="D346" s="51"/>
      <c r="E346" s="45">
        <v>1637199.18</v>
      </c>
      <c r="F346" s="20">
        <f t="shared" si="5"/>
        <v>110788679.38000004</v>
      </c>
    </row>
    <row r="347" spans="1:6" s="52" customFormat="1" ht="23.25" customHeight="1" x14ac:dyDescent="0.2">
      <c r="A347" s="41">
        <v>44496</v>
      </c>
      <c r="B347" s="42" t="s">
        <v>660</v>
      </c>
      <c r="C347" s="43" t="s">
        <v>661</v>
      </c>
      <c r="D347" s="51"/>
      <c r="E347" s="45">
        <v>17788483.370000001</v>
      </c>
      <c r="F347" s="20">
        <f t="shared" si="5"/>
        <v>93000196.010000035</v>
      </c>
    </row>
    <row r="348" spans="1:6" s="52" customFormat="1" ht="30" customHeight="1" x14ac:dyDescent="0.2">
      <c r="A348" s="41">
        <v>44496</v>
      </c>
      <c r="B348" s="42" t="s">
        <v>662</v>
      </c>
      <c r="C348" s="43" t="s">
        <v>663</v>
      </c>
      <c r="D348" s="51"/>
      <c r="E348" s="45">
        <v>2537276.54</v>
      </c>
      <c r="F348" s="20">
        <f t="shared" si="5"/>
        <v>90462919.470000029</v>
      </c>
    </row>
    <row r="349" spans="1:6" s="52" customFormat="1" ht="45.75" customHeight="1" x14ac:dyDescent="0.2">
      <c r="A349" s="41">
        <v>44496</v>
      </c>
      <c r="B349" s="42" t="s">
        <v>664</v>
      </c>
      <c r="C349" s="43" t="s">
        <v>665</v>
      </c>
      <c r="D349" s="51"/>
      <c r="E349" s="45">
        <v>11968277.65</v>
      </c>
      <c r="F349" s="20">
        <f t="shared" si="5"/>
        <v>78494641.820000023</v>
      </c>
    </row>
    <row r="350" spans="1:6" s="52" customFormat="1" ht="41.25" customHeight="1" x14ac:dyDescent="0.2">
      <c r="A350" s="41">
        <v>44496</v>
      </c>
      <c r="B350" s="42" t="s">
        <v>666</v>
      </c>
      <c r="C350" s="43" t="s">
        <v>667</v>
      </c>
      <c r="D350" s="51"/>
      <c r="E350" s="45">
        <v>430400</v>
      </c>
      <c r="F350" s="20">
        <f t="shared" si="5"/>
        <v>78064241.820000023</v>
      </c>
    </row>
    <row r="351" spans="1:6" s="52" customFormat="1" ht="40.5" customHeight="1" x14ac:dyDescent="0.2">
      <c r="A351" s="41">
        <v>44497</v>
      </c>
      <c r="B351" s="42" t="s">
        <v>668</v>
      </c>
      <c r="C351" s="43" t="s">
        <v>669</v>
      </c>
      <c r="D351" s="51"/>
      <c r="E351" s="45">
        <v>182937.99</v>
      </c>
      <c r="F351" s="20">
        <f t="shared" si="5"/>
        <v>77881303.830000028</v>
      </c>
    </row>
    <row r="352" spans="1:6" s="52" customFormat="1" ht="44.25" customHeight="1" x14ac:dyDescent="0.2">
      <c r="A352" s="41">
        <v>44497</v>
      </c>
      <c r="B352" s="42" t="s">
        <v>670</v>
      </c>
      <c r="C352" s="43" t="s">
        <v>671</v>
      </c>
      <c r="D352" s="51"/>
      <c r="E352" s="45">
        <v>75133.08</v>
      </c>
      <c r="F352" s="20">
        <f t="shared" si="5"/>
        <v>77806170.75000003</v>
      </c>
    </row>
    <row r="353" spans="1:6" s="52" customFormat="1" ht="63.75" customHeight="1" x14ac:dyDescent="0.2">
      <c r="A353" s="41">
        <v>44497</v>
      </c>
      <c r="B353" s="42" t="s">
        <v>672</v>
      </c>
      <c r="C353" s="43" t="s">
        <v>673</v>
      </c>
      <c r="D353" s="51"/>
      <c r="E353" s="45">
        <v>56763.56</v>
      </c>
      <c r="F353" s="20">
        <f t="shared" si="5"/>
        <v>77749407.190000027</v>
      </c>
    </row>
    <row r="354" spans="1:6" s="52" customFormat="1" ht="41.25" customHeight="1" x14ac:dyDescent="0.2">
      <c r="A354" s="41">
        <v>44497</v>
      </c>
      <c r="B354" s="42" t="s">
        <v>674</v>
      </c>
      <c r="C354" s="43" t="s">
        <v>675</v>
      </c>
      <c r="D354" s="51"/>
      <c r="E354" s="45">
        <v>27660649.350000001</v>
      </c>
      <c r="F354" s="20">
        <f t="shared" si="5"/>
        <v>50088757.840000026</v>
      </c>
    </row>
    <row r="355" spans="1:6" s="52" customFormat="1" ht="63.75" customHeight="1" x14ac:dyDescent="0.2">
      <c r="A355" s="41">
        <v>44497</v>
      </c>
      <c r="B355" s="42" t="s">
        <v>676</v>
      </c>
      <c r="C355" s="43" t="s">
        <v>677</v>
      </c>
      <c r="D355" s="51"/>
      <c r="E355" s="45">
        <v>9000</v>
      </c>
      <c r="F355" s="20">
        <f t="shared" si="5"/>
        <v>50079757.840000026</v>
      </c>
    </row>
    <row r="356" spans="1:6" s="52" customFormat="1" ht="45.75" customHeight="1" x14ac:dyDescent="0.2">
      <c r="A356" s="41">
        <v>44497</v>
      </c>
      <c r="B356" s="42" t="s">
        <v>678</v>
      </c>
      <c r="C356" s="43" t="s">
        <v>679</v>
      </c>
      <c r="D356" s="51"/>
      <c r="E356" s="45">
        <v>188173.25</v>
      </c>
      <c r="F356" s="20">
        <f t="shared" si="5"/>
        <v>49891584.590000026</v>
      </c>
    </row>
    <row r="357" spans="1:6" s="52" customFormat="1" ht="21" customHeight="1" x14ac:dyDescent="0.2">
      <c r="A357" s="41">
        <v>44498</v>
      </c>
      <c r="B357" s="47">
        <v>61714</v>
      </c>
      <c r="C357" s="43" t="s">
        <v>69</v>
      </c>
      <c r="D357" s="55"/>
      <c r="E357" s="45">
        <v>0</v>
      </c>
      <c r="F357" s="20">
        <f t="shared" si="5"/>
        <v>49891584.590000026</v>
      </c>
    </row>
    <row r="358" spans="1:6" s="52" customFormat="1" ht="57" customHeight="1" x14ac:dyDescent="0.2">
      <c r="A358" s="41">
        <v>44498</v>
      </c>
      <c r="B358" s="42" t="s">
        <v>680</v>
      </c>
      <c r="C358" s="43" t="s">
        <v>681</v>
      </c>
      <c r="D358" s="51"/>
      <c r="E358" s="45">
        <v>24365.48</v>
      </c>
      <c r="F358" s="20">
        <f t="shared" si="5"/>
        <v>49867219.110000029</v>
      </c>
    </row>
    <row r="359" spans="1:6" s="52" customFormat="1" ht="35.25" customHeight="1" x14ac:dyDescent="0.2">
      <c r="A359" s="41">
        <v>44498</v>
      </c>
      <c r="B359" s="42" t="s">
        <v>682</v>
      </c>
      <c r="C359" s="43" t="s">
        <v>683</v>
      </c>
      <c r="D359" s="51"/>
      <c r="E359" s="45">
        <v>697933.83</v>
      </c>
      <c r="F359" s="20">
        <f t="shared" si="5"/>
        <v>49169285.280000031</v>
      </c>
    </row>
    <row r="360" spans="1:6" s="52" customFormat="1" ht="29.25" customHeight="1" x14ac:dyDescent="0.2">
      <c r="A360" s="56"/>
      <c r="B360" s="57"/>
      <c r="C360" s="58"/>
      <c r="D360" s="59"/>
      <c r="E360" s="60"/>
      <c r="F360" s="61"/>
    </row>
    <row r="361" spans="1:6" s="52" customFormat="1" ht="29.25" customHeight="1" x14ac:dyDescent="0.2">
      <c r="A361" s="56"/>
      <c r="B361" s="57"/>
      <c r="C361" s="58"/>
      <c r="D361" s="59"/>
      <c r="E361" s="60"/>
      <c r="F361" s="61"/>
    </row>
    <row r="362" spans="1:6" s="52" customFormat="1" ht="29.25" customHeight="1" x14ac:dyDescent="0.2">
      <c r="A362" s="56"/>
      <c r="B362" s="57"/>
      <c r="C362" s="58"/>
      <c r="D362" s="59"/>
      <c r="E362" s="62"/>
      <c r="F362" s="61"/>
    </row>
    <row r="363" spans="1:6" s="52" customFormat="1" ht="29.25" customHeight="1" x14ac:dyDescent="0.2">
      <c r="A363" s="56"/>
      <c r="B363" s="57"/>
      <c r="C363" s="58"/>
      <c r="D363" s="59"/>
      <c r="E363" s="62"/>
      <c r="F363" s="61"/>
    </row>
    <row r="364" spans="1:6" s="52" customFormat="1" ht="29.25" customHeight="1" x14ac:dyDescent="0.2">
      <c r="A364" s="56"/>
      <c r="B364" s="57"/>
      <c r="C364" s="58"/>
      <c r="D364" s="59"/>
      <c r="E364" s="62"/>
      <c r="F364" s="61"/>
    </row>
    <row r="365" spans="1:6" s="52" customFormat="1" ht="29.25" customHeight="1" x14ac:dyDescent="0.2">
      <c r="A365" s="56"/>
      <c r="B365" s="57"/>
      <c r="C365" s="58"/>
      <c r="D365" s="59"/>
      <c r="E365" s="62"/>
      <c r="F365" s="61"/>
    </row>
    <row r="366" spans="1:6" s="52" customFormat="1" ht="29.25" customHeight="1" x14ac:dyDescent="0.2">
      <c r="A366" s="56"/>
      <c r="B366" s="57"/>
      <c r="C366" s="58"/>
      <c r="D366" s="59"/>
      <c r="E366" s="62"/>
      <c r="F366" s="61"/>
    </row>
    <row r="367" spans="1:6" s="52" customFormat="1" ht="15" customHeight="1" x14ac:dyDescent="0.25">
      <c r="A367" s="1" t="s">
        <v>0</v>
      </c>
      <c r="B367" s="1"/>
      <c r="C367" s="1"/>
      <c r="D367" s="1"/>
      <c r="E367" s="1"/>
      <c r="F367" s="1"/>
    </row>
    <row r="368" spans="1:6" s="52" customFormat="1" ht="15" customHeight="1" x14ac:dyDescent="0.25">
      <c r="A368" s="1" t="s">
        <v>1</v>
      </c>
      <c r="B368" s="1"/>
      <c r="C368" s="1"/>
      <c r="D368" s="1"/>
      <c r="E368" s="1"/>
      <c r="F368" s="1"/>
    </row>
    <row r="369" spans="1:60" s="52" customFormat="1" ht="15" customHeight="1" x14ac:dyDescent="0.25">
      <c r="A369" s="4" t="s">
        <v>2</v>
      </c>
      <c r="B369" s="4"/>
      <c r="C369" s="4"/>
      <c r="D369" s="4"/>
      <c r="E369" s="4"/>
      <c r="F369" s="4"/>
    </row>
    <row r="370" spans="1:60" s="52" customFormat="1" ht="15" customHeight="1" x14ac:dyDescent="0.25">
      <c r="A370" s="4" t="s">
        <v>3</v>
      </c>
      <c r="B370" s="4"/>
      <c r="C370" s="4"/>
      <c r="D370" s="4"/>
      <c r="E370" s="4"/>
      <c r="F370" s="4"/>
    </row>
    <row r="371" spans="1:60" s="52" customFormat="1" ht="14.25" customHeight="1" x14ac:dyDescent="0.25">
      <c r="A371" s="5"/>
      <c r="B371" s="6"/>
      <c r="C371" s="7"/>
      <c r="D371" s="8"/>
      <c r="E371" s="9"/>
      <c r="F371" s="10"/>
    </row>
    <row r="372" spans="1:60" s="52" customFormat="1" ht="30" customHeight="1" x14ac:dyDescent="0.2">
      <c r="A372" s="63" t="s">
        <v>684</v>
      </c>
      <c r="B372" s="63"/>
      <c r="C372" s="63"/>
      <c r="D372" s="63"/>
      <c r="E372" s="63"/>
      <c r="F372" s="63"/>
    </row>
    <row r="373" spans="1:60" s="52" customFormat="1" ht="3.75" hidden="1" customHeight="1" x14ac:dyDescent="0.2">
      <c r="A373" s="64"/>
      <c r="B373" s="65"/>
      <c r="C373" s="64"/>
      <c r="D373" s="64"/>
      <c r="E373" s="64"/>
      <c r="F373" s="64"/>
    </row>
    <row r="374" spans="1:60" s="52" customFormat="1" ht="33" customHeight="1" x14ac:dyDescent="0.2">
      <c r="A374" s="63" t="s">
        <v>6</v>
      </c>
      <c r="B374" s="63"/>
      <c r="C374" s="63"/>
      <c r="D374" s="63"/>
      <c r="E374" s="63"/>
      <c r="F374" s="66">
        <v>2898673041.54</v>
      </c>
    </row>
    <row r="375" spans="1:60" s="52" customFormat="1" ht="5.25" hidden="1" customHeight="1" x14ac:dyDescent="0.2">
      <c r="A375" s="64"/>
      <c r="B375" s="65"/>
      <c r="C375" s="64"/>
      <c r="D375" s="64"/>
      <c r="E375" s="64"/>
      <c r="F375" s="66"/>
    </row>
    <row r="376" spans="1:60" s="69" customFormat="1" ht="15" customHeight="1" x14ac:dyDescent="0.2">
      <c r="A376" s="67" t="s">
        <v>7</v>
      </c>
      <c r="B376" s="67" t="s">
        <v>8</v>
      </c>
      <c r="C376" s="67" t="s">
        <v>685</v>
      </c>
      <c r="D376" s="67" t="s">
        <v>10</v>
      </c>
      <c r="E376" s="67" t="s">
        <v>11</v>
      </c>
      <c r="F376" s="67" t="s">
        <v>686</v>
      </c>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row>
    <row r="377" spans="1:60" ht="15" customHeight="1" x14ac:dyDescent="0.2">
      <c r="A377" s="64"/>
      <c r="B377" s="70"/>
      <c r="C377" s="64"/>
      <c r="D377" s="64"/>
      <c r="E377" s="71"/>
      <c r="F377" s="64"/>
    </row>
    <row r="378" spans="1:60" ht="15" customHeight="1" x14ac:dyDescent="0.2">
      <c r="A378" s="72"/>
      <c r="B378" s="23"/>
      <c r="C378" s="73" t="s">
        <v>687</v>
      </c>
      <c r="D378" s="74">
        <v>401236801.88999999</v>
      </c>
      <c r="E378" s="75"/>
      <c r="F378" s="76">
        <f>F374+D378</f>
        <v>3299909843.4299998</v>
      </c>
    </row>
    <row r="379" spans="1:60" ht="15" customHeight="1" x14ac:dyDescent="0.2">
      <c r="A379" s="72"/>
      <c r="B379" s="23"/>
      <c r="C379" s="73" t="s">
        <v>688</v>
      </c>
      <c r="D379" s="74">
        <v>140558</v>
      </c>
      <c r="E379" s="75"/>
      <c r="F379" s="76">
        <f>F378+D379</f>
        <v>3300050401.4299998</v>
      </c>
    </row>
    <row r="380" spans="1:60" ht="15" customHeight="1" x14ac:dyDescent="0.2">
      <c r="A380" s="72"/>
      <c r="B380" s="23"/>
      <c r="C380" s="73" t="s">
        <v>689</v>
      </c>
      <c r="D380" s="74"/>
      <c r="E380" s="75"/>
      <c r="F380" s="76">
        <f>F379</f>
        <v>3300050401.4299998</v>
      </c>
    </row>
    <row r="381" spans="1:60" ht="15" customHeight="1" x14ac:dyDescent="0.2">
      <c r="A381" s="77"/>
      <c r="B381" s="78"/>
      <c r="C381" s="73" t="s">
        <v>690</v>
      </c>
      <c r="D381" s="74"/>
      <c r="E381" s="74"/>
      <c r="F381" s="76">
        <f>F380+D381</f>
        <v>3300050401.4299998</v>
      </c>
    </row>
    <row r="382" spans="1:60" ht="15" customHeight="1" x14ac:dyDescent="0.2">
      <c r="A382" s="77"/>
      <c r="B382" s="78"/>
      <c r="C382" s="73" t="s">
        <v>687</v>
      </c>
      <c r="D382" s="79"/>
      <c r="E382" s="80">
        <v>210000000</v>
      </c>
      <c r="F382" s="76">
        <f>F381-E382</f>
        <v>3090050401.4299998</v>
      </c>
    </row>
    <row r="383" spans="1:60" ht="15" customHeight="1" x14ac:dyDescent="0.2">
      <c r="A383" s="81"/>
      <c r="B383" s="78"/>
      <c r="C383" s="82" t="s">
        <v>18</v>
      </c>
      <c r="D383" s="83"/>
      <c r="E383" s="75">
        <v>177334.91</v>
      </c>
      <c r="F383" s="76">
        <f t="shared" ref="F383:F421" si="6">F382-E383</f>
        <v>3089873066.52</v>
      </c>
    </row>
    <row r="384" spans="1:60" ht="15" customHeight="1" x14ac:dyDescent="0.2">
      <c r="A384" s="81"/>
      <c r="B384" s="78"/>
      <c r="C384" s="84" t="s">
        <v>19</v>
      </c>
      <c r="D384" s="83"/>
      <c r="E384" s="85">
        <v>50619.199999999997</v>
      </c>
      <c r="F384" s="76">
        <f t="shared" si="6"/>
        <v>3089822447.3200002</v>
      </c>
    </row>
    <row r="385" spans="1:60" ht="15" customHeight="1" x14ac:dyDescent="0.2">
      <c r="A385" s="81"/>
      <c r="B385" s="78"/>
      <c r="C385" s="82" t="s">
        <v>21</v>
      </c>
      <c r="D385" s="83"/>
      <c r="E385" s="85">
        <v>1500</v>
      </c>
      <c r="F385" s="76">
        <f t="shared" si="6"/>
        <v>3089820947.3200002</v>
      </c>
      <c r="K385" s="86"/>
    </row>
    <row r="386" spans="1:60" ht="15" customHeight="1" x14ac:dyDescent="0.2">
      <c r="A386" s="81"/>
      <c r="B386" s="78"/>
      <c r="C386" s="82" t="s">
        <v>23</v>
      </c>
      <c r="D386" s="83"/>
      <c r="E386" s="85">
        <v>175</v>
      </c>
      <c r="F386" s="76">
        <f t="shared" si="6"/>
        <v>3089820772.3200002</v>
      </c>
    </row>
    <row r="387" spans="1:60" s="92" customFormat="1" ht="50.25" customHeight="1" x14ac:dyDescent="0.2">
      <c r="A387" s="81">
        <v>44470</v>
      </c>
      <c r="B387" s="42" t="s">
        <v>691</v>
      </c>
      <c r="C387" s="43" t="s">
        <v>692</v>
      </c>
      <c r="D387" s="87"/>
      <c r="E387" s="88">
        <v>9303506.7699999996</v>
      </c>
      <c r="F387" s="76">
        <f t="shared" si="6"/>
        <v>3080517265.5500002</v>
      </c>
      <c r="G387" s="89"/>
      <c r="H387" s="90"/>
      <c r="I387" s="91"/>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row>
    <row r="388" spans="1:60" s="92" customFormat="1" ht="31.5" customHeight="1" x14ac:dyDescent="0.2">
      <c r="A388" s="81">
        <v>44470</v>
      </c>
      <c r="B388" s="42" t="s">
        <v>693</v>
      </c>
      <c r="C388" s="43" t="s">
        <v>694</v>
      </c>
      <c r="D388" s="87"/>
      <c r="E388" s="88">
        <v>570254.69999999995</v>
      </c>
      <c r="F388" s="76">
        <f t="shared" si="6"/>
        <v>3079947010.8500004</v>
      </c>
      <c r="G388" s="89"/>
      <c r="H388" s="89"/>
      <c r="I388" s="89"/>
      <c r="J388" s="93"/>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row>
    <row r="389" spans="1:60" s="92" customFormat="1" ht="41.25" customHeight="1" x14ac:dyDescent="0.2">
      <c r="A389" s="81">
        <v>44470</v>
      </c>
      <c r="B389" s="42" t="s">
        <v>695</v>
      </c>
      <c r="C389" s="43" t="s">
        <v>696</v>
      </c>
      <c r="D389" s="87"/>
      <c r="E389" s="88">
        <v>2447985.31</v>
      </c>
      <c r="F389" s="76">
        <f t="shared" si="6"/>
        <v>3077499025.5400004</v>
      </c>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row>
    <row r="390" spans="1:60" s="92" customFormat="1" ht="52.5" customHeight="1" x14ac:dyDescent="0.2">
      <c r="A390" s="81">
        <v>44470</v>
      </c>
      <c r="B390" s="42" t="s">
        <v>697</v>
      </c>
      <c r="C390" s="43" t="s">
        <v>698</v>
      </c>
      <c r="D390" s="87"/>
      <c r="E390" s="88">
        <v>2555661.39</v>
      </c>
      <c r="F390" s="76">
        <f t="shared" si="6"/>
        <v>3074943364.1500006</v>
      </c>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row>
    <row r="391" spans="1:60" s="92" customFormat="1" ht="36.75" customHeight="1" x14ac:dyDescent="0.2">
      <c r="A391" s="81">
        <v>44473</v>
      </c>
      <c r="B391" s="94">
        <v>34013</v>
      </c>
      <c r="C391" s="43" t="s">
        <v>699</v>
      </c>
      <c r="D391" s="87"/>
      <c r="E391" s="88">
        <v>1913209.12</v>
      </c>
      <c r="F391" s="76">
        <f t="shared" si="6"/>
        <v>3073030155.0300007</v>
      </c>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row>
    <row r="392" spans="1:60" s="92" customFormat="1" ht="28.5" customHeight="1" x14ac:dyDescent="0.2">
      <c r="A392" s="81">
        <v>44473</v>
      </c>
      <c r="B392" s="42" t="s">
        <v>700</v>
      </c>
      <c r="C392" s="43" t="s">
        <v>701</v>
      </c>
      <c r="D392" s="87"/>
      <c r="E392" s="88">
        <v>1148800.99</v>
      </c>
      <c r="F392" s="76">
        <f t="shared" si="6"/>
        <v>3071881354.0400009</v>
      </c>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row>
    <row r="393" spans="1:60" s="92" customFormat="1" ht="36" customHeight="1" x14ac:dyDescent="0.2">
      <c r="A393" s="81">
        <v>44474</v>
      </c>
      <c r="B393" s="42" t="s">
        <v>702</v>
      </c>
      <c r="C393" s="43" t="s">
        <v>703</v>
      </c>
      <c r="D393" s="87"/>
      <c r="E393" s="88">
        <v>653973.78</v>
      </c>
      <c r="F393" s="76">
        <f t="shared" si="6"/>
        <v>3071227380.2600007</v>
      </c>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row>
    <row r="394" spans="1:60" s="92" customFormat="1" ht="51" customHeight="1" x14ac:dyDescent="0.2">
      <c r="A394" s="81">
        <v>44477</v>
      </c>
      <c r="B394" s="42" t="s">
        <v>704</v>
      </c>
      <c r="C394" s="43" t="s">
        <v>705</v>
      </c>
      <c r="D394" s="95"/>
      <c r="E394" s="88">
        <v>34243671.759999998</v>
      </c>
      <c r="F394" s="76">
        <f t="shared" si="6"/>
        <v>3036983708.5000005</v>
      </c>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row>
    <row r="395" spans="1:60" s="92" customFormat="1" ht="46.5" customHeight="1" x14ac:dyDescent="0.2">
      <c r="A395" s="81">
        <v>44477</v>
      </c>
      <c r="B395" s="42" t="s">
        <v>706</v>
      </c>
      <c r="C395" s="43" t="s">
        <v>707</v>
      </c>
      <c r="D395" s="95"/>
      <c r="E395" s="88">
        <v>6402990.6399999997</v>
      </c>
      <c r="F395" s="76">
        <f t="shared" si="6"/>
        <v>3030580717.8600006</v>
      </c>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row>
    <row r="396" spans="1:60" s="92" customFormat="1" ht="64.5" customHeight="1" x14ac:dyDescent="0.2">
      <c r="A396" s="81">
        <v>44477</v>
      </c>
      <c r="B396" s="42" t="s">
        <v>708</v>
      </c>
      <c r="C396" s="43" t="s">
        <v>709</v>
      </c>
      <c r="D396" s="95"/>
      <c r="E396" s="88">
        <v>1041020.41</v>
      </c>
      <c r="F396" s="76">
        <f t="shared" si="6"/>
        <v>3029539697.4500008</v>
      </c>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row>
    <row r="397" spans="1:60" s="92" customFormat="1" ht="41.25" customHeight="1" x14ac:dyDescent="0.2">
      <c r="A397" s="81">
        <v>44477</v>
      </c>
      <c r="B397" s="42" t="s">
        <v>710</v>
      </c>
      <c r="C397" s="43" t="s">
        <v>711</v>
      </c>
      <c r="D397" s="95"/>
      <c r="E397" s="88">
        <v>1949100.3</v>
      </c>
      <c r="F397" s="76">
        <f t="shared" si="6"/>
        <v>3027590597.1500006</v>
      </c>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row>
    <row r="398" spans="1:60" s="92" customFormat="1" ht="37.5" customHeight="1" x14ac:dyDescent="0.2">
      <c r="A398" s="81">
        <v>44477</v>
      </c>
      <c r="B398" s="42" t="s">
        <v>712</v>
      </c>
      <c r="C398" s="43" t="s">
        <v>713</v>
      </c>
      <c r="D398" s="95"/>
      <c r="E398" s="88">
        <v>1272916.44</v>
      </c>
      <c r="F398" s="76">
        <f t="shared" si="6"/>
        <v>3026317680.7100005</v>
      </c>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row>
    <row r="399" spans="1:60" s="92" customFormat="1" ht="45" customHeight="1" x14ac:dyDescent="0.2">
      <c r="A399" s="81">
        <v>44477</v>
      </c>
      <c r="B399" s="42" t="s">
        <v>714</v>
      </c>
      <c r="C399" s="43" t="s">
        <v>715</v>
      </c>
      <c r="D399" s="95"/>
      <c r="E399" s="88">
        <v>1074987.76</v>
      </c>
      <c r="F399" s="76">
        <f t="shared" si="6"/>
        <v>3025242692.9500003</v>
      </c>
      <c r="G399" s="89"/>
      <c r="H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row>
    <row r="400" spans="1:60" s="92" customFormat="1" ht="40.5" customHeight="1" x14ac:dyDescent="0.2">
      <c r="A400" s="81">
        <v>44481</v>
      </c>
      <c r="B400" s="42" t="s">
        <v>716</v>
      </c>
      <c r="C400" s="43" t="s">
        <v>717</v>
      </c>
      <c r="D400" s="95"/>
      <c r="E400" s="88">
        <v>3223941.73</v>
      </c>
      <c r="F400" s="76">
        <f t="shared" si="6"/>
        <v>3022018751.2200003</v>
      </c>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row>
    <row r="401" spans="1:60" s="92" customFormat="1" ht="66.75" customHeight="1" x14ac:dyDescent="0.2">
      <c r="A401" s="81">
        <v>44482</v>
      </c>
      <c r="B401" s="42" t="s">
        <v>718</v>
      </c>
      <c r="C401" s="43" t="s">
        <v>719</v>
      </c>
      <c r="D401" s="95"/>
      <c r="E401" s="88">
        <v>6264925.3300000001</v>
      </c>
      <c r="F401" s="76">
        <f t="shared" si="6"/>
        <v>3015753825.8900003</v>
      </c>
      <c r="G401" s="89"/>
      <c r="H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row>
    <row r="402" spans="1:60" s="92" customFormat="1" ht="41.25" customHeight="1" x14ac:dyDescent="0.2">
      <c r="A402" s="81">
        <v>44483</v>
      </c>
      <c r="B402" s="42" t="s">
        <v>720</v>
      </c>
      <c r="C402" s="43" t="s">
        <v>721</v>
      </c>
      <c r="D402" s="95"/>
      <c r="E402" s="88">
        <v>5441851.7000000002</v>
      </c>
      <c r="F402" s="76">
        <f t="shared" si="6"/>
        <v>3010311974.1900005</v>
      </c>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row>
    <row r="403" spans="1:60" s="92" customFormat="1" ht="45" customHeight="1" x14ac:dyDescent="0.2">
      <c r="A403" s="96">
        <v>44484</v>
      </c>
      <c r="B403" s="47">
        <v>34014</v>
      </c>
      <c r="C403" s="43" t="s">
        <v>722</v>
      </c>
      <c r="D403" s="95"/>
      <c r="E403" s="88">
        <v>16159536.07</v>
      </c>
      <c r="F403" s="76">
        <f t="shared" si="6"/>
        <v>2994152438.1200004</v>
      </c>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row>
    <row r="404" spans="1:60" s="92" customFormat="1" ht="33.75" customHeight="1" x14ac:dyDescent="0.2">
      <c r="A404" s="96">
        <v>44484</v>
      </c>
      <c r="B404" s="42" t="s">
        <v>723</v>
      </c>
      <c r="C404" s="43" t="s">
        <v>724</v>
      </c>
      <c r="D404" s="95"/>
      <c r="E404" s="88">
        <v>8863865.3300000001</v>
      </c>
      <c r="F404" s="76">
        <f t="shared" si="6"/>
        <v>2985288572.7900004</v>
      </c>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row>
    <row r="405" spans="1:60" s="92" customFormat="1" ht="33.75" customHeight="1" x14ac:dyDescent="0.2">
      <c r="A405" s="96">
        <v>44487</v>
      </c>
      <c r="B405" s="47">
        <v>34015</v>
      </c>
      <c r="C405" s="43" t="s">
        <v>725</v>
      </c>
      <c r="D405" s="95"/>
      <c r="E405" s="88">
        <v>525696.84</v>
      </c>
      <c r="F405" s="76">
        <f t="shared" si="6"/>
        <v>2984762875.9500003</v>
      </c>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row>
    <row r="406" spans="1:60" s="92" customFormat="1" ht="33.75" customHeight="1" x14ac:dyDescent="0.2">
      <c r="A406" s="96">
        <v>44487</v>
      </c>
      <c r="B406" s="47">
        <v>34016</v>
      </c>
      <c r="C406" s="43" t="s">
        <v>726</v>
      </c>
      <c r="D406" s="95"/>
      <c r="E406" s="88">
        <v>125259.57</v>
      </c>
      <c r="F406" s="76">
        <f t="shared" si="6"/>
        <v>2984637616.3800001</v>
      </c>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row>
    <row r="407" spans="1:60" s="92" customFormat="1" ht="46.5" customHeight="1" x14ac:dyDescent="0.2">
      <c r="A407" s="96">
        <v>44487</v>
      </c>
      <c r="B407" s="42" t="s">
        <v>727</v>
      </c>
      <c r="C407" s="43" t="s">
        <v>728</v>
      </c>
      <c r="D407" s="95"/>
      <c r="E407" s="88">
        <v>1596559.63</v>
      </c>
      <c r="F407" s="76">
        <f t="shared" si="6"/>
        <v>2983041056.75</v>
      </c>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row>
    <row r="408" spans="1:60" s="92" customFormat="1" ht="43.5" customHeight="1" x14ac:dyDescent="0.2">
      <c r="A408" s="96">
        <v>44487</v>
      </c>
      <c r="B408" s="42" t="s">
        <v>729</v>
      </c>
      <c r="C408" s="43" t="s">
        <v>730</v>
      </c>
      <c r="D408" s="95"/>
      <c r="E408" s="88">
        <v>1507230.57</v>
      </c>
      <c r="F408" s="76">
        <f t="shared" si="6"/>
        <v>2981533826.1799998</v>
      </c>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row>
    <row r="409" spans="1:60" s="92" customFormat="1" ht="36.75" customHeight="1" x14ac:dyDescent="0.2">
      <c r="A409" s="96">
        <v>44488</v>
      </c>
      <c r="B409" s="42" t="s">
        <v>731</v>
      </c>
      <c r="C409" s="43" t="s">
        <v>732</v>
      </c>
      <c r="D409" s="95"/>
      <c r="E409" s="88">
        <v>1772732.02</v>
      </c>
      <c r="F409" s="76">
        <f t="shared" si="6"/>
        <v>2979761094.1599998</v>
      </c>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row>
    <row r="410" spans="1:60" s="92" customFormat="1" ht="51" customHeight="1" x14ac:dyDescent="0.2">
      <c r="A410" s="96">
        <v>44488</v>
      </c>
      <c r="B410" s="47" t="s">
        <v>733</v>
      </c>
      <c r="C410" s="43" t="s">
        <v>734</v>
      </c>
      <c r="D410" s="95"/>
      <c r="E410" s="88">
        <v>2034582.48</v>
      </c>
      <c r="F410" s="76">
        <f t="shared" si="6"/>
        <v>2977726511.6799998</v>
      </c>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row>
    <row r="411" spans="1:60" s="92" customFormat="1" ht="33" customHeight="1" x14ac:dyDescent="0.2">
      <c r="A411" s="96">
        <v>44489</v>
      </c>
      <c r="B411" s="47">
        <v>34017</v>
      </c>
      <c r="C411" s="43" t="s">
        <v>735</v>
      </c>
      <c r="D411" s="95"/>
      <c r="E411" s="88">
        <v>1161483.42</v>
      </c>
      <c r="F411" s="76">
        <f t="shared" si="6"/>
        <v>2976565028.2599998</v>
      </c>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row>
    <row r="412" spans="1:60" s="92" customFormat="1" ht="38.25" customHeight="1" x14ac:dyDescent="0.2">
      <c r="A412" s="96">
        <v>44490</v>
      </c>
      <c r="B412" s="47">
        <v>34018</v>
      </c>
      <c r="C412" s="97" t="s">
        <v>736</v>
      </c>
      <c r="D412" s="95"/>
      <c r="E412" s="88">
        <v>700893.47</v>
      </c>
      <c r="F412" s="76">
        <f t="shared" si="6"/>
        <v>2975864134.79</v>
      </c>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row>
    <row r="413" spans="1:60" s="92" customFormat="1" ht="39" customHeight="1" x14ac:dyDescent="0.2">
      <c r="A413" s="96">
        <v>44490</v>
      </c>
      <c r="B413" s="47">
        <v>34019</v>
      </c>
      <c r="C413" s="43" t="s">
        <v>737</v>
      </c>
      <c r="D413" s="95"/>
      <c r="E413" s="88">
        <v>1241432.3700000001</v>
      </c>
      <c r="F413" s="76">
        <f t="shared" si="6"/>
        <v>2974622702.4200001</v>
      </c>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row>
    <row r="414" spans="1:60" s="92" customFormat="1" ht="57" customHeight="1" x14ac:dyDescent="0.2">
      <c r="A414" s="96">
        <v>44491</v>
      </c>
      <c r="B414" s="42" t="s">
        <v>738</v>
      </c>
      <c r="C414" s="43" t="s">
        <v>739</v>
      </c>
      <c r="D414" s="95"/>
      <c r="E414" s="88">
        <v>5065439.18</v>
      </c>
      <c r="F414" s="76">
        <f t="shared" si="6"/>
        <v>2969557263.2400002</v>
      </c>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row>
    <row r="415" spans="1:60" s="92" customFormat="1" ht="50.25" customHeight="1" x14ac:dyDescent="0.2">
      <c r="A415" s="96">
        <v>44494</v>
      </c>
      <c r="B415" s="42" t="s">
        <v>740</v>
      </c>
      <c r="C415" s="43" t="s">
        <v>741</v>
      </c>
      <c r="D415" s="95"/>
      <c r="E415" s="88">
        <v>2402107.88</v>
      </c>
      <c r="F415" s="76">
        <f t="shared" si="6"/>
        <v>2967155155.3600001</v>
      </c>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row>
    <row r="416" spans="1:60" s="92" customFormat="1" ht="30.75" customHeight="1" x14ac:dyDescent="0.2">
      <c r="A416" s="96">
        <v>44494</v>
      </c>
      <c r="B416" s="42" t="s">
        <v>742</v>
      </c>
      <c r="C416" s="43" t="s">
        <v>743</v>
      </c>
      <c r="D416" s="95"/>
      <c r="E416" s="88">
        <v>3472594.4</v>
      </c>
      <c r="F416" s="76">
        <f t="shared" si="6"/>
        <v>2963682560.96</v>
      </c>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row>
    <row r="417" spans="1:60" s="92" customFormat="1" ht="43.5" customHeight="1" x14ac:dyDescent="0.2">
      <c r="A417" s="96">
        <v>44495</v>
      </c>
      <c r="B417" s="42" t="s">
        <v>744</v>
      </c>
      <c r="C417" s="43" t="s">
        <v>745</v>
      </c>
      <c r="D417" s="95"/>
      <c r="E417" s="88">
        <v>2142906.14</v>
      </c>
      <c r="F417" s="76">
        <f t="shared" si="6"/>
        <v>2961539654.8200002</v>
      </c>
      <c r="G417" s="89"/>
      <c r="H417" s="89"/>
      <c r="I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row>
    <row r="418" spans="1:60" s="92" customFormat="1" ht="40.5" customHeight="1" x14ac:dyDescent="0.2">
      <c r="A418" s="96">
        <v>44495</v>
      </c>
      <c r="B418" s="42" t="s">
        <v>746</v>
      </c>
      <c r="C418" s="43" t="s">
        <v>747</v>
      </c>
      <c r="D418" s="95"/>
      <c r="E418" s="88">
        <v>2937183</v>
      </c>
      <c r="F418" s="76">
        <f t="shared" si="6"/>
        <v>2958602471.8200002</v>
      </c>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row>
    <row r="419" spans="1:60" s="92" customFormat="1" ht="28.5" customHeight="1" x14ac:dyDescent="0.2">
      <c r="A419" s="98">
        <v>44496</v>
      </c>
      <c r="B419" s="42" t="s">
        <v>748</v>
      </c>
      <c r="C419" s="43" t="s">
        <v>749</v>
      </c>
      <c r="D419" s="99"/>
      <c r="E419" s="88">
        <v>4329187.3</v>
      </c>
      <c r="F419" s="76">
        <f t="shared" si="6"/>
        <v>2954273284.52</v>
      </c>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row>
    <row r="420" spans="1:60" s="92" customFormat="1" ht="36.75" customHeight="1" x14ac:dyDescent="0.2">
      <c r="A420" s="96">
        <v>44497</v>
      </c>
      <c r="B420" s="42" t="s">
        <v>750</v>
      </c>
      <c r="C420" s="43" t="s">
        <v>751</v>
      </c>
      <c r="D420" s="95"/>
      <c r="E420" s="88">
        <v>14962985.609999999</v>
      </c>
      <c r="F420" s="76">
        <f t="shared" si="6"/>
        <v>2939310298.9099998</v>
      </c>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row>
    <row r="421" spans="1:60" s="92" customFormat="1" ht="40.5" customHeight="1" x14ac:dyDescent="0.2">
      <c r="A421" s="96">
        <v>44497</v>
      </c>
      <c r="B421" s="42" t="s">
        <v>752</v>
      </c>
      <c r="C421" s="43" t="s">
        <v>753</v>
      </c>
      <c r="D421" s="95"/>
      <c r="E421" s="88">
        <v>1158163.26</v>
      </c>
      <c r="F421" s="76">
        <f t="shared" si="6"/>
        <v>2938152135.6499996</v>
      </c>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row>
    <row r="422" spans="1:60" s="92" customFormat="1" ht="34.5" customHeight="1" x14ac:dyDescent="0.2">
      <c r="A422" s="100"/>
      <c r="B422" s="101"/>
      <c r="C422" s="101"/>
      <c r="D422" s="102"/>
      <c r="E422" s="62"/>
      <c r="F422" s="103"/>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row>
    <row r="423" spans="1:60" s="92" customFormat="1" ht="34.5" customHeight="1" x14ac:dyDescent="0.2">
      <c r="A423" s="100"/>
      <c r="B423" s="101"/>
      <c r="C423" s="101"/>
      <c r="D423" s="102"/>
      <c r="E423" s="62"/>
      <c r="F423" s="103"/>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row>
    <row r="424" spans="1:60" s="92" customFormat="1" ht="34.5" customHeight="1" x14ac:dyDescent="0.2">
      <c r="A424" s="100"/>
      <c r="B424" s="101"/>
      <c r="C424" s="101"/>
      <c r="D424" s="102"/>
      <c r="E424" s="62"/>
      <c r="F424" s="103"/>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row>
    <row r="425" spans="1:60" s="92" customFormat="1" ht="34.5" customHeight="1" x14ac:dyDescent="0.2">
      <c r="A425" s="100"/>
      <c r="B425" s="101"/>
      <c r="C425" s="101"/>
      <c r="D425" s="102"/>
      <c r="E425" s="62"/>
      <c r="F425" s="103"/>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row>
    <row r="426" spans="1:60" s="92" customFormat="1" ht="34.5" customHeight="1" x14ac:dyDescent="0.2">
      <c r="A426" s="100"/>
      <c r="B426" s="101"/>
      <c r="C426" s="101"/>
      <c r="D426" s="102"/>
      <c r="E426" s="62"/>
      <c r="F426" s="103"/>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row>
    <row r="427" spans="1:60" s="92" customFormat="1" ht="34.5" customHeight="1" x14ac:dyDescent="0.2">
      <c r="A427" s="100"/>
      <c r="B427" s="101"/>
      <c r="C427" s="101"/>
      <c r="D427" s="102"/>
      <c r="E427" s="62"/>
      <c r="F427" s="103"/>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row>
    <row r="428" spans="1:60" s="92" customFormat="1" ht="34.5" customHeight="1" x14ac:dyDescent="0.2">
      <c r="A428" s="100"/>
      <c r="B428" s="101"/>
      <c r="C428" s="101"/>
      <c r="D428" s="102"/>
      <c r="E428" s="62"/>
      <c r="F428" s="103"/>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row>
    <row r="429" spans="1:60" s="92" customFormat="1" ht="34.5" customHeight="1" x14ac:dyDescent="0.2">
      <c r="A429" s="100"/>
      <c r="B429" s="101"/>
      <c r="C429" s="101"/>
      <c r="D429" s="102"/>
      <c r="E429" s="62"/>
      <c r="F429" s="103"/>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row>
    <row r="430" spans="1:60" s="92" customFormat="1" ht="34.5" customHeight="1" x14ac:dyDescent="0.2">
      <c r="A430" s="100"/>
      <c r="B430" s="101"/>
      <c r="C430" s="101"/>
      <c r="D430" s="102"/>
      <c r="E430" s="62"/>
      <c r="F430" s="103"/>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row>
    <row r="431" spans="1:60" s="92" customFormat="1" ht="34.5" customHeight="1" x14ac:dyDescent="0.2">
      <c r="A431" s="100"/>
      <c r="B431" s="101"/>
      <c r="C431" s="101"/>
      <c r="D431" s="102"/>
      <c r="E431" s="62"/>
      <c r="F431" s="103"/>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row>
    <row r="432" spans="1:60" s="92" customFormat="1" ht="34.5" customHeight="1" x14ac:dyDescent="0.2">
      <c r="A432" s="100"/>
      <c r="B432" s="101"/>
      <c r="C432" s="101"/>
      <c r="D432" s="102"/>
      <c r="E432" s="62"/>
      <c r="F432" s="103"/>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row>
    <row r="433" spans="1:60" s="92" customFormat="1" ht="34.5" customHeight="1" x14ac:dyDescent="0.2">
      <c r="A433" s="100"/>
      <c r="B433" s="101"/>
      <c r="C433" s="101"/>
      <c r="D433" s="102"/>
      <c r="E433" s="62"/>
      <c r="F433" s="103"/>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row>
    <row r="434" spans="1:60" s="92" customFormat="1" ht="15" customHeight="1" x14ac:dyDescent="0.25">
      <c r="A434" s="1" t="s">
        <v>0</v>
      </c>
      <c r="B434" s="1"/>
      <c r="C434" s="1"/>
      <c r="D434" s="1"/>
      <c r="E434" s="1"/>
      <c r="F434" s="1"/>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row>
    <row r="435" spans="1:60" s="92" customFormat="1" ht="15" customHeight="1" x14ac:dyDescent="0.25">
      <c r="A435" s="1" t="s">
        <v>1</v>
      </c>
      <c r="B435" s="1"/>
      <c r="C435" s="1"/>
      <c r="D435" s="1"/>
      <c r="E435" s="1"/>
      <c r="F435" s="1"/>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row>
    <row r="436" spans="1:60" s="92" customFormat="1" ht="15" customHeight="1" x14ac:dyDescent="0.25">
      <c r="A436" s="4" t="s">
        <v>2</v>
      </c>
      <c r="B436" s="4"/>
      <c r="C436" s="4"/>
      <c r="D436" s="4"/>
      <c r="E436" s="4"/>
      <c r="F436" s="4"/>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row>
    <row r="437" spans="1:60" s="92" customFormat="1" ht="15" customHeight="1" x14ac:dyDescent="0.25">
      <c r="A437" s="4" t="s">
        <v>3</v>
      </c>
      <c r="B437" s="4"/>
      <c r="C437" s="4"/>
      <c r="D437" s="4"/>
      <c r="E437" s="4"/>
      <c r="F437" s="4"/>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row>
    <row r="438" spans="1:60" s="92" customFormat="1" ht="15" customHeight="1" x14ac:dyDescent="0.25">
      <c r="A438" s="5"/>
      <c r="B438" s="6"/>
      <c r="C438" s="7"/>
      <c r="D438" s="8"/>
      <c r="E438" s="9"/>
      <c r="F438" s="10"/>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row>
    <row r="439" spans="1:60" s="92" customFormat="1" ht="30" customHeight="1" x14ac:dyDescent="0.2">
      <c r="A439" s="104" t="s">
        <v>754</v>
      </c>
      <c r="B439" s="104"/>
      <c r="C439" s="104"/>
      <c r="D439" s="104"/>
      <c r="E439" s="104"/>
      <c r="F439" s="104"/>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row>
    <row r="440" spans="1:60" s="92" customFormat="1" ht="33" customHeight="1" x14ac:dyDescent="0.2">
      <c r="A440" s="104" t="s">
        <v>6</v>
      </c>
      <c r="B440" s="104"/>
      <c r="C440" s="104"/>
      <c r="D440" s="104"/>
      <c r="E440" s="104"/>
      <c r="F440" s="105">
        <v>31991827.91</v>
      </c>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row>
    <row r="441" spans="1:60" ht="12" x14ac:dyDescent="0.2">
      <c r="A441" s="15" t="s">
        <v>7</v>
      </c>
      <c r="B441" s="15" t="s">
        <v>8</v>
      </c>
      <c r="C441" s="15" t="s">
        <v>755</v>
      </c>
      <c r="D441" s="15" t="s">
        <v>10</v>
      </c>
      <c r="E441" s="15" t="s">
        <v>11</v>
      </c>
      <c r="F441" s="15" t="s">
        <v>686</v>
      </c>
    </row>
    <row r="442" spans="1:60" ht="15" customHeight="1" x14ac:dyDescent="0.2">
      <c r="A442" s="106"/>
      <c r="B442" s="107"/>
      <c r="C442" s="108" t="s">
        <v>688</v>
      </c>
      <c r="D442" s="109">
        <f>244369.65+3396.68</f>
        <v>247766.33</v>
      </c>
      <c r="E442" s="110"/>
      <c r="F442" s="111">
        <f>F440+D442</f>
        <v>32239594.239999998</v>
      </c>
    </row>
    <row r="443" spans="1:60" ht="15" customHeight="1" x14ac:dyDescent="0.2">
      <c r="A443" s="16"/>
      <c r="B443" s="17"/>
      <c r="C443" s="18" t="s">
        <v>756</v>
      </c>
      <c r="D443" s="112">
        <v>162841546</v>
      </c>
      <c r="E443" s="19"/>
      <c r="F443" s="111">
        <f>F442+D443</f>
        <v>195081140.24000001</v>
      </c>
    </row>
    <row r="444" spans="1:60" ht="15" customHeight="1" x14ac:dyDescent="0.2">
      <c r="A444" s="16"/>
      <c r="B444" s="17"/>
      <c r="C444" s="18" t="s">
        <v>756</v>
      </c>
      <c r="D444" s="112"/>
      <c r="E444" s="19">
        <v>8510388.1099999994</v>
      </c>
      <c r="F444" s="111">
        <f>F443-E444</f>
        <v>186570752.13</v>
      </c>
    </row>
    <row r="445" spans="1:60" ht="15" customHeight="1" x14ac:dyDescent="0.2">
      <c r="A445" s="16"/>
      <c r="B445" s="17"/>
      <c r="C445" s="18" t="s">
        <v>757</v>
      </c>
      <c r="D445" s="112">
        <v>175027.85</v>
      </c>
      <c r="E445" s="113"/>
      <c r="F445" s="111">
        <f>F444+D445</f>
        <v>186745779.97999999</v>
      </c>
      <c r="H445" s="114"/>
    </row>
    <row r="446" spans="1:60" ht="15" customHeight="1" x14ac:dyDescent="0.2">
      <c r="A446" s="16"/>
      <c r="B446" s="17"/>
      <c r="C446" s="27" t="s">
        <v>19</v>
      </c>
      <c r="D446" s="113"/>
      <c r="E446" s="113">
        <v>196127.29</v>
      </c>
      <c r="F446" s="111">
        <f>F445-E446</f>
        <v>186549652.69</v>
      </c>
    </row>
    <row r="447" spans="1:60" ht="15" customHeight="1" x14ac:dyDescent="0.2">
      <c r="A447" s="16"/>
      <c r="B447" s="17"/>
      <c r="C447" s="18" t="s">
        <v>18</v>
      </c>
      <c r="D447" s="113"/>
      <c r="E447" s="115">
        <v>864.26</v>
      </c>
      <c r="F447" s="111">
        <f t="shared" ref="F447:F487" si="7">F446-E447</f>
        <v>186548788.43000001</v>
      </c>
      <c r="H447" s="114"/>
    </row>
    <row r="448" spans="1:60" ht="15" customHeight="1" x14ac:dyDescent="0.2">
      <c r="A448" s="16"/>
      <c r="B448" s="116"/>
      <c r="C448" s="18" t="s">
        <v>21</v>
      </c>
      <c r="D448" s="25"/>
      <c r="E448" s="26">
        <v>1000</v>
      </c>
      <c r="F448" s="111">
        <f t="shared" si="7"/>
        <v>186547788.43000001</v>
      </c>
    </row>
    <row r="449" spans="1:9" ht="15" customHeight="1" x14ac:dyDescent="0.2">
      <c r="A449" s="16"/>
      <c r="B449" s="116"/>
      <c r="C449" s="18" t="s">
        <v>23</v>
      </c>
      <c r="D449" s="25"/>
      <c r="E449" s="26">
        <v>175</v>
      </c>
      <c r="F449" s="111">
        <f t="shared" si="7"/>
        <v>186547613.43000001</v>
      </c>
    </row>
    <row r="450" spans="1:9" ht="15" customHeight="1" x14ac:dyDescent="0.2">
      <c r="A450" s="96"/>
      <c r="B450" s="117"/>
      <c r="C450" s="118" t="s">
        <v>758</v>
      </c>
      <c r="D450" s="95"/>
      <c r="E450" s="48">
        <v>256627.95</v>
      </c>
      <c r="F450" s="111">
        <f t="shared" si="7"/>
        <v>186290985.48000002</v>
      </c>
    </row>
    <row r="451" spans="1:9" ht="15" customHeight="1" x14ac:dyDescent="0.2">
      <c r="A451" s="96"/>
      <c r="B451" s="42"/>
      <c r="C451" s="119" t="s">
        <v>759</v>
      </c>
      <c r="D451" s="120"/>
      <c r="E451" s="120">
        <v>188981.49</v>
      </c>
      <c r="F451" s="111">
        <f t="shared" si="7"/>
        <v>186102003.99000001</v>
      </c>
    </row>
    <row r="452" spans="1:9" ht="15" customHeight="1" x14ac:dyDescent="0.2">
      <c r="A452" s="96"/>
      <c r="B452" s="42"/>
      <c r="C452" s="119" t="s">
        <v>760</v>
      </c>
      <c r="D452" s="120"/>
      <c r="E452" s="88">
        <v>9384</v>
      </c>
      <c r="F452" s="111">
        <f t="shared" si="7"/>
        <v>186092619.99000001</v>
      </c>
    </row>
    <row r="453" spans="1:9" s="2" customFormat="1" ht="17.25" customHeight="1" x14ac:dyDescent="0.2">
      <c r="A453" s="96">
        <v>44470</v>
      </c>
      <c r="B453" s="42" t="s">
        <v>761</v>
      </c>
      <c r="C453" s="43" t="s">
        <v>762</v>
      </c>
      <c r="D453" s="95"/>
      <c r="E453" s="88">
        <v>6160225.2800000003</v>
      </c>
      <c r="F453" s="111">
        <f t="shared" si="7"/>
        <v>179932394.71000001</v>
      </c>
      <c r="I453" s="121"/>
    </row>
    <row r="454" spans="1:9" s="2" customFormat="1" ht="24" customHeight="1" x14ac:dyDescent="0.2">
      <c r="A454" s="96">
        <v>44470</v>
      </c>
      <c r="B454" s="42" t="s">
        <v>763</v>
      </c>
      <c r="C454" s="43" t="s">
        <v>764</v>
      </c>
      <c r="D454" s="95"/>
      <c r="E454" s="88">
        <v>39334.120000000003</v>
      </c>
      <c r="F454" s="111">
        <f t="shared" si="7"/>
        <v>179893060.59</v>
      </c>
    </row>
    <row r="455" spans="1:9" s="2" customFormat="1" ht="27.75" customHeight="1" x14ac:dyDescent="0.2">
      <c r="A455" s="96">
        <v>44470</v>
      </c>
      <c r="B455" s="42" t="s">
        <v>765</v>
      </c>
      <c r="C455" s="43" t="s">
        <v>766</v>
      </c>
      <c r="D455" s="99"/>
      <c r="E455" s="88">
        <v>9384</v>
      </c>
      <c r="F455" s="111">
        <f t="shared" si="7"/>
        <v>179883676.59</v>
      </c>
    </row>
    <row r="456" spans="1:9" s="2" customFormat="1" ht="33" customHeight="1" x14ac:dyDescent="0.2">
      <c r="A456" s="96">
        <v>44470</v>
      </c>
      <c r="B456" s="42" t="s">
        <v>767</v>
      </c>
      <c r="C456" s="43" t="s">
        <v>768</v>
      </c>
      <c r="D456" s="95"/>
      <c r="E456" s="88">
        <v>48338</v>
      </c>
      <c r="F456" s="111">
        <f t="shared" si="7"/>
        <v>179835338.59</v>
      </c>
      <c r="I456" s="122"/>
    </row>
    <row r="457" spans="1:9" s="2" customFormat="1" ht="39" customHeight="1" x14ac:dyDescent="0.2">
      <c r="A457" s="96">
        <v>44470</v>
      </c>
      <c r="B457" s="42" t="s">
        <v>769</v>
      </c>
      <c r="C457" s="43" t="s">
        <v>770</v>
      </c>
      <c r="D457" s="95"/>
      <c r="E457" s="88">
        <v>10150</v>
      </c>
      <c r="F457" s="111">
        <f t="shared" si="7"/>
        <v>179825188.59</v>
      </c>
      <c r="I457" s="122"/>
    </row>
    <row r="458" spans="1:9" s="2" customFormat="1" ht="52.5" customHeight="1" x14ac:dyDescent="0.2">
      <c r="A458" s="96">
        <v>44470</v>
      </c>
      <c r="B458" s="42" t="s">
        <v>771</v>
      </c>
      <c r="C458" s="43" t="s">
        <v>772</v>
      </c>
      <c r="D458" s="95"/>
      <c r="E458" s="88">
        <v>442586.62</v>
      </c>
      <c r="F458" s="111">
        <f t="shared" si="7"/>
        <v>179382601.97</v>
      </c>
    </row>
    <row r="459" spans="1:9" s="2" customFormat="1" ht="30.75" customHeight="1" x14ac:dyDescent="0.2">
      <c r="A459" s="96">
        <v>44477</v>
      </c>
      <c r="B459" s="42" t="s">
        <v>773</v>
      </c>
      <c r="C459" s="43" t="s">
        <v>774</v>
      </c>
      <c r="D459" s="95"/>
      <c r="E459" s="88">
        <v>539940.9</v>
      </c>
      <c r="F459" s="111">
        <f t="shared" si="7"/>
        <v>178842661.06999999</v>
      </c>
    </row>
    <row r="460" spans="1:9" s="2" customFormat="1" ht="27" customHeight="1" x14ac:dyDescent="0.2">
      <c r="A460" s="96">
        <v>44480</v>
      </c>
      <c r="B460" s="42" t="s">
        <v>775</v>
      </c>
      <c r="C460" s="43" t="s">
        <v>776</v>
      </c>
      <c r="D460" s="95"/>
      <c r="E460" s="88">
        <v>34345.870000000003</v>
      </c>
      <c r="F460" s="111">
        <f t="shared" si="7"/>
        <v>178808315.19999999</v>
      </c>
    </row>
    <row r="461" spans="1:9" s="2" customFormat="1" ht="23.25" customHeight="1" x14ac:dyDescent="0.2">
      <c r="A461" s="96">
        <v>44480</v>
      </c>
      <c r="B461" s="42" t="s">
        <v>777</v>
      </c>
      <c r="C461" s="43" t="s">
        <v>778</v>
      </c>
      <c r="D461" s="95"/>
      <c r="E461" s="88">
        <v>7653.82</v>
      </c>
      <c r="F461" s="111">
        <f t="shared" si="7"/>
        <v>178800661.38</v>
      </c>
    </row>
    <row r="462" spans="1:9" s="2" customFormat="1" ht="27" customHeight="1" x14ac:dyDescent="0.2">
      <c r="A462" s="96">
        <v>44480</v>
      </c>
      <c r="B462" s="42" t="s">
        <v>779</v>
      </c>
      <c r="C462" s="43" t="s">
        <v>780</v>
      </c>
      <c r="D462" s="95"/>
      <c r="E462" s="88">
        <v>274996.55</v>
      </c>
      <c r="F462" s="111">
        <f t="shared" si="7"/>
        <v>178525664.82999998</v>
      </c>
    </row>
    <row r="463" spans="1:9" s="2" customFormat="1" ht="24" customHeight="1" x14ac:dyDescent="0.2">
      <c r="A463" s="96">
        <v>44480</v>
      </c>
      <c r="B463" s="42" t="s">
        <v>781</v>
      </c>
      <c r="C463" s="43" t="s">
        <v>69</v>
      </c>
      <c r="D463" s="99"/>
      <c r="E463" s="88">
        <v>0</v>
      </c>
      <c r="F463" s="111">
        <f t="shared" si="7"/>
        <v>178525664.82999998</v>
      </c>
    </row>
    <row r="464" spans="1:9" s="2" customFormat="1" ht="21" customHeight="1" x14ac:dyDescent="0.2">
      <c r="A464" s="96">
        <v>44480</v>
      </c>
      <c r="B464" s="123" t="s">
        <v>782</v>
      </c>
      <c r="C464" s="43" t="s">
        <v>780</v>
      </c>
      <c r="D464" s="95"/>
      <c r="E464" s="88">
        <v>184129.32</v>
      </c>
      <c r="F464" s="111">
        <f t="shared" si="7"/>
        <v>178341535.50999999</v>
      </c>
    </row>
    <row r="465" spans="1:9" s="2" customFormat="1" ht="29.25" customHeight="1" x14ac:dyDescent="0.2">
      <c r="A465" s="96">
        <v>44481</v>
      </c>
      <c r="B465" s="42" t="s">
        <v>783</v>
      </c>
      <c r="C465" s="43" t="s">
        <v>784</v>
      </c>
      <c r="D465" s="95"/>
      <c r="E465" s="88">
        <v>26877.93</v>
      </c>
      <c r="F465" s="111">
        <f t="shared" si="7"/>
        <v>178314657.57999998</v>
      </c>
    </row>
    <row r="466" spans="1:9" s="2" customFormat="1" ht="30" customHeight="1" x14ac:dyDescent="0.2">
      <c r="A466" s="96">
        <v>44483</v>
      </c>
      <c r="B466" s="42" t="s">
        <v>785</v>
      </c>
      <c r="C466" s="124" t="s">
        <v>786</v>
      </c>
      <c r="D466" s="95"/>
      <c r="E466" s="88">
        <v>15538.38</v>
      </c>
      <c r="F466" s="111">
        <f t="shared" si="7"/>
        <v>178299119.19999999</v>
      </c>
    </row>
    <row r="467" spans="1:9" s="2" customFormat="1" ht="21" customHeight="1" x14ac:dyDescent="0.2">
      <c r="A467" s="96">
        <v>44483</v>
      </c>
      <c r="B467" s="42" t="s">
        <v>787</v>
      </c>
      <c r="C467" s="124" t="s">
        <v>69</v>
      </c>
      <c r="D467" s="95"/>
      <c r="E467" s="88">
        <v>0</v>
      </c>
      <c r="F467" s="111">
        <f t="shared" si="7"/>
        <v>178299119.19999999</v>
      </c>
    </row>
    <row r="468" spans="1:9" s="2" customFormat="1" ht="30" customHeight="1" x14ac:dyDescent="0.2">
      <c r="A468" s="96">
        <v>44483</v>
      </c>
      <c r="B468" s="42" t="s">
        <v>788</v>
      </c>
      <c r="C468" s="124" t="s">
        <v>786</v>
      </c>
      <c r="D468" s="95"/>
      <c r="E468" s="88">
        <v>1556752.09</v>
      </c>
      <c r="F468" s="111">
        <f t="shared" si="7"/>
        <v>176742367.10999998</v>
      </c>
      <c r="H468" s="125"/>
      <c r="I468" s="2" t="s">
        <v>789</v>
      </c>
    </row>
    <row r="469" spans="1:9" s="2" customFormat="1" ht="15" customHeight="1" x14ac:dyDescent="0.2">
      <c r="A469" s="96">
        <v>44491</v>
      </c>
      <c r="B469" s="126">
        <v>103717</v>
      </c>
      <c r="C469" s="124" t="s">
        <v>790</v>
      </c>
      <c r="D469" s="95"/>
      <c r="E469" s="88">
        <v>24673.63</v>
      </c>
      <c r="F469" s="111">
        <f t="shared" si="7"/>
        <v>176717693.47999999</v>
      </c>
    </row>
    <row r="470" spans="1:9" s="2" customFormat="1" ht="15" customHeight="1" x14ac:dyDescent="0.2">
      <c r="A470" s="96">
        <v>44491</v>
      </c>
      <c r="B470" s="47">
        <v>103718</v>
      </c>
      <c r="C470" s="124" t="s">
        <v>69</v>
      </c>
      <c r="D470" s="95"/>
      <c r="E470" s="88">
        <v>0</v>
      </c>
      <c r="F470" s="111">
        <f t="shared" si="7"/>
        <v>176717693.47999999</v>
      </c>
    </row>
    <row r="471" spans="1:9" s="2" customFormat="1" ht="15" customHeight="1" x14ac:dyDescent="0.2">
      <c r="A471" s="96">
        <v>44491</v>
      </c>
      <c r="B471" s="42" t="s">
        <v>791</v>
      </c>
      <c r="C471" s="124" t="s">
        <v>792</v>
      </c>
      <c r="D471" s="95"/>
      <c r="E471" s="88">
        <v>19274.7</v>
      </c>
      <c r="F471" s="111">
        <f t="shared" si="7"/>
        <v>176698418.78</v>
      </c>
    </row>
    <row r="472" spans="1:9" s="2" customFormat="1" ht="15" customHeight="1" x14ac:dyDescent="0.2">
      <c r="A472" s="96">
        <v>44491</v>
      </c>
      <c r="B472" s="42" t="s">
        <v>793</v>
      </c>
      <c r="C472" s="124" t="s">
        <v>794</v>
      </c>
      <c r="D472" s="95"/>
      <c r="E472" s="88">
        <v>18768</v>
      </c>
      <c r="F472" s="111">
        <f t="shared" si="7"/>
        <v>176679650.78</v>
      </c>
    </row>
    <row r="473" spans="1:9" s="2" customFormat="1" ht="27.75" customHeight="1" x14ac:dyDescent="0.2">
      <c r="A473" s="96">
        <v>44491</v>
      </c>
      <c r="B473" s="42" t="s">
        <v>795</v>
      </c>
      <c r="C473" s="43" t="s">
        <v>796</v>
      </c>
      <c r="D473" s="95"/>
      <c r="E473" s="88">
        <v>4248071.2</v>
      </c>
      <c r="F473" s="111">
        <f t="shared" si="7"/>
        <v>172431579.58000001</v>
      </c>
    </row>
    <row r="474" spans="1:9" s="2" customFormat="1" ht="32.25" customHeight="1" x14ac:dyDescent="0.2">
      <c r="A474" s="96">
        <v>44491</v>
      </c>
      <c r="B474" s="42" t="s">
        <v>797</v>
      </c>
      <c r="C474" s="43" t="s">
        <v>798</v>
      </c>
      <c r="D474" s="95"/>
      <c r="E474" s="88">
        <v>3692607.63</v>
      </c>
      <c r="F474" s="111">
        <f t="shared" si="7"/>
        <v>168738971.95000002</v>
      </c>
    </row>
    <row r="475" spans="1:9" s="2" customFormat="1" ht="26.25" customHeight="1" x14ac:dyDescent="0.2">
      <c r="A475" s="96">
        <v>44491</v>
      </c>
      <c r="B475" s="42" t="s">
        <v>799</v>
      </c>
      <c r="C475" s="43" t="s">
        <v>800</v>
      </c>
      <c r="D475" s="95"/>
      <c r="E475" s="88">
        <v>3285907.62</v>
      </c>
      <c r="F475" s="111">
        <f t="shared" si="7"/>
        <v>165453064.33000001</v>
      </c>
    </row>
    <row r="476" spans="1:9" s="2" customFormat="1" ht="30.75" customHeight="1" x14ac:dyDescent="0.2">
      <c r="A476" s="96">
        <v>44491</v>
      </c>
      <c r="B476" s="42" t="s">
        <v>801</v>
      </c>
      <c r="C476" s="43" t="s">
        <v>802</v>
      </c>
      <c r="D476" s="95"/>
      <c r="E476" s="88">
        <v>738865.69</v>
      </c>
      <c r="F476" s="111">
        <f t="shared" si="7"/>
        <v>164714198.64000002</v>
      </c>
    </row>
    <row r="477" spans="1:9" s="2" customFormat="1" ht="29.25" customHeight="1" x14ac:dyDescent="0.2">
      <c r="A477" s="96">
        <v>44491</v>
      </c>
      <c r="B477" s="42" t="s">
        <v>803</v>
      </c>
      <c r="C477" s="43" t="s">
        <v>804</v>
      </c>
      <c r="D477" s="95"/>
      <c r="E477" s="88">
        <v>100503.56</v>
      </c>
      <c r="F477" s="111">
        <f t="shared" si="7"/>
        <v>164613695.08000001</v>
      </c>
    </row>
    <row r="478" spans="1:9" s="2" customFormat="1" ht="39.75" customHeight="1" x14ac:dyDescent="0.2">
      <c r="A478" s="96">
        <v>44491</v>
      </c>
      <c r="B478" s="42" t="s">
        <v>805</v>
      </c>
      <c r="C478" s="43" t="s">
        <v>806</v>
      </c>
      <c r="D478" s="95"/>
      <c r="E478" s="88">
        <v>285567.86</v>
      </c>
      <c r="F478" s="111">
        <f t="shared" si="7"/>
        <v>164328127.22</v>
      </c>
    </row>
    <row r="479" spans="1:9" s="2" customFormat="1" ht="24" customHeight="1" x14ac:dyDescent="0.2">
      <c r="A479" s="96">
        <v>44491</v>
      </c>
      <c r="B479" s="42" t="s">
        <v>807</v>
      </c>
      <c r="C479" s="43" t="s">
        <v>808</v>
      </c>
      <c r="D479" s="95"/>
      <c r="E479" s="88">
        <v>49609181.479999997</v>
      </c>
      <c r="F479" s="111">
        <f t="shared" si="7"/>
        <v>114718945.74000001</v>
      </c>
    </row>
    <row r="480" spans="1:9" s="2" customFormat="1" ht="33.75" customHeight="1" x14ac:dyDescent="0.2">
      <c r="A480" s="96">
        <v>44491</v>
      </c>
      <c r="B480" s="42" t="s">
        <v>809</v>
      </c>
      <c r="C480" s="43" t="s">
        <v>810</v>
      </c>
      <c r="D480" s="99"/>
      <c r="E480" s="88">
        <v>44465.82</v>
      </c>
      <c r="F480" s="111">
        <f t="shared" si="7"/>
        <v>114674479.92000002</v>
      </c>
    </row>
    <row r="481" spans="1:6" s="2" customFormat="1" ht="22.5" customHeight="1" x14ac:dyDescent="0.2">
      <c r="A481" s="96">
        <v>44491</v>
      </c>
      <c r="B481" s="42" t="s">
        <v>811</v>
      </c>
      <c r="C481" s="43" t="s">
        <v>812</v>
      </c>
      <c r="D481" s="99"/>
      <c r="E481" s="88">
        <v>50143742.759999998</v>
      </c>
      <c r="F481" s="111">
        <f t="shared" si="7"/>
        <v>64530737.160000019</v>
      </c>
    </row>
    <row r="482" spans="1:6" s="2" customFormat="1" ht="28.5" customHeight="1" x14ac:dyDescent="0.2">
      <c r="A482" s="96">
        <v>44491</v>
      </c>
      <c r="B482" s="42" t="s">
        <v>813</v>
      </c>
      <c r="C482" s="43" t="s">
        <v>814</v>
      </c>
      <c r="D482" s="99"/>
      <c r="E482" s="88">
        <v>11395531.16</v>
      </c>
      <c r="F482" s="111">
        <f t="shared" si="7"/>
        <v>53135206.000000015</v>
      </c>
    </row>
    <row r="483" spans="1:6" s="2" customFormat="1" ht="29.25" customHeight="1" x14ac:dyDescent="0.2">
      <c r="A483" s="127">
        <v>44495</v>
      </c>
      <c r="B483" s="42" t="s">
        <v>815</v>
      </c>
      <c r="C483" s="43" t="s">
        <v>816</v>
      </c>
      <c r="D483" s="99"/>
      <c r="E483" s="88">
        <v>2912561.77</v>
      </c>
      <c r="F483" s="111">
        <f t="shared" si="7"/>
        <v>50222644.230000012</v>
      </c>
    </row>
    <row r="484" spans="1:6" s="2" customFormat="1" ht="27.75" customHeight="1" x14ac:dyDescent="0.2">
      <c r="A484" s="127">
        <v>44495</v>
      </c>
      <c r="B484" s="42" t="s">
        <v>817</v>
      </c>
      <c r="C484" s="43" t="s">
        <v>818</v>
      </c>
      <c r="D484" s="99"/>
      <c r="E484" s="88">
        <v>154718.67000000001</v>
      </c>
      <c r="F484" s="111">
        <f t="shared" si="7"/>
        <v>50067925.56000001</v>
      </c>
    </row>
    <row r="485" spans="1:6" s="2" customFormat="1" ht="29.25" customHeight="1" x14ac:dyDescent="0.2">
      <c r="A485" s="127">
        <v>44496</v>
      </c>
      <c r="B485" s="42" t="s">
        <v>819</v>
      </c>
      <c r="C485" s="43" t="s">
        <v>820</v>
      </c>
      <c r="D485" s="99"/>
      <c r="E485" s="88">
        <v>619854.48</v>
      </c>
      <c r="F485" s="111">
        <f t="shared" si="7"/>
        <v>49448071.080000013</v>
      </c>
    </row>
    <row r="486" spans="1:6" s="2" customFormat="1" ht="24" customHeight="1" x14ac:dyDescent="0.2">
      <c r="A486" s="128">
        <v>44496</v>
      </c>
      <c r="B486" s="53" t="s">
        <v>821</v>
      </c>
      <c r="C486" s="129" t="s">
        <v>822</v>
      </c>
      <c r="D486" s="130"/>
      <c r="E486" s="131">
        <v>1632330.64</v>
      </c>
      <c r="F486" s="111">
        <f t="shared" si="7"/>
        <v>47815740.440000013</v>
      </c>
    </row>
    <row r="487" spans="1:6" s="2" customFormat="1" ht="30.75" customHeight="1" x14ac:dyDescent="0.2">
      <c r="A487" s="132">
        <v>44498</v>
      </c>
      <c r="B487" s="133" t="s">
        <v>823</v>
      </c>
      <c r="C487" s="124" t="s">
        <v>824</v>
      </c>
      <c r="D487" s="95"/>
      <c r="E487" s="134">
        <v>652607.68000000005</v>
      </c>
      <c r="F487" s="111">
        <f t="shared" si="7"/>
        <v>47163132.760000013</v>
      </c>
    </row>
    <row r="488" spans="1:6" s="2" customFormat="1" ht="15" customHeight="1" x14ac:dyDescent="0.2">
      <c r="A488" s="100"/>
      <c r="B488" s="135"/>
      <c r="C488" s="58"/>
      <c r="D488" s="102"/>
      <c r="E488" s="62"/>
      <c r="F488" s="136"/>
    </row>
    <row r="489" spans="1:6" s="2" customFormat="1" ht="15" customHeight="1" x14ac:dyDescent="0.2">
      <c r="A489" s="100"/>
      <c r="B489" s="135"/>
      <c r="C489" s="58"/>
      <c r="D489" s="102"/>
      <c r="E489" s="62"/>
      <c r="F489" s="136"/>
    </row>
    <row r="490" spans="1:6" s="2" customFormat="1" ht="15" customHeight="1" x14ac:dyDescent="0.2">
      <c r="A490" s="100"/>
      <c r="B490" s="135"/>
      <c r="C490" s="58"/>
      <c r="D490" s="102"/>
      <c r="E490" s="62"/>
      <c r="F490" s="136"/>
    </row>
    <row r="491" spans="1:6" s="2" customFormat="1" ht="15" customHeight="1" x14ac:dyDescent="0.2">
      <c r="A491" s="100"/>
      <c r="B491" s="135"/>
      <c r="C491" s="58"/>
      <c r="D491" s="102"/>
      <c r="E491" s="62"/>
      <c r="F491" s="136"/>
    </row>
    <row r="492" spans="1:6" s="2" customFormat="1" ht="15" customHeight="1" x14ac:dyDescent="0.2">
      <c r="A492" s="100"/>
      <c r="B492" s="135"/>
      <c r="C492" s="58"/>
      <c r="D492" s="102"/>
      <c r="E492" s="62"/>
      <c r="F492" s="136"/>
    </row>
    <row r="493" spans="1:6" s="2" customFormat="1" ht="15" customHeight="1" x14ac:dyDescent="0.2">
      <c r="A493" s="100"/>
      <c r="B493" s="135"/>
      <c r="C493" s="58"/>
      <c r="D493" s="102"/>
      <c r="E493" s="62"/>
      <c r="F493" s="136"/>
    </row>
    <row r="494" spans="1:6" s="2" customFormat="1" ht="15" customHeight="1" x14ac:dyDescent="0.2">
      <c r="A494" s="100"/>
      <c r="B494" s="135"/>
      <c r="C494" s="58"/>
      <c r="D494" s="102"/>
      <c r="E494" s="62"/>
      <c r="F494" s="136"/>
    </row>
    <row r="495" spans="1:6" s="2" customFormat="1" ht="15" customHeight="1" x14ac:dyDescent="0.2">
      <c r="A495" s="100"/>
      <c r="B495" s="135"/>
      <c r="C495" s="58"/>
      <c r="D495" s="102"/>
      <c r="E495" s="62"/>
      <c r="F495" s="136"/>
    </row>
    <row r="496" spans="1:6" s="2" customFormat="1" ht="15" customHeight="1" x14ac:dyDescent="0.2">
      <c r="A496" s="100"/>
      <c r="B496" s="135"/>
      <c r="C496" s="58"/>
      <c r="D496" s="102"/>
      <c r="E496" s="62"/>
      <c r="F496" s="136"/>
    </row>
    <row r="497" spans="1:6" s="2" customFormat="1" ht="15" customHeight="1" x14ac:dyDescent="0.2">
      <c r="A497" s="100"/>
      <c r="B497" s="135"/>
      <c r="C497" s="58"/>
      <c r="D497" s="102"/>
      <c r="E497" s="62"/>
      <c r="F497" s="136"/>
    </row>
    <row r="498" spans="1:6" s="2" customFormat="1" ht="15" customHeight="1" x14ac:dyDescent="0.2">
      <c r="A498" s="100"/>
      <c r="B498" s="135"/>
      <c r="C498" s="58"/>
      <c r="D498" s="102"/>
      <c r="E498" s="62"/>
      <c r="F498" s="136"/>
    </row>
    <row r="499" spans="1:6" s="2" customFormat="1" ht="15" customHeight="1" x14ac:dyDescent="0.2">
      <c r="A499" s="100"/>
      <c r="B499" s="135"/>
      <c r="C499" s="58"/>
      <c r="D499" s="102"/>
      <c r="E499" s="62"/>
      <c r="F499" s="136"/>
    </row>
    <row r="500" spans="1:6" s="2" customFormat="1" ht="15" customHeight="1" x14ac:dyDescent="0.2">
      <c r="A500" s="100"/>
      <c r="B500" s="135"/>
      <c r="C500" s="58"/>
      <c r="D500" s="102"/>
      <c r="E500" s="62"/>
      <c r="F500" s="136"/>
    </row>
    <row r="501" spans="1:6" s="2" customFormat="1" ht="15" customHeight="1" x14ac:dyDescent="0.2">
      <c r="A501" s="100"/>
      <c r="B501" s="135"/>
      <c r="C501" s="58"/>
      <c r="D501" s="102"/>
      <c r="E501" s="62"/>
      <c r="F501" s="136"/>
    </row>
    <row r="502" spans="1:6" s="2" customFormat="1" ht="15" customHeight="1" x14ac:dyDescent="0.2">
      <c r="A502" s="100"/>
      <c r="B502" s="135"/>
      <c r="C502" s="58"/>
      <c r="D502" s="102"/>
      <c r="E502" s="62"/>
      <c r="F502" s="136"/>
    </row>
    <row r="503" spans="1:6" s="2" customFormat="1" ht="15" customHeight="1" x14ac:dyDescent="0.2">
      <c r="A503" s="100"/>
      <c r="B503" s="135"/>
      <c r="C503" s="58"/>
      <c r="D503" s="102"/>
      <c r="E503" s="62"/>
      <c r="F503" s="136"/>
    </row>
    <row r="504" spans="1:6" s="2" customFormat="1" ht="15" customHeight="1" x14ac:dyDescent="0.2">
      <c r="A504" s="100"/>
      <c r="B504" s="135"/>
      <c r="C504" s="58"/>
      <c r="D504" s="102"/>
      <c r="E504" s="62"/>
      <c r="F504" s="136"/>
    </row>
    <row r="505" spans="1:6" s="2" customFormat="1" ht="15" customHeight="1" x14ac:dyDescent="0.2">
      <c r="A505" s="100"/>
      <c r="B505" s="135"/>
      <c r="C505" s="58"/>
      <c r="D505" s="102"/>
      <c r="E505" s="62"/>
      <c r="F505" s="136"/>
    </row>
    <row r="506" spans="1:6" s="2" customFormat="1" ht="15" customHeight="1" x14ac:dyDescent="0.2">
      <c r="A506" s="100"/>
      <c r="B506" s="135"/>
      <c r="C506" s="58"/>
      <c r="D506" s="102"/>
      <c r="E506" s="62"/>
      <c r="F506" s="136"/>
    </row>
    <row r="507" spans="1:6" s="2" customFormat="1" ht="15" customHeight="1" x14ac:dyDescent="0.2">
      <c r="A507" s="100"/>
      <c r="B507" s="135"/>
      <c r="C507" s="58"/>
      <c r="D507" s="102"/>
      <c r="E507" s="62"/>
      <c r="F507" s="136"/>
    </row>
    <row r="508" spans="1:6" s="2" customFormat="1" ht="15" customHeight="1" x14ac:dyDescent="0.2">
      <c r="A508" s="100"/>
      <c r="B508" s="135"/>
      <c r="C508" s="58"/>
      <c r="D508" s="102"/>
      <c r="E508" s="62"/>
      <c r="F508" s="136"/>
    </row>
    <row r="509" spans="1:6" s="2" customFormat="1" ht="15" customHeight="1" x14ac:dyDescent="0.2">
      <c r="A509" s="100"/>
      <c r="B509" s="135"/>
      <c r="C509" s="58"/>
      <c r="D509" s="102"/>
      <c r="E509" s="62"/>
      <c r="F509" s="136"/>
    </row>
    <row r="510" spans="1:6" s="2" customFormat="1" ht="15" customHeight="1" x14ac:dyDescent="0.2">
      <c r="A510" s="100"/>
      <c r="B510" s="135"/>
      <c r="C510" s="58"/>
      <c r="D510" s="102"/>
      <c r="E510" s="62"/>
      <c r="F510" s="136"/>
    </row>
    <row r="511" spans="1:6" s="2" customFormat="1" ht="15" customHeight="1" x14ac:dyDescent="0.2">
      <c r="A511" s="100"/>
      <c r="B511" s="135"/>
      <c r="C511" s="58"/>
      <c r="D511" s="102"/>
      <c r="E511" s="62"/>
      <c r="F511" s="136"/>
    </row>
    <row r="512" spans="1:6" s="2" customFormat="1" ht="15" customHeight="1" x14ac:dyDescent="0.2">
      <c r="A512" s="100"/>
      <c r="B512" s="135"/>
      <c r="C512" s="58"/>
      <c r="D512" s="102"/>
      <c r="E512" s="62"/>
      <c r="F512" s="136"/>
    </row>
    <row r="513" spans="1:6" s="2" customFormat="1" ht="15" customHeight="1" x14ac:dyDescent="0.2">
      <c r="A513" s="100"/>
      <c r="B513" s="135"/>
      <c r="C513" s="58"/>
      <c r="D513" s="102"/>
      <c r="E513" s="62"/>
      <c r="F513" s="136"/>
    </row>
    <row r="514" spans="1:6" s="2" customFormat="1" ht="15" customHeight="1" x14ac:dyDescent="0.2">
      <c r="A514" s="100"/>
      <c r="B514" s="135"/>
      <c r="C514" s="58"/>
      <c r="D514" s="102"/>
      <c r="E514" s="62"/>
      <c r="F514" s="136"/>
    </row>
    <row r="515" spans="1:6" s="2" customFormat="1" ht="15" customHeight="1" x14ac:dyDescent="0.2">
      <c r="A515" s="100"/>
      <c r="B515" s="135"/>
      <c r="C515" s="58"/>
      <c r="D515" s="102"/>
      <c r="E515" s="62"/>
      <c r="F515" s="136"/>
    </row>
    <row r="516" spans="1:6" s="2" customFormat="1" ht="15" customHeight="1" x14ac:dyDescent="0.2">
      <c r="A516" s="100"/>
      <c r="B516" s="135"/>
      <c r="C516" s="58"/>
      <c r="D516" s="102"/>
      <c r="E516" s="62"/>
      <c r="F516" s="136"/>
    </row>
    <row r="517" spans="1:6" s="2" customFormat="1" ht="15" customHeight="1" x14ac:dyDescent="0.2">
      <c r="A517" s="100"/>
      <c r="B517" s="135"/>
      <c r="C517" s="58"/>
      <c r="D517" s="102"/>
      <c r="E517" s="62"/>
      <c r="F517" s="136"/>
    </row>
    <row r="518" spans="1:6" s="2" customFormat="1" ht="15" customHeight="1" x14ac:dyDescent="0.2">
      <c r="A518" s="100"/>
      <c r="B518" s="135"/>
      <c r="C518" s="58"/>
      <c r="D518" s="102"/>
      <c r="E518" s="62"/>
      <c r="F518" s="136"/>
    </row>
    <row r="519" spans="1:6" s="2" customFormat="1" ht="15" customHeight="1" x14ac:dyDescent="0.2">
      <c r="A519" s="100"/>
      <c r="B519" s="135"/>
      <c r="C519" s="58"/>
      <c r="D519" s="102"/>
      <c r="E519" s="62"/>
      <c r="F519" s="136"/>
    </row>
    <row r="520" spans="1:6" s="2" customFormat="1" ht="15" customHeight="1" x14ac:dyDescent="0.2">
      <c r="A520" s="100"/>
      <c r="B520" s="135"/>
      <c r="C520" s="58"/>
      <c r="D520" s="102"/>
      <c r="E520" s="62"/>
      <c r="F520" s="136"/>
    </row>
    <row r="521" spans="1:6" s="2" customFormat="1" ht="15" customHeight="1" x14ac:dyDescent="0.2">
      <c r="A521" s="100"/>
      <c r="B521" s="135"/>
      <c r="C521" s="58"/>
      <c r="D521" s="102"/>
      <c r="E521" s="62"/>
      <c r="F521" s="136"/>
    </row>
    <row r="522" spans="1:6" s="2" customFormat="1" ht="15" customHeight="1" x14ac:dyDescent="0.2">
      <c r="A522" s="100"/>
      <c r="B522" s="135"/>
      <c r="C522" s="58"/>
      <c r="D522" s="102"/>
      <c r="E522" s="62"/>
      <c r="F522" s="136"/>
    </row>
    <row r="523" spans="1:6" s="2" customFormat="1" ht="15" customHeight="1" x14ac:dyDescent="0.2">
      <c r="A523" s="100"/>
      <c r="B523" s="135"/>
      <c r="C523" s="58"/>
      <c r="D523" s="102"/>
      <c r="E523" s="62"/>
      <c r="F523" s="136"/>
    </row>
    <row r="524" spans="1:6" s="2" customFormat="1" ht="15" customHeight="1" x14ac:dyDescent="0.2">
      <c r="A524" s="100"/>
      <c r="B524" s="135"/>
      <c r="C524" s="58"/>
      <c r="D524" s="102"/>
      <c r="E524" s="62"/>
      <c r="F524" s="136"/>
    </row>
    <row r="525" spans="1:6" s="2" customFormat="1" ht="15" customHeight="1" x14ac:dyDescent="0.2">
      <c r="A525" s="100"/>
      <c r="B525" s="135"/>
      <c r="C525" s="58"/>
      <c r="D525" s="102"/>
      <c r="E525" s="62"/>
      <c r="F525" s="136"/>
    </row>
    <row r="526" spans="1:6" s="2" customFormat="1" ht="15" customHeight="1" x14ac:dyDescent="0.2">
      <c r="A526" s="100"/>
      <c r="B526" s="135"/>
      <c r="C526" s="58"/>
      <c r="D526" s="102"/>
      <c r="E526" s="62"/>
      <c r="F526" s="136"/>
    </row>
    <row r="527" spans="1:6" s="2" customFormat="1" ht="15" customHeight="1" x14ac:dyDescent="0.2">
      <c r="A527" s="100"/>
      <c r="B527" s="135"/>
      <c r="C527" s="58"/>
      <c r="D527" s="102"/>
      <c r="E527" s="62"/>
      <c r="F527" s="136"/>
    </row>
    <row r="528" spans="1:6" s="2" customFormat="1" ht="15" customHeight="1" x14ac:dyDescent="0.2">
      <c r="A528" s="100"/>
      <c r="B528" s="135"/>
      <c r="C528" s="58"/>
      <c r="D528" s="102"/>
      <c r="E528" s="62"/>
      <c r="F528" s="136"/>
    </row>
    <row r="529" spans="1:6" s="2" customFormat="1" ht="15" customHeight="1" x14ac:dyDescent="0.2">
      <c r="A529" s="100"/>
      <c r="B529" s="135"/>
      <c r="C529" s="58"/>
      <c r="D529" s="102"/>
      <c r="E529" s="62"/>
      <c r="F529" s="136"/>
    </row>
    <row r="530" spans="1:6" s="2" customFormat="1" ht="15" customHeight="1" x14ac:dyDescent="0.2">
      <c r="A530" s="100"/>
      <c r="B530" s="135"/>
      <c r="C530" s="58"/>
      <c r="D530" s="102"/>
      <c r="E530" s="62"/>
      <c r="F530" s="136"/>
    </row>
    <row r="531" spans="1:6" s="2" customFormat="1" ht="15" customHeight="1" x14ac:dyDescent="0.2">
      <c r="A531" s="100"/>
      <c r="B531" s="135"/>
      <c r="C531" s="58"/>
      <c r="D531" s="102"/>
      <c r="E531" s="62"/>
      <c r="F531" s="136"/>
    </row>
    <row r="532" spans="1:6" s="2" customFormat="1" ht="15" customHeight="1" x14ac:dyDescent="0.2">
      <c r="A532" s="100"/>
      <c r="B532" s="135"/>
      <c r="C532" s="58"/>
      <c r="D532" s="102"/>
      <c r="E532" s="62"/>
      <c r="F532" s="136"/>
    </row>
    <row r="533" spans="1:6" s="2" customFormat="1" ht="15" customHeight="1" x14ac:dyDescent="0.2">
      <c r="A533" s="100"/>
      <c r="B533" s="135"/>
      <c r="C533" s="58"/>
      <c r="D533" s="102"/>
      <c r="E533" s="62"/>
      <c r="F533" s="136"/>
    </row>
    <row r="534" spans="1:6" s="2" customFormat="1" ht="15" customHeight="1" x14ac:dyDescent="0.2">
      <c r="A534" s="100"/>
      <c r="B534" s="135"/>
      <c r="C534" s="58"/>
      <c r="D534" s="102"/>
      <c r="E534" s="62"/>
      <c r="F534" s="136"/>
    </row>
    <row r="535" spans="1:6" s="2" customFormat="1" ht="15" customHeight="1" x14ac:dyDescent="0.2">
      <c r="A535" s="100"/>
      <c r="B535" s="135"/>
      <c r="C535" s="58"/>
      <c r="D535" s="102"/>
      <c r="E535" s="62"/>
      <c r="F535" s="136"/>
    </row>
    <row r="536" spans="1:6" s="2" customFormat="1" ht="15" customHeight="1" x14ac:dyDescent="0.2">
      <c r="A536" s="100"/>
      <c r="B536" s="135"/>
      <c r="C536" s="58"/>
      <c r="D536" s="102"/>
      <c r="E536" s="62"/>
      <c r="F536" s="136"/>
    </row>
    <row r="537" spans="1:6" s="2" customFormat="1" ht="15" customHeight="1" x14ac:dyDescent="0.2">
      <c r="A537" s="100"/>
      <c r="B537" s="135"/>
      <c r="C537" s="58"/>
      <c r="D537" s="102"/>
      <c r="E537" s="62"/>
      <c r="F537" s="136"/>
    </row>
    <row r="538" spans="1:6" s="2" customFormat="1" ht="15" customHeight="1" x14ac:dyDescent="0.2">
      <c r="A538" s="100"/>
      <c r="B538" s="135"/>
      <c r="C538" s="58"/>
      <c r="D538" s="102"/>
      <c r="E538" s="62"/>
      <c r="F538" s="136"/>
    </row>
    <row r="539" spans="1:6" s="2" customFormat="1" ht="15" customHeight="1" x14ac:dyDescent="0.2">
      <c r="A539" s="100"/>
      <c r="B539" s="135"/>
      <c r="C539" s="58"/>
      <c r="D539" s="102"/>
      <c r="E539" s="62"/>
      <c r="F539" s="136"/>
    </row>
    <row r="540" spans="1:6" s="2" customFormat="1" ht="15" customHeight="1" x14ac:dyDescent="0.2">
      <c r="A540" s="100"/>
      <c r="B540" s="135"/>
      <c r="C540" s="58"/>
      <c r="D540" s="102"/>
      <c r="E540" s="62"/>
      <c r="F540" s="136"/>
    </row>
    <row r="541" spans="1:6" s="2" customFormat="1" ht="15" customHeight="1" x14ac:dyDescent="0.2">
      <c r="A541" s="100"/>
      <c r="B541" s="135"/>
      <c r="C541" s="58"/>
      <c r="D541" s="102"/>
      <c r="E541" s="62"/>
      <c r="F541" s="136"/>
    </row>
    <row r="542" spans="1:6" s="2" customFormat="1" ht="15" customHeight="1" x14ac:dyDescent="0.2">
      <c r="A542" s="100"/>
      <c r="B542" s="135"/>
      <c r="C542" s="58"/>
      <c r="D542" s="102"/>
      <c r="E542" s="62"/>
      <c r="F542" s="136"/>
    </row>
    <row r="543" spans="1:6" s="2" customFormat="1" ht="15" customHeight="1" x14ac:dyDescent="0.2">
      <c r="A543" s="100"/>
      <c r="B543" s="135"/>
      <c r="C543" s="58"/>
      <c r="D543" s="102"/>
      <c r="E543" s="62"/>
      <c r="F543" s="136"/>
    </row>
    <row r="544" spans="1:6" s="2" customFormat="1" ht="15" customHeight="1" x14ac:dyDescent="0.2">
      <c r="A544" s="100"/>
      <c r="B544" s="135"/>
      <c r="C544" s="58"/>
      <c r="D544" s="102"/>
      <c r="E544" s="62"/>
      <c r="F544" s="136"/>
    </row>
    <row r="545" spans="1:60" s="2" customFormat="1" ht="15" customHeight="1" x14ac:dyDescent="0.2">
      <c r="A545" s="100"/>
      <c r="B545" s="135"/>
      <c r="C545" s="58"/>
      <c r="D545" s="102"/>
      <c r="E545" s="62"/>
      <c r="F545" s="136"/>
    </row>
    <row r="546" spans="1:60" s="2" customFormat="1" ht="15" customHeight="1" x14ac:dyDescent="0.2">
      <c r="A546" s="100"/>
      <c r="B546" s="135"/>
      <c r="C546" s="58"/>
      <c r="D546" s="102"/>
      <c r="E546" s="62"/>
      <c r="F546" s="136"/>
    </row>
    <row r="547" spans="1:60" s="2" customFormat="1" ht="15" customHeight="1" x14ac:dyDescent="0.2">
      <c r="A547" s="100"/>
      <c r="B547" s="135"/>
      <c r="C547" s="58"/>
      <c r="D547" s="102"/>
      <c r="E547" s="62"/>
      <c r="F547" s="136"/>
    </row>
    <row r="548" spans="1:60" s="2" customFormat="1" ht="15" customHeight="1" x14ac:dyDescent="0.2">
      <c r="A548" s="100"/>
      <c r="B548" s="135"/>
      <c r="C548" s="58"/>
      <c r="D548" s="102"/>
      <c r="E548" s="62"/>
      <c r="F548" s="136"/>
    </row>
    <row r="549" spans="1:60" ht="15" customHeight="1" x14ac:dyDescent="0.25">
      <c r="A549" s="1" t="s">
        <v>0</v>
      </c>
      <c r="B549" s="1"/>
      <c r="C549" s="1"/>
      <c r="D549" s="1"/>
      <c r="E549" s="1"/>
      <c r="F549" s="1"/>
    </row>
    <row r="550" spans="1:60" ht="15" customHeight="1" x14ac:dyDescent="0.25">
      <c r="A550" s="1" t="s">
        <v>1</v>
      </c>
      <c r="B550" s="1"/>
      <c r="C550" s="1"/>
      <c r="D550" s="1"/>
      <c r="E550" s="1"/>
      <c r="F550" s="1"/>
      <c r="G550" s="137"/>
    </row>
    <row r="551" spans="1:60" ht="15" customHeight="1" x14ac:dyDescent="0.25">
      <c r="A551" s="4" t="s">
        <v>2</v>
      </c>
      <c r="B551" s="4"/>
      <c r="C551" s="4"/>
      <c r="D551" s="4"/>
      <c r="E551" s="4"/>
      <c r="F551" s="4"/>
      <c r="G551" s="137"/>
    </row>
    <row r="552" spans="1:60" ht="15" customHeight="1" x14ac:dyDescent="0.25">
      <c r="A552" s="4" t="s">
        <v>3</v>
      </c>
      <c r="B552" s="4"/>
      <c r="C552" s="4"/>
      <c r="D552" s="4"/>
      <c r="E552" s="4"/>
      <c r="F552" s="4"/>
      <c r="G552" s="137"/>
    </row>
    <row r="553" spans="1:60" ht="15" customHeight="1" x14ac:dyDescent="0.2">
      <c r="A553" s="138"/>
      <c r="G553" s="137"/>
    </row>
    <row r="554" spans="1:60" ht="30" customHeight="1" x14ac:dyDescent="0.2">
      <c r="A554" s="142" t="s">
        <v>825</v>
      </c>
      <c r="B554" s="143"/>
      <c r="C554" s="143"/>
      <c r="D554" s="143"/>
      <c r="E554" s="143"/>
      <c r="F554" s="144"/>
    </row>
    <row r="555" spans="1:60" ht="33" customHeight="1" x14ac:dyDescent="0.2">
      <c r="A555" s="142" t="s">
        <v>6</v>
      </c>
      <c r="B555" s="143"/>
      <c r="C555" s="143"/>
      <c r="D555" s="143"/>
      <c r="E555" s="144"/>
      <c r="F555" s="105">
        <v>510071214.75999999</v>
      </c>
    </row>
    <row r="556" spans="1:60" s="69" customFormat="1" ht="21.75" customHeight="1" x14ac:dyDescent="0.2">
      <c r="A556" s="15" t="s">
        <v>7</v>
      </c>
      <c r="B556" s="15" t="s">
        <v>8</v>
      </c>
      <c r="C556" s="15" t="s">
        <v>685</v>
      </c>
      <c r="D556" s="15" t="s">
        <v>10</v>
      </c>
      <c r="E556" s="15" t="s">
        <v>11</v>
      </c>
      <c r="F556" s="15" t="s">
        <v>686</v>
      </c>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c r="BG556" s="68"/>
      <c r="BH556" s="68"/>
    </row>
    <row r="557" spans="1:60" ht="15" customHeight="1" x14ac:dyDescent="0.2">
      <c r="A557" s="96"/>
      <c r="B557" s="145"/>
      <c r="C557" s="18" t="s">
        <v>826</v>
      </c>
      <c r="D557" s="83"/>
      <c r="E557" s="146"/>
      <c r="F557" s="147">
        <f>F555</f>
        <v>510071214.75999999</v>
      </c>
    </row>
    <row r="558" spans="1:60" ht="15" customHeight="1" x14ac:dyDescent="0.2">
      <c r="A558" s="96"/>
      <c r="B558" s="145"/>
      <c r="C558" s="18" t="s">
        <v>826</v>
      </c>
      <c r="D558" s="83"/>
      <c r="E558" s="113">
        <v>41714660</v>
      </c>
      <c r="F558" s="147">
        <f>F557-E558</f>
        <v>468356554.75999999</v>
      </c>
    </row>
    <row r="559" spans="1:60" ht="15" customHeight="1" x14ac:dyDescent="0.2">
      <c r="A559" s="96"/>
      <c r="B559" s="145"/>
      <c r="C559" s="18" t="s">
        <v>827</v>
      </c>
      <c r="D559" s="83"/>
      <c r="E559" s="146"/>
      <c r="F559" s="147">
        <f t="shared" ref="F559:F560" si="8">F558-E559</f>
        <v>468356554.75999999</v>
      </c>
    </row>
    <row r="560" spans="1:60" ht="15" customHeight="1" x14ac:dyDescent="0.2">
      <c r="A560" s="148"/>
      <c r="B560" s="145"/>
      <c r="C560" s="18" t="s">
        <v>23</v>
      </c>
      <c r="D560" s="25"/>
      <c r="E560" s="113">
        <v>175</v>
      </c>
      <c r="F560" s="147">
        <f t="shared" si="8"/>
        <v>468356379.75999999</v>
      </c>
    </row>
    <row r="561" spans="1:60" ht="15" customHeight="1" x14ac:dyDescent="0.2">
      <c r="A561" s="149"/>
      <c r="B561" s="125"/>
      <c r="C561" s="150"/>
      <c r="D561" s="151"/>
      <c r="E561" s="152"/>
      <c r="F561" s="153"/>
    </row>
    <row r="562" spans="1:60" s="7" customFormat="1" ht="15" customHeight="1" x14ac:dyDescent="0.25">
      <c r="A562" s="1" t="s">
        <v>0</v>
      </c>
      <c r="B562" s="1"/>
      <c r="C562" s="1"/>
      <c r="D562" s="1"/>
      <c r="E562" s="1"/>
      <c r="F562" s="1"/>
      <c r="G562" s="154"/>
      <c r="H562" s="154"/>
      <c r="I562" s="154"/>
      <c r="J562" s="154"/>
      <c r="K562" s="154"/>
      <c r="L562" s="154"/>
      <c r="M562" s="154"/>
      <c r="N562" s="154"/>
      <c r="O562" s="154"/>
      <c r="P562" s="154"/>
      <c r="Q562" s="154"/>
      <c r="R562" s="154"/>
      <c r="S562" s="154"/>
      <c r="T562" s="154"/>
      <c r="U562" s="154"/>
      <c r="V562" s="154"/>
      <c r="W562" s="154"/>
      <c r="X562" s="154"/>
      <c r="Y562" s="154"/>
      <c r="Z562" s="154"/>
      <c r="AA562" s="154"/>
      <c r="AB562" s="154"/>
      <c r="AC562" s="154"/>
      <c r="AD562" s="154"/>
      <c r="AE562" s="154"/>
      <c r="AF562" s="154"/>
      <c r="AG562" s="154"/>
      <c r="AH562" s="154"/>
      <c r="AI562" s="154"/>
      <c r="AJ562" s="154"/>
      <c r="AK562" s="154"/>
      <c r="AL562" s="154"/>
      <c r="AM562" s="154"/>
      <c r="AN562" s="154"/>
      <c r="AO562" s="154"/>
      <c r="AP562" s="154"/>
      <c r="AQ562" s="154"/>
      <c r="AR562" s="154"/>
      <c r="AS562" s="154"/>
      <c r="AT562" s="154"/>
      <c r="AU562" s="154"/>
      <c r="AV562" s="154"/>
      <c r="AW562" s="154"/>
      <c r="AX562" s="154"/>
      <c r="AY562" s="154"/>
      <c r="AZ562" s="154"/>
      <c r="BA562" s="154"/>
      <c r="BB562" s="154"/>
      <c r="BC562" s="154"/>
      <c r="BD562" s="154"/>
      <c r="BE562" s="154"/>
      <c r="BF562" s="154"/>
      <c r="BG562" s="154"/>
      <c r="BH562" s="154"/>
    </row>
    <row r="563" spans="1:60" s="7" customFormat="1" ht="15" customHeight="1" x14ac:dyDescent="0.25">
      <c r="A563" s="1" t="s">
        <v>1</v>
      </c>
      <c r="B563" s="1"/>
      <c r="C563" s="1"/>
      <c r="D563" s="1"/>
      <c r="E563" s="1"/>
      <c r="F563" s="1"/>
      <c r="G563" s="154"/>
      <c r="H563" s="154"/>
      <c r="I563" s="154"/>
      <c r="J563" s="154"/>
      <c r="K563" s="154"/>
      <c r="L563" s="154"/>
      <c r="M563" s="154"/>
      <c r="N563" s="154"/>
      <c r="O563" s="154"/>
      <c r="P563" s="154"/>
      <c r="Q563" s="154"/>
      <c r="R563" s="154"/>
      <c r="S563" s="154"/>
      <c r="T563" s="154"/>
      <c r="U563" s="154"/>
      <c r="V563" s="154"/>
      <c r="W563" s="154"/>
      <c r="X563" s="154"/>
      <c r="Y563" s="154"/>
      <c r="Z563" s="154"/>
      <c r="AA563" s="154"/>
      <c r="AB563" s="154"/>
      <c r="AC563" s="154"/>
      <c r="AD563" s="154"/>
      <c r="AE563" s="154"/>
      <c r="AF563" s="154"/>
      <c r="AG563" s="154"/>
      <c r="AH563" s="154"/>
      <c r="AI563" s="154"/>
      <c r="AJ563" s="154"/>
      <c r="AK563" s="154"/>
      <c r="AL563" s="154"/>
      <c r="AM563" s="154"/>
      <c r="AN563" s="154"/>
      <c r="AO563" s="154"/>
      <c r="AP563" s="154"/>
      <c r="AQ563" s="154"/>
      <c r="AR563" s="154"/>
      <c r="AS563" s="154"/>
      <c r="AT563" s="154"/>
      <c r="AU563" s="154"/>
      <c r="AV563" s="154"/>
      <c r="AW563" s="154"/>
      <c r="AX563" s="154"/>
      <c r="AY563" s="154"/>
      <c r="AZ563" s="154"/>
      <c r="BA563" s="154"/>
      <c r="BB563" s="154"/>
      <c r="BC563" s="154"/>
      <c r="BD563" s="154"/>
      <c r="BE563" s="154"/>
      <c r="BF563" s="154"/>
      <c r="BG563" s="154"/>
      <c r="BH563" s="154"/>
    </row>
    <row r="564" spans="1:60" s="156" customFormat="1" ht="15" customHeight="1" x14ac:dyDescent="0.25">
      <c r="A564" s="4" t="s">
        <v>2</v>
      </c>
      <c r="B564" s="4"/>
      <c r="C564" s="4"/>
      <c r="D564" s="4"/>
      <c r="E564" s="4"/>
      <c r="F564" s="4"/>
      <c r="G564" s="154"/>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c r="AR564" s="155"/>
      <c r="AS564" s="155"/>
      <c r="AT564" s="155"/>
      <c r="AU564" s="155"/>
      <c r="AV564" s="155"/>
      <c r="AW564" s="155"/>
      <c r="AX564" s="155"/>
      <c r="AY564" s="155"/>
      <c r="AZ564" s="155"/>
      <c r="BA564" s="155"/>
      <c r="BB564" s="155"/>
      <c r="BC564" s="155"/>
      <c r="BD564" s="155"/>
      <c r="BE564" s="155"/>
      <c r="BF564" s="155"/>
      <c r="BG564" s="155"/>
      <c r="BH564" s="155"/>
    </row>
    <row r="565" spans="1:60" s="156" customFormat="1" ht="15" customHeight="1" x14ac:dyDescent="0.25">
      <c r="A565" s="4" t="s">
        <v>3</v>
      </c>
      <c r="B565" s="4"/>
      <c r="C565" s="4"/>
      <c r="D565" s="4"/>
      <c r="E565" s="4"/>
      <c r="F565" s="4"/>
      <c r="G565" s="154"/>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c r="AR565" s="155"/>
      <c r="AS565" s="155"/>
      <c r="AT565" s="155"/>
      <c r="AU565" s="155"/>
      <c r="AV565" s="155"/>
      <c r="AW565" s="155"/>
      <c r="AX565" s="155"/>
      <c r="AY565" s="155"/>
      <c r="AZ565" s="155"/>
      <c r="BA565" s="155"/>
      <c r="BB565" s="155"/>
      <c r="BC565" s="155"/>
      <c r="BD565" s="155"/>
      <c r="BE565" s="155"/>
      <c r="BF565" s="155"/>
      <c r="BG565" s="155"/>
      <c r="BH565" s="155"/>
    </row>
    <row r="566" spans="1:60" s="156" customFormat="1" ht="16.5" customHeight="1" x14ac:dyDescent="0.25">
      <c r="A566" s="157"/>
      <c r="B566" s="6"/>
      <c r="C566" s="7"/>
      <c r="D566" s="8"/>
      <c r="E566" s="9"/>
      <c r="F566" s="10"/>
      <c r="G566" s="154"/>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c r="AR566" s="155"/>
      <c r="AS566" s="155"/>
      <c r="AT566" s="155"/>
      <c r="AU566" s="155"/>
      <c r="AV566" s="155"/>
      <c r="AW566" s="155"/>
      <c r="AX566" s="155"/>
      <c r="AY566" s="155"/>
      <c r="AZ566" s="155"/>
      <c r="BA566" s="155"/>
      <c r="BB566" s="155"/>
      <c r="BC566" s="155"/>
      <c r="BD566" s="155"/>
      <c r="BE566" s="155"/>
      <c r="BF566" s="155"/>
      <c r="BG566" s="155"/>
      <c r="BH566" s="155"/>
    </row>
    <row r="567" spans="1:60" s="159" customFormat="1" ht="33" customHeight="1" x14ac:dyDescent="0.2">
      <c r="A567" s="142" t="s">
        <v>828</v>
      </c>
      <c r="B567" s="143"/>
      <c r="C567" s="143"/>
      <c r="D567" s="143"/>
      <c r="E567" s="143"/>
      <c r="F567" s="144"/>
      <c r="G567" s="158"/>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c r="AH567" s="158"/>
      <c r="AI567" s="158"/>
      <c r="AJ567" s="158"/>
      <c r="AK567" s="158"/>
      <c r="AL567" s="158"/>
      <c r="AM567" s="158"/>
      <c r="AN567" s="158"/>
      <c r="AO567" s="158"/>
      <c r="AP567" s="158"/>
      <c r="AQ567" s="158"/>
      <c r="AR567" s="158"/>
      <c r="AS567" s="158"/>
      <c r="AT567" s="158"/>
      <c r="AU567" s="158"/>
      <c r="AV567" s="158"/>
      <c r="AW567" s="158"/>
      <c r="AX567" s="158"/>
      <c r="AY567" s="158"/>
      <c r="AZ567" s="158"/>
      <c r="BA567" s="158"/>
      <c r="BB567" s="158"/>
      <c r="BC567" s="158"/>
      <c r="BD567" s="158"/>
      <c r="BE567" s="158"/>
      <c r="BF567" s="158"/>
      <c r="BG567" s="158"/>
      <c r="BH567" s="158"/>
    </row>
    <row r="568" spans="1:60" s="159" customFormat="1" ht="30" customHeight="1" x14ac:dyDescent="0.2">
      <c r="A568" s="142" t="s">
        <v>6</v>
      </c>
      <c r="B568" s="143"/>
      <c r="C568" s="143"/>
      <c r="D568" s="143"/>
      <c r="E568" s="144"/>
      <c r="F568" s="105">
        <v>106988701.36</v>
      </c>
      <c r="G568" s="158"/>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c r="AH568" s="158"/>
      <c r="AI568" s="158"/>
      <c r="AJ568" s="158"/>
      <c r="AK568" s="158"/>
      <c r="AL568" s="158"/>
      <c r="AM568" s="158"/>
      <c r="AN568" s="158"/>
      <c r="AO568" s="158"/>
      <c r="AP568" s="158"/>
      <c r="AQ568" s="158"/>
      <c r="AR568" s="158"/>
      <c r="AS568" s="158"/>
      <c r="AT568" s="158"/>
      <c r="AU568" s="158"/>
      <c r="AV568" s="158"/>
      <c r="AW568" s="158"/>
      <c r="AX568" s="158"/>
      <c r="AY568" s="158"/>
      <c r="AZ568" s="158"/>
      <c r="BA568" s="158"/>
      <c r="BB568" s="158"/>
      <c r="BC568" s="158"/>
      <c r="BD568" s="158"/>
      <c r="BE568" s="158"/>
      <c r="BF568" s="158"/>
      <c r="BG568" s="158"/>
      <c r="BH568" s="158"/>
    </row>
    <row r="569" spans="1:60" s="159" customFormat="1" ht="12.75" customHeight="1" x14ac:dyDescent="0.2">
      <c r="A569" s="15" t="s">
        <v>7</v>
      </c>
      <c r="B569" s="15" t="s">
        <v>8</v>
      </c>
      <c r="C569" s="15" t="s">
        <v>685</v>
      </c>
      <c r="D569" s="15" t="s">
        <v>10</v>
      </c>
      <c r="E569" s="15" t="s">
        <v>11</v>
      </c>
      <c r="F569" s="15" t="s">
        <v>686</v>
      </c>
      <c r="G569" s="158"/>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c r="AH569" s="158"/>
      <c r="AI569" s="158"/>
      <c r="AJ569" s="158"/>
      <c r="AK569" s="158"/>
      <c r="AL569" s="158"/>
      <c r="AM569" s="158"/>
      <c r="AN569" s="158"/>
      <c r="AO569" s="158"/>
      <c r="AP569" s="158"/>
      <c r="AQ569" s="158"/>
      <c r="AR569" s="158"/>
      <c r="AS569" s="158"/>
      <c r="AT569" s="158"/>
      <c r="AU569" s="158"/>
      <c r="AV569" s="158"/>
      <c r="AW569" s="158"/>
      <c r="AX569" s="158"/>
      <c r="AY569" s="158"/>
      <c r="AZ569" s="158"/>
      <c r="BA569" s="158"/>
      <c r="BB569" s="158"/>
      <c r="BC569" s="158"/>
      <c r="BD569" s="158"/>
      <c r="BE569" s="158"/>
      <c r="BF569" s="158"/>
      <c r="BG569" s="158"/>
      <c r="BH569" s="158"/>
    </row>
    <row r="570" spans="1:60" ht="15" customHeight="1" x14ac:dyDescent="0.2">
      <c r="A570" s="96"/>
      <c r="B570" s="145"/>
      <c r="C570" s="18" t="s">
        <v>688</v>
      </c>
      <c r="D570" s="160">
        <v>21308870.719999999</v>
      </c>
      <c r="E570" s="146"/>
      <c r="F570" s="147">
        <f>F568+D570</f>
        <v>128297572.08</v>
      </c>
    </row>
    <row r="571" spans="1:60" ht="15" customHeight="1" x14ac:dyDescent="0.2">
      <c r="A571" s="96"/>
      <c r="B571" s="145"/>
      <c r="C571" s="18" t="s">
        <v>826</v>
      </c>
      <c r="D571" s="75"/>
      <c r="E571" s="19"/>
      <c r="F571" s="147">
        <f>F570+D571</f>
        <v>128297572.08</v>
      </c>
    </row>
    <row r="572" spans="1:60" ht="15" customHeight="1" x14ac:dyDescent="0.2">
      <c r="A572" s="96"/>
      <c r="B572" s="145"/>
      <c r="C572" s="18" t="s">
        <v>829</v>
      </c>
      <c r="D572" s="75">
        <v>418415.39</v>
      </c>
      <c r="E572" s="161"/>
      <c r="F572" s="147">
        <f>F571+D572</f>
        <v>128715987.47</v>
      </c>
    </row>
    <row r="573" spans="1:60" ht="15" customHeight="1" x14ac:dyDescent="0.2">
      <c r="A573" s="96"/>
      <c r="B573" s="145"/>
      <c r="C573" s="18" t="s">
        <v>830</v>
      </c>
      <c r="D573" s="75"/>
      <c r="E573" s="88">
        <v>1061400</v>
      </c>
      <c r="F573" s="147">
        <f>F572-E573</f>
        <v>127654587.47</v>
      </c>
    </row>
    <row r="574" spans="1:60" ht="15" customHeight="1" x14ac:dyDescent="0.2">
      <c r="A574" s="96"/>
      <c r="B574" s="145"/>
      <c r="C574" s="18" t="s">
        <v>831</v>
      </c>
      <c r="D574" s="75"/>
      <c r="E574" s="19"/>
      <c r="F574" s="147">
        <f t="shared" ref="F574:F577" si="9">F573-E574</f>
        <v>127654587.47</v>
      </c>
      <c r="G574" s="162"/>
      <c r="H574" s="162"/>
    </row>
    <row r="575" spans="1:60" ht="15" customHeight="1" x14ac:dyDescent="0.2">
      <c r="A575" s="96"/>
      <c r="B575" s="145"/>
      <c r="C575" s="18" t="s">
        <v>832</v>
      </c>
      <c r="D575" s="83"/>
      <c r="E575" s="88"/>
      <c r="F575" s="147">
        <f t="shared" si="9"/>
        <v>127654587.47</v>
      </c>
      <c r="G575" s="162"/>
    </row>
    <row r="576" spans="1:60" ht="15" customHeight="1" x14ac:dyDescent="0.2">
      <c r="A576" s="96"/>
      <c r="B576" s="145"/>
      <c r="C576" s="18" t="s">
        <v>833</v>
      </c>
      <c r="D576" s="83"/>
      <c r="E576" s="88">
        <v>1584.6</v>
      </c>
      <c r="F576" s="147">
        <f t="shared" si="9"/>
        <v>127653002.87</v>
      </c>
    </row>
    <row r="577" spans="1:60" ht="15" customHeight="1" x14ac:dyDescent="0.2">
      <c r="A577" s="96"/>
      <c r="B577" s="145"/>
      <c r="C577" s="18" t="s">
        <v>834</v>
      </c>
      <c r="D577" s="83"/>
      <c r="E577" s="88">
        <v>150</v>
      </c>
      <c r="F577" s="147">
        <f t="shared" si="9"/>
        <v>127652852.87</v>
      </c>
    </row>
    <row r="578" spans="1:60" ht="15" customHeight="1" x14ac:dyDescent="0.2">
      <c r="A578" s="96"/>
      <c r="B578" s="145"/>
      <c r="C578" s="18" t="s">
        <v>835</v>
      </c>
      <c r="D578" s="75">
        <v>197251.51</v>
      </c>
      <c r="E578" s="19"/>
      <c r="F578" s="147">
        <f>F577+D578</f>
        <v>127850104.38000001</v>
      </c>
    </row>
    <row r="579" spans="1:60" ht="15" customHeight="1" x14ac:dyDescent="0.2">
      <c r="A579" s="96"/>
      <c r="B579" s="145"/>
      <c r="C579" s="18" t="s">
        <v>836</v>
      </c>
      <c r="D579" s="75">
        <v>15040.82</v>
      </c>
      <c r="E579" s="19"/>
      <c r="F579" s="147">
        <f>F578+D579</f>
        <v>127865145.2</v>
      </c>
      <c r="I579" s="114"/>
    </row>
    <row r="580" spans="1:60" x14ac:dyDescent="0.2">
      <c r="A580" s="149"/>
      <c r="B580" s="125"/>
      <c r="C580" s="163"/>
      <c r="D580" s="164"/>
      <c r="E580" s="165"/>
      <c r="F580" s="153"/>
    </row>
    <row r="581" spans="1:60" x14ac:dyDescent="0.2">
      <c r="A581" s="149"/>
      <c r="B581" s="125"/>
      <c r="C581" s="163"/>
      <c r="D581" s="164"/>
      <c r="E581" s="165"/>
      <c r="F581" s="153"/>
    </row>
    <row r="582" spans="1:60" s="7" customFormat="1" ht="14.25" customHeight="1" x14ac:dyDescent="0.25">
      <c r="A582" s="1" t="s">
        <v>0</v>
      </c>
      <c r="B582" s="1"/>
      <c r="C582" s="1"/>
      <c r="D582" s="1"/>
      <c r="E582" s="1"/>
      <c r="F582" s="1"/>
      <c r="G582" s="154"/>
      <c r="H582" s="154"/>
      <c r="I582" s="15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4"/>
      <c r="AL582" s="154"/>
      <c r="AM582" s="154"/>
      <c r="AN582" s="154"/>
      <c r="AO582" s="154"/>
      <c r="AP582" s="154"/>
      <c r="AQ582" s="154"/>
      <c r="AR582" s="154"/>
      <c r="AS582" s="154"/>
      <c r="AT582" s="154"/>
      <c r="AU582" s="154"/>
      <c r="AV582" s="154"/>
      <c r="AW582" s="154"/>
      <c r="AX582" s="154"/>
      <c r="AY582" s="154"/>
      <c r="AZ582" s="154"/>
      <c r="BA582" s="154"/>
      <c r="BB582" s="154"/>
      <c r="BC582" s="154"/>
      <c r="BD582" s="154"/>
      <c r="BE582" s="154"/>
      <c r="BF582" s="154"/>
      <c r="BG582" s="154"/>
      <c r="BH582" s="154"/>
    </row>
    <row r="583" spans="1:60" s="7" customFormat="1" ht="15" customHeight="1" x14ac:dyDescent="0.25">
      <c r="A583" s="1" t="s">
        <v>1</v>
      </c>
      <c r="B583" s="1"/>
      <c r="C583" s="1"/>
      <c r="D583" s="1"/>
      <c r="E583" s="1"/>
      <c r="F583" s="1"/>
      <c r="G583" s="154"/>
      <c r="H583" s="154"/>
      <c r="I583" s="154"/>
      <c r="J583" s="154"/>
      <c r="K583" s="154"/>
      <c r="L583" s="154"/>
      <c r="M583" s="154"/>
      <c r="N583" s="154"/>
      <c r="O583" s="154"/>
      <c r="P583" s="154"/>
      <c r="Q583" s="154"/>
      <c r="R583" s="154"/>
      <c r="S583" s="154"/>
      <c r="T583" s="154"/>
      <c r="U583" s="154"/>
      <c r="V583" s="154"/>
      <c r="W583" s="154"/>
      <c r="X583" s="154"/>
      <c r="Y583" s="154"/>
      <c r="Z583" s="154"/>
      <c r="AA583" s="154"/>
      <c r="AB583" s="154"/>
      <c r="AC583" s="154"/>
      <c r="AD583" s="154"/>
      <c r="AE583" s="154"/>
      <c r="AF583" s="154"/>
      <c r="AG583" s="154"/>
      <c r="AH583" s="154"/>
      <c r="AI583" s="154"/>
      <c r="AJ583" s="154"/>
      <c r="AK583" s="154"/>
      <c r="AL583" s="154"/>
      <c r="AM583" s="154"/>
      <c r="AN583" s="154"/>
      <c r="AO583" s="154"/>
      <c r="AP583" s="154"/>
      <c r="AQ583" s="154"/>
      <c r="AR583" s="154"/>
      <c r="AS583" s="154"/>
      <c r="AT583" s="154"/>
      <c r="AU583" s="154"/>
      <c r="AV583" s="154"/>
      <c r="AW583" s="154"/>
      <c r="AX583" s="154"/>
      <c r="AY583" s="154"/>
      <c r="AZ583" s="154"/>
      <c r="BA583" s="154"/>
      <c r="BB583" s="154"/>
      <c r="BC583" s="154"/>
      <c r="BD583" s="154"/>
      <c r="BE583" s="154"/>
      <c r="BF583" s="154"/>
      <c r="BG583" s="154"/>
      <c r="BH583" s="154"/>
    </row>
    <row r="584" spans="1:60" s="7" customFormat="1" ht="15" customHeight="1" x14ac:dyDescent="0.25">
      <c r="A584" s="4" t="s">
        <v>2</v>
      </c>
      <c r="B584" s="4"/>
      <c r="C584" s="4"/>
      <c r="D584" s="4"/>
      <c r="E584" s="4"/>
      <c r="F584" s="4"/>
      <c r="G584" s="154"/>
      <c r="H584" s="154"/>
      <c r="I584" s="154"/>
      <c r="J584" s="154"/>
      <c r="K584" s="154"/>
      <c r="L584" s="154"/>
      <c r="M584" s="154"/>
      <c r="N584" s="154"/>
      <c r="O584" s="154"/>
      <c r="P584" s="154"/>
      <c r="Q584" s="154"/>
      <c r="R584" s="154"/>
      <c r="S584" s="154"/>
      <c r="T584" s="154"/>
      <c r="U584" s="154"/>
      <c r="V584" s="154"/>
      <c r="W584" s="154"/>
      <c r="X584" s="154"/>
      <c r="Y584" s="154"/>
      <c r="Z584" s="154"/>
      <c r="AA584" s="154"/>
      <c r="AB584" s="154"/>
      <c r="AC584" s="154"/>
      <c r="AD584" s="154"/>
      <c r="AE584" s="154"/>
      <c r="AF584" s="154"/>
      <c r="AG584" s="154"/>
      <c r="AH584" s="154"/>
      <c r="AI584" s="154"/>
      <c r="AJ584" s="154"/>
      <c r="AK584" s="154"/>
      <c r="AL584" s="154"/>
      <c r="AM584" s="154"/>
      <c r="AN584" s="154"/>
      <c r="AO584" s="154"/>
      <c r="AP584" s="154"/>
      <c r="AQ584" s="154"/>
      <c r="AR584" s="154"/>
      <c r="AS584" s="154"/>
      <c r="AT584" s="154"/>
      <c r="AU584" s="154"/>
      <c r="AV584" s="154"/>
      <c r="AW584" s="154"/>
      <c r="AX584" s="154"/>
      <c r="AY584" s="154"/>
      <c r="AZ584" s="154"/>
      <c r="BA584" s="154"/>
      <c r="BB584" s="154"/>
      <c r="BC584" s="154"/>
      <c r="BD584" s="154"/>
      <c r="BE584" s="154"/>
      <c r="BF584" s="154"/>
      <c r="BG584" s="154"/>
      <c r="BH584" s="154"/>
    </row>
    <row r="585" spans="1:60" s="7" customFormat="1" ht="15" customHeight="1" x14ac:dyDescent="0.25">
      <c r="A585" s="4" t="s">
        <v>3</v>
      </c>
      <c r="B585" s="4"/>
      <c r="C585" s="4"/>
      <c r="D585" s="4"/>
      <c r="E585" s="4"/>
      <c r="F585" s="4"/>
      <c r="G585" s="154"/>
      <c r="H585" s="154"/>
      <c r="I585" s="154"/>
      <c r="J585" s="154"/>
      <c r="K585" s="154"/>
      <c r="L585" s="154"/>
      <c r="M585" s="154"/>
      <c r="N585" s="154"/>
      <c r="O585" s="154"/>
      <c r="P585" s="154"/>
      <c r="Q585" s="154"/>
      <c r="R585" s="154"/>
      <c r="S585" s="154"/>
      <c r="T585" s="154"/>
      <c r="U585" s="154"/>
      <c r="V585" s="154"/>
      <c r="W585" s="154"/>
      <c r="X585" s="154"/>
      <c r="Y585" s="154"/>
      <c r="Z585" s="154"/>
      <c r="AA585" s="154"/>
      <c r="AB585" s="154"/>
      <c r="AC585" s="154"/>
      <c r="AD585" s="154"/>
      <c r="AE585" s="154"/>
      <c r="AF585" s="154"/>
      <c r="AG585" s="154"/>
      <c r="AH585" s="154"/>
      <c r="AI585" s="154"/>
      <c r="AJ585" s="154"/>
      <c r="AK585" s="154"/>
      <c r="AL585" s="154"/>
      <c r="AM585" s="154"/>
      <c r="AN585" s="154"/>
      <c r="AO585" s="154"/>
      <c r="AP585" s="154"/>
      <c r="AQ585" s="154"/>
      <c r="AR585" s="154"/>
      <c r="AS585" s="154"/>
      <c r="AT585" s="154"/>
      <c r="AU585" s="154"/>
      <c r="AV585" s="154"/>
      <c r="AW585" s="154"/>
      <c r="AX585" s="154"/>
      <c r="AY585" s="154"/>
      <c r="AZ585" s="154"/>
      <c r="BA585" s="154"/>
      <c r="BB585" s="154"/>
      <c r="BC585" s="154"/>
      <c r="BD585" s="154"/>
      <c r="BE585" s="154"/>
      <c r="BF585" s="154"/>
      <c r="BG585" s="154"/>
      <c r="BH585" s="154"/>
    </row>
    <row r="586" spans="1:60" s="7" customFormat="1" ht="15" customHeight="1" x14ac:dyDescent="0.25">
      <c r="A586" s="157"/>
      <c r="B586" s="6"/>
      <c r="D586" s="8"/>
      <c r="E586" s="9"/>
      <c r="F586" s="10"/>
      <c r="G586" s="154"/>
      <c r="H586" s="154"/>
      <c r="I586" s="154"/>
      <c r="J586" s="154"/>
      <c r="K586" s="154"/>
      <c r="L586" s="154"/>
      <c r="M586" s="154"/>
      <c r="N586" s="154"/>
      <c r="O586" s="154"/>
      <c r="P586" s="154"/>
      <c r="Q586" s="154"/>
      <c r="R586" s="154"/>
      <c r="S586" s="154"/>
      <c r="T586" s="154"/>
      <c r="U586" s="154"/>
      <c r="V586" s="154"/>
      <c r="W586" s="154"/>
      <c r="X586" s="154"/>
      <c r="Y586" s="154"/>
      <c r="Z586" s="154"/>
      <c r="AA586" s="154"/>
      <c r="AB586" s="154"/>
      <c r="AC586" s="154"/>
      <c r="AD586" s="154"/>
      <c r="AE586" s="154"/>
      <c r="AF586" s="154"/>
      <c r="AG586" s="154"/>
      <c r="AH586" s="154"/>
      <c r="AI586" s="154"/>
      <c r="AJ586" s="154"/>
      <c r="AK586" s="154"/>
      <c r="AL586" s="154"/>
      <c r="AM586" s="154"/>
      <c r="AN586" s="154"/>
      <c r="AO586" s="154"/>
      <c r="AP586" s="154"/>
      <c r="AQ586" s="154"/>
      <c r="AR586" s="154"/>
      <c r="AS586" s="154"/>
      <c r="AT586" s="154"/>
      <c r="AU586" s="154"/>
      <c r="AV586" s="154"/>
      <c r="AW586" s="154"/>
      <c r="AX586" s="154"/>
      <c r="AY586" s="154"/>
      <c r="AZ586" s="154"/>
      <c r="BA586" s="154"/>
      <c r="BB586" s="154"/>
      <c r="BC586" s="154"/>
      <c r="BD586" s="154"/>
      <c r="BE586" s="154"/>
      <c r="BF586" s="154"/>
      <c r="BG586" s="154"/>
      <c r="BH586" s="154"/>
    </row>
    <row r="587" spans="1:60" s="7" customFormat="1" ht="33" customHeight="1" x14ac:dyDescent="0.25">
      <c r="A587" s="142" t="s">
        <v>837</v>
      </c>
      <c r="B587" s="143"/>
      <c r="C587" s="143"/>
      <c r="D587" s="143"/>
      <c r="E587" s="143"/>
      <c r="F587" s="144"/>
      <c r="G587" s="154"/>
      <c r="H587" s="154"/>
      <c r="I587" s="154"/>
      <c r="J587" s="154"/>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4"/>
      <c r="AL587" s="154"/>
      <c r="AM587" s="154"/>
      <c r="AN587" s="154"/>
      <c r="AO587" s="154"/>
      <c r="AP587" s="154"/>
      <c r="AQ587" s="154"/>
      <c r="AR587" s="154"/>
      <c r="AS587" s="154"/>
      <c r="AT587" s="154"/>
      <c r="AU587" s="154"/>
      <c r="AV587" s="154"/>
      <c r="AW587" s="154"/>
      <c r="AX587" s="154"/>
      <c r="AY587" s="154"/>
      <c r="AZ587" s="154"/>
      <c r="BA587" s="154"/>
      <c r="BB587" s="154"/>
      <c r="BC587" s="154"/>
      <c r="BD587" s="154"/>
      <c r="BE587" s="154"/>
      <c r="BF587" s="154"/>
      <c r="BG587" s="154"/>
      <c r="BH587" s="154"/>
    </row>
    <row r="588" spans="1:60" s="159" customFormat="1" ht="30" customHeight="1" x14ac:dyDescent="0.2">
      <c r="A588" s="142" t="s">
        <v>6</v>
      </c>
      <c r="B588" s="143"/>
      <c r="C588" s="143"/>
      <c r="D588" s="143"/>
      <c r="E588" s="144"/>
      <c r="F588" s="105">
        <v>238869.8</v>
      </c>
      <c r="G588" s="158"/>
      <c r="H588" s="158"/>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8"/>
      <c r="AG588" s="158"/>
      <c r="AH588" s="158"/>
      <c r="AI588" s="158"/>
      <c r="AJ588" s="158"/>
      <c r="AK588" s="158"/>
      <c r="AL588" s="158"/>
      <c r="AM588" s="158"/>
      <c r="AN588" s="158"/>
      <c r="AO588" s="158"/>
      <c r="AP588" s="158"/>
      <c r="AQ588" s="158"/>
      <c r="AR588" s="158"/>
      <c r="AS588" s="158"/>
      <c r="AT588" s="158"/>
      <c r="AU588" s="158"/>
      <c r="AV588" s="158"/>
      <c r="AW588" s="158"/>
      <c r="AX588" s="158"/>
      <c r="AY588" s="158"/>
      <c r="AZ588" s="158"/>
      <c r="BA588" s="158"/>
      <c r="BB588" s="158"/>
      <c r="BC588" s="158"/>
      <c r="BD588" s="158"/>
      <c r="BE588" s="158"/>
      <c r="BF588" s="158"/>
      <c r="BG588" s="158"/>
      <c r="BH588" s="158"/>
    </row>
    <row r="589" spans="1:60" s="159" customFormat="1" ht="12" x14ac:dyDescent="0.2">
      <c r="A589" s="15" t="s">
        <v>7</v>
      </c>
      <c r="B589" s="15" t="s">
        <v>838</v>
      </c>
      <c r="C589" s="15" t="s">
        <v>685</v>
      </c>
      <c r="D589" s="15" t="s">
        <v>10</v>
      </c>
      <c r="E589" s="15" t="s">
        <v>11</v>
      </c>
      <c r="F589" s="15"/>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8"/>
      <c r="AY589" s="158"/>
      <c r="AZ589" s="158"/>
      <c r="BA589" s="158"/>
      <c r="BB589" s="158"/>
      <c r="BC589" s="158"/>
      <c r="BD589" s="158"/>
      <c r="BE589" s="158"/>
      <c r="BF589" s="158"/>
      <c r="BG589" s="158"/>
      <c r="BH589" s="158"/>
    </row>
    <row r="590" spans="1:60" s="159" customFormat="1" ht="15" customHeight="1" x14ac:dyDescent="0.2">
      <c r="A590" s="16"/>
      <c r="B590" s="117"/>
      <c r="C590" s="18" t="s">
        <v>827</v>
      </c>
      <c r="D590" s="166"/>
      <c r="E590" s="167"/>
      <c r="F590" s="24">
        <f>F588</f>
        <v>238869.8</v>
      </c>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8"/>
      <c r="AY590" s="158"/>
      <c r="AZ590" s="158"/>
      <c r="BA590" s="158"/>
      <c r="BB590" s="158"/>
      <c r="BC590" s="158"/>
      <c r="BD590" s="158"/>
      <c r="BE590" s="158"/>
      <c r="BF590" s="158"/>
      <c r="BG590" s="158"/>
      <c r="BH590" s="158"/>
    </row>
    <row r="591" spans="1:60" ht="15" customHeight="1" x14ac:dyDescent="0.2">
      <c r="A591" s="168"/>
      <c r="B591" s="169"/>
      <c r="C591" s="23" t="s">
        <v>687</v>
      </c>
      <c r="D591" s="170"/>
      <c r="E591" s="171"/>
      <c r="F591" s="172">
        <f>F590</f>
        <v>238869.8</v>
      </c>
    </row>
    <row r="592" spans="1:60" ht="15" customHeight="1" x14ac:dyDescent="0.2">
      <c r="A592" s="168"/>
      <c r="B592" s="169"/>
      <c r="C592" s="18" t="s">
        <v>839</v>
      </c>
      <c r="D592" s="170"/>
      <c r="E592" s="131"/>
      <c r="F592" s="172">
        <f>F591-E592</f>
        <v>238869.8</v>
      </c>
    </row>
    <row r="593" spans="1:60" ht="15" customHeight="1" x14ac:dyDescent="0.2">
      <c r="A593" s="168"/>
      <c r="B593" s="169"/>
      <c r="C593" s="18" t="s">
        <v>840</v>
      </c>
      <c r="D593" s="170"/>
      <c r="E593" s="48"/>
      <c r="F593" s="172">
        <f>F592-E593</f>
        <v>238869.8</v>
      </c>
    </row>
    <row r="594" spans="1:60" ht="15" customHeight="1" x14ac:dyDescent="0.2">
      <c r="A594" s="173"/>
      <c r="B594" s="174"/>
      <c r="C594" s="18" t="s">
        <v>23</v>
      </c>
      <c r="D594" s="170"/>
      <c r="E594" s="62">
        <v>175</v>
      </c>
      <c r="F594" s="172">
        <f>F593-E594</f>
        <v>238694.8</v>
      </c>
    </row>
    <row r="595" spans="1:60" x14ac:dyDescent="0.2">
      <c r="A595" s="96"/>
      <c r="B595" s="175"/>
      <c r="C595" s="176" t="s">
        <v>841</v>
      </c>
      <c r="D595" s="170"/>
      <c r="E595" s="48">
        <v>10570.87</v>
      </c>
      <c r="F595" s="172">
        <f>F594-E595</f>
        <v>228123.93</v>
      </c>
    </row>
    <row r="596" spans="1:60" s="2" customFormat="1" x14ac:dyDescent="0.2">
      <c r="A596" s="28"/>
      <c r="B596" s="177"/>
      <c r="C596" s="177"/>
      <c r="D596" s="178"/>
      <c r="E596" s="179"/>
      <c r="F596" s="180"/>
    </row>
    <row r="597" spans="1:60" s="2" customFormat="1" x14ac:dyDescent="0.2">
      <c r="A597" s="28"/>
      <c r="B597" s="177"/>
      <c r="C597" s="177"/>
      <c r="D597" s="178"/>
      <c r="E597" s="179"/>
      <c r="F597" s="180"/>
    </row>
    <row r="598" spans="1:60" s="7" customFormat="1" ht="15" customHeight="1" x14ac:dyDescent="0.25">
      <c r="A598" s="1" t="s">
        <v>0</v>
      </c>
      <c r="B598" s="1"/>
      <c r="C598" s="1"/>
      <c r="D598" s="1"/>
      <c r="E598" s="1"/>
      <c r="F598" s="1"/>
      <c r="G598" s="154"/>
      <c r="H598" s="154"/>
      <c r="I598" s="154"/>
      <c r="J598" s="154"/>
      <c r="K598" s="154"/>
      <c r="L598" s="154"/>
      <c r="M598" s="154"/>
      <c r="N598" s="154"/>
      <c r="O598" s="154"/>
      <c r="P598" s="154"/>
      <c r="Q598" s="154"/>
      <c r="R598" s="154"/>
      <c r="S598" s="154"/>
      <c r="T598" s="154"/>
      <c r="U598" s="154"/>
      <c r="V598" s="154"/>
      <c r="W598" s="154"/>
      <c r="X598" s="154"/>
      <c r="Y598" s="154"/>
      <c r="Z598" s="154"/>
      <c r="AA598" s="154"/>
      <c r="AB598" s="154"/>
      <c r="AC598" s="154"/>
      <c r="AD598" s="154"/>
      <c r="AE598" s="154"/>
      <c r="AF598" s="154"/>
      <c r="AG598" s="154"/>
      <c r="AH598" s="154"/>
      <c r="AI598" s="154"/>
      <c r="AJ598" s="154"/>
      <c r="AK598" s="154"/>
      <c r="AL598" s="154"/>
      <c r="AM598" s="154"/>
      <c r="AN598" s="154"/>
      <c r="AO598" s="154"/>
      <c r="AP598" s="154"/>
      <c r="AQ598" s="154"/>
      <c r="AR598" s="154"/>
      <c r="AS598" s="154"/>
      <c r="AT598" s="154"/>
      <c r="AU598" s="154"/>
      <c r="AV598" s="154"/>
      <c r="AW598" s="154"/>
      <c r="AX598" s="154"/>
      <c r="AY598" s="154"/>
      <c r="AZ598" s="154"/>
      <c r="BA598" s="154"/>
      <c r="BB598" s="154"/>
      <c r="BC598" s="154"/>
      <c r="BD598" s="154"/>
      <c r="BE598" s="154"/>
      <c r="BF598" s="154"/>
      <c r="BG598" s="154"/>
      <c r="BH598" s="154"/>
    </row>
    <row r="599" spans="1:60" s="7" customFormat="1" ht="15" customHeight="1" x14ac:dyDescent="0.25">
      <c r="A599" s="1" t="s">
        <v>1</v>
      </c>
      <c r="B599" s="1"/>
      <c r="C599" s="1"/>
      <c r="D599" s="1"/>
      <c r="E599" s="1"/>
      <c r="F599" s="1"/>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4"/>
      <c r="AL599" s="154"/>
      <c r="AM599" s="154"/>
      <c r="AN599" s="154"/>
      <c r="AO599" s="154"/>
      <c r="AP599" s="154"/>
      <c r="AQ599" s="154"/>
      <c r="AR599" s="154"/>
      <c r="AS599" s="154"/>
      <c r="AT599" s="154"/>
      <c r="AU599" s="154"/>
      <c r="AV599" s="154"/>
      <c r="AW599" s="154"/>
      <c r="AX599" s="154"/>
      <c r="AY599" s="154"/>
      <c r="AZ599" s="154"/>
      <c r="BA599" s="154"/>
      <c r="BB599" s="154"/>
      <c r="BC599" s="154"/>
      <c r="BD599" s="154"/>
      <c r="BE599" s="154"/>
      <c r="BF599" s="154"/>
      <c r="BG599" s="154"/>
      <c r="BH599" s="154"/>
    </row>
    <row r="600" spans="1:60" s="7" customFormat="1" ht="15" customHeight="1" x14ac:dyDescent="0.25">
      <c r="A600" s="4" t="s">
        <v>2</v>
      </c>
      <c r="B600" s="4"/>
      <c r="C600" s="4"/>
      <c r="D600" s="4"/>
      <c r="E600" s="4"/>
      <c r="F600" s="4"/>
      <c r="G600" s="154"/>
      <c r="H600" s="154"/>
      <c r="I600" s="154"/>
      <c r="J600" s="154"/>
      <c r="K600" s="154"/>
      <c r="L600" s="154"/>
      <c r="M600" s="154"/>
      <c r="N600" s="154"/>
      <c r="O600" s="154"/>
      <c r="P600" s="154"/>
      <c r="Q600" s="154"/>
      <c r="R600" s="154"/>
      <c r="S600" s="154"/>
      <c r="T600" s="154"/>
      <c r="U600" s="154"/>
      <c r="V600" s="154"/>
      <c r="W600" s="154"/>
      <c r="X600" s="154"/>
      <c r="Y600" s="154"/>
      <c r="Z600" s="154"/>
      <c r="AA600" s="154"/>
      <c r="AB600" s="154"/>
      <c r="AC600" s="154"/>
      <c r="AD600" s="154"/>
      <c r="AE600" s="154"/>
      <c r="AF600" s="154"/>
      <c r="AG600" s="154"/>
      <c r="AH600" s="154"/>
      <c r="AI600" s="154"/>
      <c r="AJ600" s="154"/>
      <c r="AK600" s="154"/>
      <c r="AL600" s="154"/>
      <c r="AM600" s="154"/>
      <c r="AN600" s="154"/>
      <c r="AO600" s="154"/>
      <c r="AP600" s="154"/>
      <c r="AQ600" s="154"/>
      <c r="AR600" s="154"/>
      <c r="AS600" s="154"/>
      <c r="AT600" s="154"/>
      <c r="AU600" s="154"/>
      <c r="AV600" s="154"/>
      <c r="AW600" s="154"/>
      <c r="AX600" s="154"/>
      <c r="AY600" s="154"/>
      <c r="AZ600" s="154"/>
      <c r="BA600" s="154"/>
      <c r="BB600" s="154"/>
      <c r="BC600" s="154"/>
      <c r="BD600" s="154"/>
      <c r="BE600" s="154"/>
      <c r="BF600" s="154"/>
      <c r="BG600" s="154"/>
      <c r="BH600" s="154"/>
    </row>
    <row r="601" spans="1:60" s="7" customFormat="1" ht="15" customHeight="1" x14ac:dyDescent="0.25">
      <c r="A601" s="4" t="s">
        <v>3</v>
      </c>
      <c r="B601" s="4"/>
      <c r="C601" s="4"/>
      <c r="D601" s="4"/>
      <c r="E601" s="4"/>
      <c r="F601" s="4"/>
      <c r="G601" s="154"/>
      <c r="H601" s="154"/>
      <c r="I601" s="154"/>
      <c r="J601" s="154"/>
      <c r="K601" s="154"/>
      <c r="L601" s="154"/>
      <c r="M601" s="154"/>
      <c r="N601" s="154"/>
      <c r="O601" s="154"/>
      <c r="P601" s="154"/>
      <c r="Q601" s="154"/>
      <c r="R601" s="154"/>
      <c r="S601" s="154"/>
      <c r="T601" s="154"/>
      <c r="U601" s="154"/>
      <c r="V601" s="154"/>
      <c r="W601" s="154"/>
      <c r="X601" s="154"/>
      <c r="Y601" s="154"/>
      <c r="Z601" s="154"/>
      <c r="AA601" s="154"/>
      <c r="AB601" s="154"/>
      <c r="AC601" s="154"/>
      <c r="AD601" s="154"/>
      <c r="AE601" s="154"/>
      <c r="AF601" s="154"/>
      <c r="AG601" s="154"/>
      <c r="AH601" s="154"/>
      <c r="AI601" s="154"/>
      <c r="AJ601" s="154"/>
      <c r="AK601" s="154"/>
      <c r="AL601" s="154"/>
      <c r="AM601" s="154"/>
      <c r="AN601" s="154"/>
      <c r="AO601" s="154"/>
      <c r="AP601" s="154"/>
      <c r="AQ601" s="154"/>
      <c r="AR601" s="154"/>
      <c r="AS601" s="154"/>
      <c r="AT601" s="154"/>
      <c r="AU601" s="154"/>
      <c r="AV601" s="154"/>
      <c r="AW601" s="154"/>
      <c r="AX601" s="154"/>
      <c r="AY601" s="154"/>
      <c r="AZ601" s="154"/>
      <c r="BA601" s="154"/>
      <c r="BB601" s="154"/>
      <c r="BC601" s="154"/>
      <c r="BD601" s="154"/>
      <c r="BE601" s="154"/>
      <c r="BF601" s="154"/>
      <c r="BG601" s="154"/>
      <c r="BH601" s="154"/>
    </row>
    <row r="602" spans="1:60" ht="15" customHeight="1" x14ac:dyDescent="0.2">
      <c r="A602" s="28"/>
      <c r="B602" s="177"/>
      <c r="C602" s="2"/>
      <c r="D602" s="68"/>
      <c r="E602" s="181"/>
      <c r="F602" s="86"/>
    </row>
    <row r="603" spans="1:60" ht="33" customHeight="1" x14ac:dyDescent="0.2">
      <c r="A603" s="142" t="s">
        <v>842</v>
      </c>
      <c r="B603" s="143"/>
      <c r="C603" s="143"/>
      <c r="D603" s="143"/>
      <c r="E603" s="143"/>
      <c r="F603" s="144"/>
    </row>
    <row r="604" spans="1:60" ht="30" customHeight="1" x14ac:dyDescent="0.2">
      <c r="A604" s="142" t="s">
        <v>6</v>
      </c>
      <c r="B604" s="143"/>
      <c r="C604" s="143"/>
      <c r="D604" s="143"/>
      <c r="E604" s="144"/>
      <c r="F604" s="182">
        <v>131833.06</v>
      </c>
      <c r="G604" s="122"/>
    </row>
    <row r="605" spans="1:60" ht="33" customHeight="1" x14ac:dyDescent="0.2">
      <c r="A605" s="15" t="s">
        <v>7</v>
      </c>
      <c r="B605" s="15" t="s">
        <v>838</v>
      </c>
      <c r="C605" s="15" t="s">
        <v>685</v>
      </c>
      <c r="D605" s="15" t="s">
        <v>10</v>
      </c>
      <c r="E605" s="15" t="s">
        <v>11</v>
      </c>
      <c r="F605" s="15"/>
      <c r="G605" s="122"/>
    </row>
    <row r="606" spans="1:60" ht="15" customHeight="1" x14ac:dyDescent="0.2">
      <c r="A606" s="16"/>
      <c r="B606" s="17"/>
      <c r="C606" s="18" t="s">
        <v>843</v>
      </c>
      <c r="D606" s="25"/>
      <c r="E606" s="167"/>
      <c r="F606" s="20">
        <f>F604</f>
        <v>131833.06</v>
      </c>
      <c r="G606" s="122"/>
    </row>
    <row r="607" spans="1:60" ht="15" customHeight="1" x14ac:dyDescent="0.2">
      <c r="A607" s="183"/>
      <c r="B607" s="117"/>
      <c r="C607" s="18" t="s">
        <v>827</v>
      </c>
      <c r="D607" s="184"/>
      <c r="E607" s="167"/>
      <c r="F607" s="20">
        <f>F606</f>
        <v>131833.06</v>
      </c>
      <c r="G607" s="122"/>
    </row>
    <row r="608" spans="1:60" ht="15" customHeight="1" x14ac:dyDescent="0.2">
      <c r="A608" s="16"/>
      <c r="B608" s="117"/>
      <c r="C608" s="18" t="s">
        <v>23</v>
      </c>
      <c r="D608" s="25"/>
      <c r="E608" s="113">
        <v>175</v>
      </c>
      <c r="F608" s="20">
        <f>F607-E608</f>
        <v>131658.06</v>
      </c>
      <c r="G608" s="122"/>
    </row>
    <row r="609" spans="1:60" x14ac:dyDescent="0.2">
      <c r="A609" s="149"/>
      <c r="B609" s="177"/>
      <c r="C609" s="185"/>
      <c r="D609" s="186"/>
      <c r="E609" s="179"/>
      <c r="F609" s="180"/>
      <c r="G609" s="122"/>
    </row>
    <row r="610" spans="1:60" x14ac:dyDescent="0.2">
      <c r="A610" s="149"/>
      <c r="B610" s="177"/>
      <c r="C610" s="185"/>
      <c r="D610" s="186"/>
      <c r="E610" s="179"/>
      <c r="F610" s="180"/>
      <c r="G610" s="122"/>
    </row>
    <row r="611" spans="1:60" x14ac:dyDescent="0.2">
      <c r="A611" s="149"/>
      <c r="B611" s="177"/>
      <c r="C611" s="185"/>
      <c r="D611" s="186"/>
      <c r="E611" s="179"/>
      <c r="F611" s="180"/>
      <c r="G611" s="122"/>
    </row>
    <row r="612" spans="1:60" x14ac:dyDescent="0.2">
      <c r="A612" s="149"/>
      <c r="B612" s="177"/>
      <c r="C612" s="185"/>
      <c r="D612" s="186"/>
      <c r="E612" s="179"/>
      <c r="F612" s="180"/>
      <c r="G612" s="122"/>
    </row>
    <row r="613" spans="1:60" x14ac:dyDescent="0.2">
      <c r="A613" s="149"/>
      <c r="B613" s="177"/>
      <c r="C613" s="185"/>
      <c r="D613" s="186"/>
      <c r="E613" s="179"/>
      <c r="F613" s="180"/>
      <c r="G613" s="122"/>
    </row>
    <row r="614" spans="1:60" ht="15" customHeight="1" x14ac:dyDescent="0.2">
      <c r="A614" s="149"/>
      <c r="B614" s="177"/>
      <c r="C614" s="185"/>
      <c r="D614" s="186"/>
      <c r="E614" s="179"/>
      <c r="F614" s="180"/>
      <c r="G614" s="122"/>
    </row>
    <row r="615" spans="1:60" s="7" customFormat="1" ht="15" customHeight="1" x14ac:dyDescent="0.25">
      <c r="A615" s="1" t="s">
        <v>0</v>
      </c>
      <c r="B615" s="1"/>
      <c r="C615" s="1"/>
      <c r="D615" s="1"/>
      <c r="E615" s="1"/>
      <c r="F615" s="1"/>
      <c r="G615" s="187"/>
      <c r="H615" s="154"/>
      <c r="I615" s="154"/>
      <c r="J615" s="154"/>
      <c r="K615" s="154"/>
      <c r="L615" s="154"/>
      <c r="M615" s="154"/>
      <c r="N615" s="154"/>
      <c r="O615" s="154"/>
      <c r="P615" s="154"/>
      <c r="Q615" s="154"/>
      <c r="R615" s="154"/>
      <c r="S615" s="154"/>
      <c r="T615" s="154"/>
      <c r="U615" s="154"/>
      <c r="V615" s="154"/>
      <c r="W615" s="154"/>
      <c r="X615" s="154"/>
      <c r="Y615" s="154"/>
      <c r="Z615" s="154"/>
      <c r="AA615" s="154"/>
      <c r="AB615" s="154"/>
      <c r="AC615" s="154"/>
      <c r="AD615" s="154"/>
      <c r="AE615" s="154"/>
      <c r="AF615" s="154"/>
      <c r="AG615" s="154"/>
      <c r="AH615" s="154"/>
      <c r="AI615" s="154"/>
      <c r="AJ615" s="154"/>
      <c r="AK615" s="154"/>
      <c r="AL615" s="154"/>
      <c r="AM615" s="154"/>
      <c r="AN615" s="154"/>
      <c r="AO615" s="154"/>
      <c r="AP615" s="154"/>
      <c r="AQ615" s="154"/>
      <c r="AR615" s="154"/>
      <c r="AS615" s="154"/>
      <c r="AT615" s="154"/>
      <c r="AU615" s="154"/>
      <c r="AV615" s="154"/>
      <c r="AW615" s="154"/>
      <c r="AX615" s="154"/>
      <c r="AY615" s="154"/>
      <c r="AZ615" s="154"/>
      <c r="BA615" s="154"/>
      <c r="BB615" s="154"/>
      <c r="BC615" s="154"/>
      <c r="BD615" s="154"/>
      <c r="BE615" s="154"/>
      <c r="BF615" s="154"/>
      <c r="BG615" s="154"/>
      <c r="BH615" s="154"/>
    </row>
    <row r="616" spans="1:60" s="7" customFormat="1" ht="15" customHeight="1" x14ac:dyDescent="0.25">
      <c r="A616" s="1" t="s">
        <v>1</v>
      </c>
      <c r="B616" s="1"/>
      <c r="C616" s="1"/>
      <c r="D616" s="1"/>
      <c r="E616" s="1"/>
      <c r="F616" s="1"/>
      <c r="G616" s="154"/>
      <c r="H616" s="154"/>
      <c r="I616" s="154"/>
      <c r="J616" s="154"/>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4"/>
      <c r="AL616" s="154"/>
      <c r="AM616" s="154"/>
      <c r="AN616" s="154"/>
      <c r="AO616" s="154"/>
      <c r="AP616" s="154"/>
      <c r="AQ616" s="154"/>
      <c r="AR616" s="154"/>
      <c r="AS616" s="154"/>
      <c r="AT616" s="154"/>
      <c r="AU616" s="154"/>
      <c r="AV616" s="154"/>
      <c r="AW616" s="154"/>
      <c r="AX616" s="154"/>
      <c r="AY616" s="154"/>
      <c r="AZ616" s="154"/>
      <c r="BA616" s="154"/>
      <c r="BB616" s="154"/>
      <c r="BC616" s="154"/>
      <c r="BD616" s="154"/>
      <c r="BE616" s="154"/>
      <c r="BF616" s="154"/>
      <c r="BG616" s="154"/>
      <c r="BH616" s="154"/>
    </row>
    <row r="617" spans="1:60" s="7" customFormat="1" ht="15" customHeight="1" x14ac:dyDescent="0.25">
      <c r="A617" s="4" t="s">
        <v>2</v>
      </c>
      <c r="B617" s="4"/>
      <c r="C617" s="4"/>
      <c r="D617" s="4"/>
      <c r="E617" s="4"/>
      <c r="F617" s="4"/>
      <c r="G617" s="154"/>
      <c r="H617" s="154"/>
      <c r="I617" s="15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4"/>
      <c r="AL617" s="154"/>
      <c r="AM617" s="154"/>
      <c r="AN617" s="154"/>
      <c r="AO617" s="154"/>
      <c r="AP617" s="154"/>
      <c r="AQ617" s="154"/>
      <c r="AR617" s="154"/>
      <c r="AS617" s="154"/>
      <c r="AT617" s="154"/>
      <c r="AU617" s="154"/>
      <c r="AV617" s="154"/>
      <c r="AW617" s="154"/>
      <c r="AX617" s="154"/>
      <c r="AY617" s="154"/>
      <c r="AZ617" s="154"/>
      <c r="BA617" s="154"/>
      <c r="BB617" s="154"/>
      <c r="BC617" s="154"/>
      <c r="BD617" s="154"/>
      <c r="BE617" s="154"/>
      <c r="BF617" s="154"/>
      <c r="BG617" s="154"/>
      <c r="BH617" s="154"/>
    </row>
    <row r="618" spans="1:60" s="7" customFormat="1" ht="15" customHeight="1" x14ac:dyDescent="0.25">
      <c r="A618" s="4" t="s">
        <v>3</v>
      </c>
      <c r="B618" s="4"/>
      <c r="C618" s="4"/>
      <c r="D618" s="4"/>
      <c r="E618" s="4"/>
      <c r="F618" s="4"/>
      <c r="G618" s="154"/>
      <c r="H618" s="154"/>
      <c r="I618" s="154"/>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AN618" s="154"/>
      <c r="AO618" s="154"/>
      <c r="AP618" s="154"/>
      <c r="AQ618" s="154"/>
      <c r="AR618" s="154"/>
      <c r="AS618" s="154"/>
      <c r="AT618" s="154"/>
      <c r="AU618" s="154"/>
      <c r="AV618" s="154"/>
      <c r="AW618" s="154"/>
      <c r="AX618" s="154"/>
      <c r="AY618" s="154"/>
      <c r="AZ618" s="154"/>
      <c r="BA618" s="154"/>
      <c r="BB618" s="154"/>
      <c r="BC618" s="154"/>
      <c r="BD618" s="154"/>
      <c r="BE618" s="154"/>
      <c r="BF618" s="154"/>
      <c r="BG618" s="154"/>
      <c r="BH618" s="154"/>
    </row>
    <row r="619" spans="1:60" s="7" customFormat="1" ht="15" customHeight="1" x14ac:dyDescent="0.25">
      <c r="A619" s="188"/>
      <c r="B619" s="189"/>
      <c r="C619" s="190"/>
      <c r="D619" s="191"/>
      <c r="E619" s="192"/>
      <c r="F619" s="193"/>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AN619" s="154"/>
      <c r="AO619" s="154"/>
      <c r="AP619" s="154"/>
      <c r="AQ619" s="154"/>
      <c r="AR619" s="154"/>
      <c r="AS619" s="154"/>
      <c r="AT619" s="154"/>
      <c r="AU619" s="154"/>
      <c r="AV619" s="154"/>
      <c r="AW619" s="154"/>
      <c r="AX619" s="154"/>
      <c r="AY619" s="154"/>
      <c r="AZ619" s="154"/>
      <c r="BA619" s="154"/>
      <c r="BB619" s="154"/>
      <c r="BC619" s="154"/>
      <c r="BD619" s="154"/>
      <c r="BE619" s="154"/>
      <c r="BF619" s="154"/>
      <c r="BG619" s="154"/>
      <c r="BH619" s="154"/>
    </row>
    <row r="620" spans="1:60" ht="33" customHeight="1" x14ac:dyDescent="0.2">
      <c r="A620" s="104" t="s">
        <v>844</v>
      </c>
      <c r="B620" s="104"/>
      <c r="C620" s="104"/>
      <c r="D620" s="104"/>
      <c r="E620" s="104"/>
      <c r="F620" s="104"/>
    </row>
    <row r="621" spans="1:60" ht="30" customHeight="1" x14ac:dyDescent="0.2">
      <c r="A621" s="104" t="s">
        <v>6</v>
      </c>
      <c r="B621" s="104"/>
      <c r="C621" s="104"/>
      <c r="D621" s="104"/>
      <c r="E621" s="104"/>
      <c r="F621" s="105">
        <v>291957.33</v>
      </c>
    </row>
    <row r="622" spans="1:60" s="194" customFormat="1" ht="15.75" customHeight="1" x14ac:dyDescent="0.2">
      <c r="A622" s="15" t="s">
        <v>7</v>
      </c>
      <c r="B622" s="15" t="s">
        <v>838</v>
      </c>
      <c r="C622" s="15" t="s">
        <v>685</v>
      </c>
      <c r="D622" s="15" t="s">
        <v>10</v>
      </c>
      <c r="E622" s="15" t="s">
        <v>11</v>
      </c>
      <c r="F622" s="15"/>
      <c r="G622" s="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c r="AN622" s="122"/>
      <c r="AO622" s="122"/>
      <c r="AP622" s="122"/>
      <c r="AQ622" s="122"/>
      <c r="AR622" s="122"/>
      <c r="AS622" s="122"/>
      <c r="AT622" s="122"/>
      <c r="AU622" s="122"/>
      <c r="AV622" s="122"/>
      <c r="AW622" s="122"/>
      <c r="AX622" s="122"/>
      <c r="AY622" s="122"/>
      <c r="AZ622" s="122"/>
      <c r="BA622" s="122"/>
      <c r="BB622" s="122"/>
      <c r="BC622" s="122"/>
      <c r="BD622" s="122"/>
      <c r="BE622" s="122"/>
      <c r="BF622" s="122"/>
      <c r="BG622" s="122"/>
      <c r="BH622" s="122"/>
    </row>
    <row r="623" spans="1:60" s="194" customFormat="1" ht="15" customHeight="1" x14ac:dyDescent="0.2">
      <c r="A623" s="96"/>
      <c r="B623" s="117"/>
      <c r="C623" s="17" t="s">
        <v>843</v>
      </c>
      <c r="D623" s="19">
        <v>500000</v>
      </c>
      <c r="E623" s="195"/>
      <c r="F623" s="20">
        <f>F621+D623</f>
        <v>791957.33000000007</v>
      </c>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c r="AN623" s="122"/>
      <c r="AO623" s="122"/>
      <c r="AP623" s="122"/>
      <c r="AQ623" s="122"/>
      <c r="AR623" s="122"/>
      <c r="AS623" s="122"/>
      <c r="AT623" s="122"/>
      <c r="AU623" s="122"/>
      <c r="AV623" s="122"/>
      <c r="AW623" s="122"/>
      <c r="AX623" s="122"/>
      <c r="AY623" s="122"/>
      <c r="AZ623" s="122"/>
      <c r="BA623" s="122"/>
      <c r="BB623" s="122"/>
      <c r="BC623" s="122"/>
      <c r="BD623" s="122"/>
      <c r="BE623" s="122"/>
      <c r="BF623" s="122"/>
      <c r="BG623" s="122"/>
      <c r="BH623" s="122"/>
    </row>
    <row r="624" spans="1:60" s="194" customFormat="1" ht="15" customHeight="1" x14ac:dyDescent="0.2">
      <c r="A624" s="96"/>
      <c r="B624" s="117"/>
      <c r="C624" s="17" t="s">
        <v>688</v>
      </c>
      <c r="D624" s="19"/>
      <c r="E624" s="167"/>
      <c r="F624" s="20">
        <f>F623</f>
        <v>791957.33000000007</v>
      </c>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c r="AS624" s="122"/>
      <c r="AT624" s="122"/>
      <c r="AU624" s="122"/>
      <c r="AV624" s="122"/>
      <c r="AW624" s="122"/>
      <c r="AX624" s="122"/>
      <c r="AY624" s="122"/>
      <c r="AZ624" s="122"/>
      <c r="BA624" s="122"/>
      <c r="BB624" s="122"/>
      <c r="BC624" s="122"/>
      <c r="BD624" s="122"/>
      <c r="BE624" s="122"/>
      <c r="BF624" s="122"/>
      <c r="BG624" s="122"/>
      <c r="BH624" s="122"/>
    </row>
    <row r="625" spans="1:60" s="194" customFormat="1" ht="15" customHeight="1" x14ac:dyDescent="0.2">
      <c r="A625" s="96"/>
      <c r="B625" s="117"/>
      <c r="C625" s="27" t="s">
        <v>19</v>
      </c>
      <c r="D625" s="25"/>
      <c r="E625" s="19">
        <v>535.47</v>
      </c>
      <c r="F625" s="20">
        <f>F624-E625</f>
        <v>791421.8600000001</v>
      </c>
      <c r="G625" s="122"/>
      <c r="H625" s="174"/>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2"/>
      <c r="AY625" s="122"/>
      <c r="AZ625" s="122"/>
      <c r="BA625" s="122"/>
      <c r="BB625" s="122"/>
      <c r="BC625" s="122"/>
      <c r="BD625" s="122"/>
      <c r="BE625" s="122"/>
      <c r="BF625" s="122"/>
      <c r="BG625" s="122"/>
      <c r="BH625" s="122"/>
    </row>
    <row r="626" spans="1:60" s="194" customFormat="1" ht="15" customHeight="1" x14ac:dyDescent="0.2">
      <c r="A626" s="96"/>
      <c r="B626" s="117"/>
      <c r="C626" s="18" t="s">
        <v>21</v>
      </c>
      <c r="D626" s="25"/>
      <c r="E626" s="167">
        <v>500</v>
      </c>
      <c r="F626" s="20">
        <f t="shared" ref="F626:F660" si="10">F625-E626</f>
        <v>790921.8600000001</v>
      </c>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2"/>
      <c r="AY626" s="122"/>
      <c r="AZ626" s="122"/>
      <c r="BA626" s="122"/>
      <c r="BB626" s="122"/>
      <c r="BC626" s="122"/>
      <c r="BD626" s="122"/>
      <c r="BE626" s="122"/>
      <c r="BF626" s="122"/>
      <c r="BG626" s="122"/>
      <c r="BH626" s="122"/>
    </row>
    <row r="627" spans="1:60" s="194" customFormat="1" ht="15" customHeight="1" x14ac:dyDescent="0.2">
      <c r="A627" s="16"/>
      <c r="B627" s="117"/>
      <c r="C627" s="18" t="s">
        <v>23</v>
      </c>
      <c r="D627" s="25"/>
      <c r="E627" s="113">
        <v>175</v>
      </c>
      <c r="F627" s="20">
        <f t="shared" si="10"/>
        <v>790746.8600000001</v>
      </c>
      <c r="G627" s="122"/>
      <c r="H627" s="122"/>
      <c r="I627" s="122"/>
      <c r="J627" s="174"/>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c r="AN627" s="122"/>
      <c r="AO627" s="122"/>
      <c r="AP627" s="122"/>
      <c r="AQ627" s="122"/>
      <c r="AR627" s="122"/>
      <c r="AS627" s="122"/>
      <c r="AT627" s="122"/>
      <c r="AU627" s="122"/>
      <c r="AV627" s="122"/>
      <c r="AW627" s="122"/>
      <c r="AX627" s="122"/>
      <c r="AY627" s="122"/>
      <c r="AZ627" s="122"/>
      <c r="BA627" s="122"/>
      <c r="BB627" s="122"/>
      <c r="BC627" s="122"/>
      <c r="BD627" s="122"/>
      <c r="BE627" s="122"/>
      <c r="BF627" s="122"/>
      <c r="BG627" s="122"/>
      <c r="BH627" s="122"/>
    </row>
    <row r="628" spans="1:60" s="194" customFormat="1" ht="27" customHeight="1" x14ac:dyDescent="0.2">
      <c r="A628" s="196">
        <v>44476</v>
      </c>
      <c r="B628" s="197">
        <v>2462</v>
      </c>
      <c r="C628" s="198" t="s">
        <v>845</v>
      </c>
      <c r="D628" s="199"/>
      <c r="E628" s="200">
        <v>42426.57</v>
      </c>
      <c r="F628" s="20">
        <f t="shared" si="10"/>
        <v>748320.29000000015</v>
      </c>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c r="AN628" s="122"/>
      <c r="AO628" s="122"/>
      <c r="AP628" s="122"/>
      <c r="AQ628" s="122"/>
      <c r="AR628" s="122"/>
      <c r="AS628" s="122"/>
      <c r="AT628" s="122"/>
      <c r="AU628" s="122"/>
      <c r="AV628" s="122"/>
      <c r="AW628" s="122"/>
      <c r="AX628" s="122"/>
      <c r="AY628" s="122"/>
      <c r="AZ628" s="122"/>
      <c r="BA628" s="122"/>
      <c r="BB628" s="122"/>
      <c r="BC628" s="122"/>
      <c r="BD628" s="122"/>
      <c r="BE628" s="122"/>
      <c r="BF628" s="122"/>
      <c r="BG628" s="122"/>
      <c r="BH628" s="122"/>
    </row>
    <row r="629" spans="1:60" s="194" customFormat="1" ht="29.25" customHeight="1" x14ac:dyDescent="0.2">
      <c r="A629" s="196">
        <v>44476</v>
      </c>
      <c r="B629" s="201">
        <v>2463</v>
      </c>
      <c r="C629" s="198" t="s">
        <v>846</v>
      </c>
      <c r="D629" s="199"/>
      <c r="E629" s="113">
        <v>130302.94</v>
      </c>
      <c r="F629" s="20">
        <f t="shared" si="10"/>
        <v>618017.35000000009</v>
      </c>
      <c r="G629" s="122"/>
      <c r="H629" s="122" t="s">
        <v>847</v>
      </c>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c r="AN629" s="122"/>
      <c r="AO629" s="122"/>
      <c r="AP629" s="122"/>
      <c r="AQ629" s="122"/>
      <c r="AR629" s="122"/>
      <c r="AS629" s="122"/>
      <c r="AT629" s="122"/>
      <c r="AU629" s="122"/>
      <c r="AV629" s="122"/>
      <c r="AW629" s="122"/>
      <c r="AX629" s="122"/>
      <c r="AY629" s="122"/>
      <c r="AZ629" s="122"/>
      <c r="BA629" s="122"/>
      <c r="BB629" s="122"/>
      <c r="BC629" s="122"/>
      <c r="BD629" s="122"/>
      <c r="BE629" s="122"/>
      <c r="BF629" s="122"/>
      <c r="BG629" s="122"/>
      <c r="BH629" s="122"/>
    </row>
    <row r="630" spans="1:60" s="194" customFormat="1" ht="22.5" customHeight="1" x14ac:dyDescent="0.2">
      <c r="A630" s="196">
        <v>44476</v>
      </c>
      <c r="B630" s="201">
        <v>2464</v>
      </c>
      <c r="C630" s="202" t="s">
        <v>848</v>
      </c>
      <c r="D630" s="199"/>
      <c r="E630" s="113">
        <v>12150</v>
      </c>
      <c r="F630" s="20">
        <f t="shared" si="10"/>
        <v>605867.35000000009</v>
      </c>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c r="AN630" s="122"/>
      <c r="AO630" s="122"/>
      <c r="AP630" s="122"/>
      <c r="AQ630" s="122"/>
      <c r="AR630" s="122"/>
      <c r="AS630" s="122"/>
      <c r="AT630" s="122"/>
      <c r="AU630" s="122"/>
      <c r="AV630" s="122"/>
      <c r="AW630" s="122"/>
      <c r="AX630" s="122"/>
      <c r="AY630" s="122"/>
      <c r="AZ630" s="122"/>
      <c r="BA630" s="122"/>
      <c r="BB630" s="122"/>
      <c r="BC630" s="122"/>
      <c r="BD630" s="122"/>
      <c r="BE630" s="122"/>
      <c r="BF630" s="122"/>
      <c r="BG630" s="122"/>
      <c r="BH630" s="122"/>
    </row>
    <row r="631" spans="1:60" s="194" customFormat="1" ht="27.75" customHeight="1" x14ac:dyDescent="0.2">
      <c r="A631" s="203">
        <v>44476</v>
      </c>
      <c r="B631" s="201">
        <v>2465</v>
      </c>
      <c r="C631" s="204" t="s">
        <v>849</v>
      </c>
      <c r="D631" s="199"/>
      <c r="E631" s="113">
        <v>6957.16</v>
      </c>
      <c r="F631" s="20">
        <f t="shared" si="10"/>
        <v>598910.19000000006</v>
      </c>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c r="AN631" s="122"/>
      <c r="AO631" s="122"/>
      <c r="AP631" s="122"/>
      <c r="AQ631" s="122"/>
      <c r="AR631" s="122"/>
      <c r="AS631" s="122"/>
      <c r="AT631" s="122"/>
      <c r="AU631" s="122"/>
      <c r="AV631" s="122"/>
      <c r="AW631" s="122"/>
      <c r="AX631" s="122"/>
      <c r="AY631" s="122"/>
      <c r="AZ631" s="122"/>
      <c r="BA631" s="122"/>
      <c r="BB631" s="122"/>
      <c r="BC631" s="122"/>
      <c r="BD631" s="122"/>
      <c r="BE631" s="122"/>
      <c r="BF631" s="122"/>
      <c r="BG631" s="122"/>
      <c r="BH631" s="122"/>
    </row>
    <row r="632" spans="1:60" s="194" customFormat="1" ht="34.5" customHeight="1" x14ac:dyDescent="0.2">
      <c r="A632" s="203">
        <v>44480</v>
      </c>
      <c r="B632" s="201">
        <v>2466</v>
      </c>
      <c r="C632" s="205" t="s">
        <v>850</v>
      </c>
      <c r="D632" s="25"/>
      <c r="E632" s="200">
        <v>5314.98</v>
      </c>
      <c r="F632" s="20">
        <f t="shared" si="10"/>
        <v>593595.21000000008</v>
      </c>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c r="AQ632" s="122"/>
      <c r="AR632" s="122"/>
      <c r="AS632" s="122"/>
      <c r="AT632" s="122"/>
      <c r="AU632" s="122"/>
      <c r="AV632" s="122"/>
      <c r="AW632" s="122"/>
      <c r="AX632" s="122"/>
      <c r="AY632" s="122"/>
      <c r="AZ632" s="122"/>
      <c r="BA632" s="122"/>
      <c r="BB632" s="122"/>
      <c r="BC632" s="122"/>
      <c r="BD632" s="122"/>
      <c r="BE632" s="122"/>
      <c r="BF632" s="122"/>
      <c r="BG632" s="122"/>
      <c r="BH632" s="122"/>
    </row>
    <row r="633" spans="1:60" s="194" customFormat="1" ht="28.5" customHeight="1" x14ac:dyDescent="0.2">
      <c r="A633" s="203">
        <v>44480</v>
      </c>
      <c r="B633" s="201">
        <v>2467</v>
      </c>
      <c r="C633" s="204" t="s">
        <v>851</v>
      </c>
      <c r="D633" s="206"/>
      <c r="E633" s="200">
        <v>2200</v>
      </c>
      <c r="F633" s="20">
        <f t="shared" si="10"/>
        <v>591395.21000000008</v>
      </c>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c r="AN633" s="122"/>
      <c r="AO633" s="122"/>
      <c r="AP633" s="122"/>
      <c r="AQ633" s="122"/>
      <c r="AR633" s="122"/>
      <c r="AS633" s="122"/>
      <c r="AT633" s="122"/>
      <c r="AU633" s="122"/>
      <c r="AV633" s="122"/>
      <c r="AW633" s="122"/>
      <c r="AX633" s="122"/>
      <c r="AY633" s="122"/>
      <c r="AZ633" s="122"/>
      <c r="BA633" s="122"/>
      <c r="BB633" s="122"/>
      <c r="BC633" s="122"/>
      <c r="BD633" s="122"/>
      <c r="BE633" s="122"/>
      <c r="BF633" s="122"/>
      <c r="BG633" s="122"/>
      <c r="BH633" s="122"/>
    </row>
    <row r="634" spans="1:60" s="194" customFormat="1" ht="33" customHeight="1" x14ac:dyDescent="0.2">
      <c r="A634" s="203">
        <v>44480</v>
      </c>
      <c r="B634" s="201">
        <v>2468</v>
      </c>
      <c r="C634" s="204" t="str">
        <f>UPPER("pago fact. B1100009073 D/F 22/9/21 pago alquiler comercial Tamayo  correspondiente al mes de SEPTIEMBRE/21")</f>
        <v>PAGO FACT. B1100009073 D/F 22/9/21 PAGO ALQUILER COMERCIAL TAMAYO  CORRESPONDIENTE AL MES DE SEPTIEMBRE/21</v>
      </c>
      <c r="D634" s="206"/>
      <c r="E634" s="200">
        <v>7110</v>
      </c>
      <c r="F634" s="20">
        <f t="shared" si="10"/>
        <v>584285.21000000008</v>
      </c>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c r="AN634" s="122"/>
      <c r="AO634" s="122"/>
      <c r="AP634" s="122"/>
      <c r="AQ634" s="122"/>
      <c r="AR634" s="122"/>
      <c r="AS634" s="122"/>
      <c r="AT634" s="122"/>
      <c r="AU634" s="122"/>
      <c r="AV634" s="122"/>
      <c r="AW634" s="122"/>
      <c r="AX634" s="122"/>
      <c r="AY634" s="122"/>
      <c r="AZ634" s="122"/>
      <c r="BA634" s="122"/>
      <c r="BB634" s="122"/>
      <c r="BC634" s="122"/>
      <c r="BD634" s="122"/>
      <c r="BE634" s="122"/>
      <c r="BF634" s="122"/>
      <c r="BG634" s="122"/>
      <c r="BH634" s="122"/>
    </row>
    <row r="635" spans="1:60" s="194" customFormat="1" ht="18" customHeight="1" x14ac:dyDescent="0.2">
      <c r="A635" s="203">
        <v>44480</v>
      </c>
      <c r="B635" s="201">
        <v>2469</v>
      </c>
      <c r="C635" s="204" t="s">
        <v>852</v>
      </c>
      <c r="D635" s="206"/>
      <c r="E635" s="200">
        <v>8910</v>
      </c>
      <c r="F635" s="20">
        <f t="shared" si="10"/>
        <v>575375.21000000008</v>
      </c>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c r="AN635" s="122"/>
      <c r="AO635" s="122"/>
      <c r="AP635" s="122"/>
      <c r="AQ635" s="122"/>
      <c r="AR635" s="122"/>
      <c r="AS635" s="122"/>
      <c r="AT635" s="122"/>
      <c r="AU635" s="122"/>
      <c r="AV635" s="122"/>
      <c r="AW635" s="122"/>
      <c r="AX635" s="122"/>
      <c r="AY635" s="122"/>
      <c r="AZ635" s="122"/>
      <c r="BA635" s="122"/>
      <c r="BB635" s="122"/>
      <c r="BC635" s="122"/>
      <c r="BD635" s="122"/>
      <c r="BE635" s="122"/>
      <c r="BF635" s="122"/>
      <c r="BG635" s="122"/>
      <c r="BH635" s="122"/>
    </row>
    <row r="636" spans="1:60" s="194" customFormat="1" ht="21.75" customHeight="1" x14ac:dyDescent="0.2">
      <c r="A636" s="203">
        <v>44480</v>
      </c>
      <c r="B636" s="201">
        <v>2470</v>
      </c>
      <c r="C636" s="204" t="s">
        <v>853</v>
      </c>
      <c r="D636" s="206"/>
      <c r="E636" s="200">
        <v>4500</v>
      </c>
      <c r="F636" s="20">
        <f t="shared" si="10"/>
        <v>570875.21000000008</v>
      </c>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c r="AN636" s="122"/>
      <c r="AO636" s="122"/>
      <c r="AP636" s="122"/>
      <c r="AQ636" s="122"/>
      <c r="AR636" s="122"/>
      <c r="AS636" s="122"/>
      <c r="AT636" s="122"/>
      <c r="AU636" s="122"/>
      <c r="AV636" s="122"/>
      <c r="AW636" s="122"/>
      <c r="AX636" s="122"/>
      <c r="AY636" s="122"/>
      <c r="AZ636" s="122"/>
      <c r="BA636" s="122"/>
      <c r="BB636" s="122"/>
      <c r="BC636" s="122"/>
      <c r="BD636" s="122"/>
      <c r="BE636" s="122"/>
      <c r="BF636" s="122"/>
      <c r="BG636" s="122"/>
      <c r="BH636" s="122"/>
    </row>
    <row r="637" spans="1:60" s="194" customFormat="1" ht="22.5" customHeight="1" x14ac:dyDescent="0.2">
      <c r="A637" s="203">
        <v>44480</v>
      </c>
      <c r="B637" s="201">
        <v>2471</v>
      </c>
      <c r="C637" s="207" t="s">
        <v>854</v>
      </c>
      <c r="D637" s="208"/>
      <c r="E637" s="200">
        <v>15300</v>
      </c>
      <c r="F637" s="20">
        <f t="shared" si="10"/>
        <v>555575.21000000008</v>
      </c>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c r="AN637" s="122"/>
      <c r="AO637" s="122"/>
      <c r="AP637" s="122"/>
      <c r="AQ637" s="122"/>
      <c r="AR637" s="122"/>
      <c r="AS637" s="122"/>
      <c r="AT637" s="122"/>
      <c r="AU637" s="122"/>
      <c r="AV637" s="122"/>
      <c r="AW637" s="122"/>
      <c r="AX637" s="122"/>
      <c r="AY637" s="122"/>
      <c r="AZ637" s="122"/>
      <c r="BA637" s="122"/>
      <c r="BB637" s="122"/>
      <c r="BC637" s="122"/>
      <c r="BD637" s="122"/>
      <c r="BE637" s="122"/>
      <c r="BF637" s="122"/>
      <c r="BG637" s="122"/>
      <c r="BH637" s="122"/>
    </row>
    <row r="638" spans="1:60" s="141" customFormat="1" ht="21" customHeight="1" x14ac:dyDescent="0.2">
      <c r="A638" s="203">
        <v>44480</v>
      </c>
      <c r="B638" s="201">
        <v>2472</v>
      </c>
      <c r="C638" s="207" t="s">
        <v>855</v>
      </c>
      <c r="D638" s="208"/>
      <c r="E638" s="200">
        <v>8910</v>
      </c>
      <c r="F638" s="20">
        <f t="shared" si="10"/>
        <v>546665.21000000008</v>
      </c>
      <c r="G638" s="86"/>
      <c r="H638" s="86"/>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c r="AO638" s="86"/>
      <c r="AP638" s="86"/>
      <c r="AQ638" s="86"/>
      <c r="AR638" s="86"/>
      <c r="AS638" s="86"/>
      <c r="AT638" s="86"/>
      <c r="AU638" s="86"/>
      <c r="AV638" s="86"/>
      <c r="AW638" s="86"/>
      <c r="AX638" s="86"/>
      <c r="AY638" s="86"/>
      <c r="AZ638" s="86"/>
      <c r="BA638" s="86"/>
      <c r="BB638" s="86"/>
      <c r="BC638" s="86"/>
      <c r="BD638" s="86"/>
      <c r="BE638" s="86"/>
      <c r="BF638" s="86"/>
      <c r="BG638" s="86"/>
      <c r="BH638" s="86"/>
    </row>
    <row r="639" spans="1:60" s="141" customFormat="1" ht="20.25" customHeight="1" x14ac:dyDescent="0.2">
      <c r="A639" s="203">
        <v>44480</v>
      </c>
      <c r="B639" s="201">
        <v>2473</v>
      </c>
      <c r="C639" s="207" t="s">
        <v>856</v>
      </c>
      <c r="D639" s="208"/>
      <c r="E639" s="200">
        <v>20070</v>
      </c>
      <c r="F639" s="20">
        <f t="shared" si="10"/>
        <v>526595.21000000008</v>
      </c>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c r="AO639" s="86"/>
      <c r="AP639" s="86"/>
      <c r="AQ639" s="86"/>
      <c r="AR639" s="86"/>
      <c r="AS639" s="86"/>
      <c r="AT639" s="86"/>
      <c r="AU639" s="86"/>
      <c r="AV639" s="86"/>
      <c r="AW639" s="86"/>
      <c r="AX639" s="86"/>
      <c r="AY639" s="86"/>
      <c r="AZ639" s="86"/>
      <c r="BA639" s="86"/>
      <c r="BB639" s="86"/>
      <c r="BC639" s="86"/>
      <c r="BD639" s="86"/>
      <c r="BE639" s="86"/>
      <c r="BF639" s="86"/>
      <c r="BG639" s="86"/>
      <c r="BH639" s="86"/>
    </row>
    <row r="640" spans="1:60" s="141" customFormat="1" ht="19.5" customHeight="1" x14ac:dyDescent="0.2">
      <c r="A640" s="203">
        <v>44480</v>
      </c>
      <c r="B640" s="201">
        <v>2474</v>
      </c>
      <c r="C640" s="207" t="s">
        <v>857</v>
      </c>
      <c r="D640" s="208"/>
      <c r="E640" s="200">
        <v>9000</v>
      </c>
      <c r="F640" s="20">
        <f t="shared" si="10"/>
        <v>517595.21000000008</v>
      </c>
      <c r="G640" s="86"/>
      <c r="H640" s="86"/>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c r="AO640" s="86"/>
      <c r="AP640" s="86"/>
      <c r="AQ640" s="86"/>
      <c r="AR640" s="86"/>
      <c r="AS640" s="86"/>
      <c r="AT640" s="86"/>
      <c r="AU640" s="86"/>
      <c r="AV640" s="86"/>
      <c r="AW640" s="86"/>
      <c r="AX640" s="86"/>
      <c r="AY640" s="86"/>
      <c r="AZ640" s="86"/>
      <c r="BA640" s="86"/>
      <c r="BB640" s="86"/>
      <c r="BC640" s="86"/>
      <c r="BD640" s="86"/>
      <c r="BE640" s="86"/>
      <c r="BF640" s="86"/>
      <c r="BG640" s="86"/>
      <c r="BH640" s="86"/>
    </row>
    <row r="641" spans="1:60" s="141" customFormat="1" ht="21" customHeight="1" x14ac:dyDescent="0.2">
      <c r="A641" s="203">
        <v>44480</v>
      </c>
      <c r="B641" s="201">
        <v>2475</v>
      </c>
      <c r="C641" s="207" t="s">
        <v>858</v>
      </c>
      <c r="D641" s="208"/>
      <c r="E641" s="200">
        <v>10800</v>
      </c>
      <c r="F641" s="20">
        <f t="shared" si="10"/>
        <v>506795.21000000008</v>
      </c>
      <c r="G641" s="86"/>
      <c r="H641" s="86"/>
      <c r="I641" s="86"/>
      <c r="J641" s="86"/>
      <c r="K641" s="86"/>
      <c r="L641" s="86"/>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c r="AO641" s="86"/>
      <c r="AP641" s="86"/>
      <c r="AQ641" s="86"/>
      <c r="AR641" s="86"/>
      <c r="AS641" s="86"/>
      <c r="AT641" s="86"/>
      <c r="AU641" s="86"/>
      <c r="AV641" s="86"/>
      <c r="AW641" s="86"/>
      <c r="AX641" s="86"/>
      <c r="AY641" s="86"/>
      <c r="AZ641" s="86"/>
      <c r="BA641" s="86"/>
      <c r="BB641" s="86"/>
      <c r="BC641" s="86"/>
      <c r="BD641" s="86"/>
      <c r="BE641" s="86"/>
      <c r="BF641" s="86"/>
      <c r="BG641" s="86"/>
      <c r="BH641" s="86"/>
    </row>
    <row r="642" spans="1:60" s="141" customFormat="1" ht="35.25" customHeight="1" x14ac:dyDescent="0.2">
      <c r="A642" s="203">
        <v>44480</v>
      </c>
      <c r="B642" s="201">
        <v>2476</v>
      </c>
      <c r="C642" s="207" t="s">
        <v>859</v>
      </c>
      <c r="D642" s="208"/>
      <c r="E642" s="200">
        <v>3600</v>
      </c>
      <c r="F642" s="20">
        <f t="shared" si="10"/>
        <v>503195.21000000008</v>
      </c>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c r="AO642" s="86"/>
      <c r="AP642" s="86"/>
      <c r="AQ642" s="86"/>
      <c r="AR642" s="86"/>
      <c r="AS642" s="86"/>
      <c r="AT642" s="86"/>
      <c r="AU642" s="86"/>
      <c r="AV642" s="86"/>
      <c r="AW642" s="86"/>
      <c r="AX642" s="86"/>
      <c r="AY642" s="86"/>
      <c r="AZ642" s="86"/>
      <c r="BA642" s="86"/>
      <c r="BB642" s="86"/>
      <c r="BC642" s="86"/>
      <c r="BD642" s="86"/>
      <c r="BE642" s="86"/>
      <c r="BF642" s="86"/>
      <c r="BG642" s="86"/>
      <c r="BH642" s="86"/>
    </row>
    <row r="643" spans="1:60" s="141" customFormat="1" ht="23.25" customHeight="1" x14ac:dyDescent="0.2">
      <c r="A643" s="209">
        <v>44487</v>
      </c>
      <c r="B643" s="210">
        <v>2477</v>
      </c>
      <c r="C643" s="211" t="s">
        <v>860</v>
      </c>
      <c r="D643" s="208"/>
      <c r="E643" s="200">
        <v>10150</v>
      </c>
      <c r="F643" s="20">
        <f t="shared" si="10"/>
        <v>493045.21000000008</v>
      </c>
      <c r="G643" s="212"/>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6"/>
      <c r="AY643" s="86"/>
      <c r="AZ643" s="86"/>
      <c r="BA643" s="86"/>
      <c r="BB643" s="86"/>
      <c r="BC643" s="86"/>
      <c r="BD643" s="86"/>
      <c r="BE643" s="86"/>
      <c r="BF643" s="86"/>
      <c r="BG643" s="86"/>
      <c r="BH643" s="86"/>
    </row>
    <row r="644" spans="1:60" s="141" customFormat="1" ht="19.5" customHeight="1" x14ac:dyDescent="0.2">
      <c r="A644" s="209">
        <v>44487</v>
      </c>
      <c r="B644" s="210">
        <v>2478</v>
      </c>
      <c r="C644" s="211" t="s">
        <v>861</v>
      </c>
      <c r="D644" s="208"/>
      <c r="E644" s="200">
        <v>4750</v>
      </c>
      <c r="F644" s="20">
        <f t="shared" si="10"/>
        <v>488295.21000000008</v>
      </c>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6"/>
      <c r="AY644" s="86"/>
      <c r="AZ644" s="86"/>
      <c r="BA644" s="86"/>
      <c r="BB644" s="86"/>
      <c r="BC644" s="86"/>
      <c r="BD644" s="86"/>
      <c r="BE644" s="86"/>
      <c r="BF644" s="86"/>
      <c r="BG644" s="86"/>
      <c r="BH644" s="86"/>
    </row>
    <row r="645" spans="1:60" s="141" customFormat="1" ht="22.5" customHeight="1" x14ac:dyDescent="0.2">
      <c r="A645" s="209">
        <v>44487</v>
      </c>
      <c r="B645" s="210">
        <v>2479</v>
      </c>
      <c r="C645" s="211" t="s">
        <v>862</v>
      </c>
      <c r="D645" s="208"/>
      <c r="E645" s="200">
        <v>2450</v>
      </c>
      <c r="F645" s="20">
        <f t="shared" si="10"/>
        <v>485845.21000000008</v>
      </c>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c r="AO645" s="86"/>
      <c r="AP645" s="86"/>
      <c r="AQ645" s="86"/>
      <c r="AR645" s="86"/>
      <c r="AS645" s="86"/>
      <c r="AT645" s="86"/>
      <c r="AU645" s="86"/>
      <c r="AV645" s="86"/>
      <c r="AW645" s="86"/>
      <c r="AX645" s="86"/>
      <c r="AY645" s="86"/>
      <c r="AZ645" s="86"/>
      <c r="BA645" s="86"/>
      <c r="BB645" s="86"/>
      <c r="BC645" s="86"/>
      <c r="BD645" s="86"/>
      <c r="BE645" s="86"/>
      <c r="BF645" s="86"/>
      <c r="BG645" s="86"/>
      <c r="BH645" s="86"/>
    </row>
    <row r="646" spans="1:60" s="141" customFormat="1" ht="24" customHeight="1" x14ac:dyDescent="0.2">
      <c r="A646" s="209">
        <v>44487</v>
      </c>
      <c r="B646" s="210">
        <v>2480</v>
      </c>
      <c r="C646" s="211" t="s">
        <v>863</v>
      </c>
      <c r="D646" s="208"/>
      <c r="E646" s="200">
        <v>2450</v>
      </c>
      <c r="F646" s="20">
        <f t="shared" si="10"/>
        <v>483395.21000000008</v>
      </c>
      <c r="G646" s="86"/>
      <c r="H646" s="86"/>
      <c r="I646" s="86"/>
      <c r="J646" s="86"/>
      <c r="K646" s="86"/>
      <c r="L646" s="86"/>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c r="AO646" s="86"/>
      <c r="AP646" s="86"/>
      <c r="AQ646" s="86"/>
      <c r="AR646" s="86"/>
      <c r="AS646" s="86"/>
      <c r="AT646" s="86"/>
      <c r="AU646" s="86"/>
      <c r="AV646" s="86"/>
      <c r="AW646" s="86"/>
      <c r="AX646" s="86"/>
      <c r="AY646" s="86"/>
      <c r="AZ646" s="86"/>
      <c r="BA646" s="86"/>
      <c r="BB646" s="86"/>
      <c r="BC646" s="86"/>
      <c r="BD646" s="86"/>
      <c r="BE646" s="86"/>
      <c r="BF646" s="86"/>
      <c r="BG646" s="86"/>
      <c r="BH646" s="86"/>
    </row>
    <row r="647" spans="1:60" s="141" customFormat="1" ht="22.5" customHeight="1" x14ac:dyDescent="0.2">
      <c r="A647" s="209">
        <v>44487</v>
      </c>
      <c r="B647" s="210">
        <v>2481</v>
      </c>
      <c r="C647" s="211" t="s">
        <v>864</v>
      </c>
      <c r="D647" s="208"/>
      <c r="E647" s="200">
        <v>3400</v>
      </c>
      <c r="F647" s="20">
        <f t="shared" si="10"/>
        <v>479995.21000000008</v>
      </c>
      <c r="G647" s="86"/>
      <c r="H647" s="86"/>
      <c r="I647" s="86"/>
      <c r="J647" s="86"/>
      <c r="K647" s="86"/>
      <c r="L647" s="86"/>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c r="AO647" s="86"/>
      <c r="AP647" s="86"/>
      <c r="AQ647" s="86"/>
      <c r="AR647" s="86"/>
      <c r="AS647" s="86"/>
      <c r="AT647" s="86"/>
      <c r="AU647" s="86"/>
      <c r="AV647" s="86"/>
      <c r="AW647" s="86"/>
      <c r="AX647" s="86"/>
      <c r="AY647" s="86"/>
      <c r="AZ647" s="86"/>
      <c r="BA647" s="86"/>
      <c r="BB647" s="86"/>
      <c r="BC647" s="86"/>
      <c r="BD647" s="86"/>
      <c r="BE647" s="86"/>
      <c r="BF647" s="86"/>
      <c r="BG647" s="86"/>
      <c r="BH647" s="86"/>
    </row>
    <row r="648" spans="1:60" s="141" customFormat="1" ht="22.5" customHeight="1" x14ac:dyDescent="0.2">
      <c r="A648" s="209">
        <v>44487</v>
      </c>
      <c r="B648" s="210">
        <v>2482</v>
      </c>
      <c r="C648" s="211" t="s">
        <v>865</v>
      </c>
      <c r="D648" s="208"/>
      <c r="E648" s="200">
        <v>1700</v>
      </c>
      <c r="F648" s="20">
        <f t="shared" si="10"/>
        <v>478295.21000000008</v>
      </c>
      <c r="G648" s="86"/>
      <c r="H648" s="86"/>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c r="AO648" s="86"/>
      <c r="AP648" s="86"/>
      <c r="AQ648" s="86"/>
      <c r="AR648" s="86"/>
      <c r="AS648" s="86"/>
      <c r="AT648" s="86"/>
      <c r="AU648" s="86"/>
      <c r="AV648" s="86"/>
      <c r="AW648" s="86"/>
      <c r="AX648" s="86"/>
      <c r="AY648" s="86"/>
      <c r="AZ648" s="86"/>
      <c r="BA648" s="86"/>
      <c r="BB648" s="86"/>
      <c r="BC648" s="86"/>
      <c r="BD648" s="86"/>
      <c r="BE648" s="86"/>
      <c r="BF648" s="86"/>
      <c r="BG648" s="86"/>
      <c r="BH648" s="86"/>
    </row>
    <row r="649" spans="1:60" s="141" customFormat="1" ht="18.75" customHeight="1" x14ac:dyDescent="0.2">
      <c r="A649" s="209">
        <v>44487</v>
      </c>
      <c r="B649" s="210">
        <v>2483</v>
      </c>
      <c r="C649" s="211" t="s">
        <v>866</v>
      </c>
      <c r="D649" s="208"/>
      <c r="E649" s="200">
        <v>2750</v>
      </c>
      <c r="F649" s="20">
        <f t="shared" si="10"/>
        <v>475545.21000000008</v>
      </c>
      <c r="G649" s="86"/>
      <c r="H649" s="8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c r="AO649" s="86"/>
      <c r="AP649" s="86"/>
      <c r="AQ649" s="86"/>
      <c r="AR649" s="86"/>
      <c r="AS649" s="86"/>
      <c r="AT649" s="86"/>
      <c r="AU649" s="86"/>
      <c r="AV649" s="86"/>
      <c r="AW649" s="86"/>
      <c r="AX649" s="86"/>
      <c r="AY649" s="86"/>
      <c r="AZ649" s="86"/>
      <c r="BA649" s="86"/>
      <c r="BB649" s="86"/>
      <c r="BC649" s="86"/>
      <c r="BD649" s="86"/>
      <c r="BE649" s="86"/>
      <c r="BF649" s="86"/>
      <c r="BG649" s="86"/>
      <c r="BH649" s="86"/>
    </row>
    <row r="650" spans="1:60" s="141" customFormat="1" ht="21" customHeight="1" x14ac:dyDescent="0.2">
      <c r="A650" s="209">
        <v>44487</v>
      </c>
      <c r="B650" s="210">
        <v>2484</v>
      </c>
      <c r="C650" s="211" t="s">
        <v>867</v>
      </c>
      <c r="D650" s="208"/>
      <c r="E650" s="200">
        <v>1700</v>
      </c>
      <c r="F650" s="20">
        <f t="shared" si="10"/>
        <v>473845.21000000008</v>
      </c>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c r="AO650" s="86"/>
      <c r="AP650" s="86"/>
      <c r="AQ650" s="86"/>
      <c r="AR650" s="86"/>
      <c r="AS650" s="86"/>
      <c r="AT650" s="86"/>
      <c r="AU650" s="86"/>
      <c r="AV650" s="86"/>
      <c r="AW650" s="86"/>
      <c r="AX650" s="86"/>
      <c r="AY650" s="86"/>
      <c r="AZ650" s="86"/>
      <c r="BA650" s="86"/>
      <c r="BB650" s="86"/>
      <c r="BC650" s="86"/>
      <c r="BD650" s="86"/>
      <c r="BE650" s="86"/>
      <c r="BF650" s="86"/>
      <c r="BG650" s="86"/>
      <c r="BH650" s="86"/>
    </row>
    <row r="651" spans="1:60" s="141" customFormat="1" ht="21.75" customHeight="1" x14ac:dyDescent="0.2">
      <c r="A651" s="209">
        <v>44487</v>
      </c>
      <c r="B651" s="210">
        <v>2485</v>
      </c>
      <c r="C651" s="211" t="s">
        <v>868</v>
      </c>
      <c r="D651" s="208"/>
      <c r="E651" s="200">
        <v>2450</v>
      </c>
      <c r="F651" s="20">
        <f t="shared" si="10"/>
        <v>471395.21000000008</v>
      </c>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c r="AO651" s="86"/>
      <c r="AP651" s="86"/>
      <c r="AQ651" s="86"/>
      <c r="AR651" s="86"/>
      <c r="AS651" s="86"/>
      <c r="AT651" s="86"/>
      <c r="AU651" s="86"/>
      <c r="AV651" s="86"/>
      <c r="AW651" s="86"/>
      <c r="AX651" s="86"/>
      <c r="AY651" s="86"/>
      <c r="AZ651" s="86"/>
      <c r="BA651" s="86"/>
      <c r="BB651" s="86"/>
      <c r="BC651" s="86"/>
      <c r="BD651" s="86"/>
      <c r="BE651" s="86"/>
      <c r="BF651" s="86"/>
      <c r="BG651" s="86"/>
      <c r="BH651" s="86"/>
    </row>
    <row r="652" spans="1:60" s="141" customFormat="1" ht="23.25" customHeight="1" x14ac:dyDescent="0.2">
      <c r="A652" s="209">
        <v>44487</v>
      </c>
      <c r="B652" s="210">
        <v>2486</v>
      </c>
      <c r="C652" s="211" t="s">
        <v>69</v>
      </c>
      <c r="D652" s="208"/>
      <c r="E652" s="213">
        <v>0</v>
      </c>
      <c r="F652" s="20">
        <f t="shared" si="10"/>
        <v>471395.21000000008</v>
      </c>
      <c r="G652" s="86"/>
      <c r="H652" s="86"/>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c r="AO652" s="86"/>
      <c r="AP652" s="86"/>
      <c r="AQ652" s="86"/>
      <c r="AR652" s="86"/>
      <c r="AS652" s="86"/>
      <c r="AT652" s="86"/>
      <c r="AU652" s="86"/>
      <c r="AV652" s="86"/>
      <c r="AW652" s="86"/>
      <c r="AX652" s="86"/>
      <c r="AY652" s="86"/>
      <c r="AZ652" s="86"/>
      <c r="BA652" s="86"/>
      <c r="BB652" s="86"/>
      <c r="BC652" s="86"/>
      <c r="BD652" s="86"/>
      <c r="BE652" s="86"/>
      <c r="BF652" s="86"/>
      <c r="BG652" s="86"/>
      <c r="BH652" s="86"/>
    </row>
    <row r="653" spans="1:60" s="141" customFormat="1" ht="17.25" customHeight="1" x14ac:dyDescent="0.2">
      <c r="A653" s="209">
        <v>44487</v>
      </c>
      <c r="B653" s="210">
        <v>2487</v>
      </c>
      <c r="C653" s="211" t="s">
        <v>869</v>
      </c>
      <c r="D653" s="208"/>
      <c r="E653" s="200">
        <v>2750</v>
      </c>
      <c r="F653" s="20">
        <f t="shared" si="10"/>
        <v>468645.21000000008</v>
      </c>
      <c r="G653" s="86"/>
      <c r="H653" s="86"/>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c r="AO653" s="86"/>
      <c r="AP653" s="86"/>
      <c r="AQ653" s="86"/>
      <c r="AR653" s="86"/>
      <c r="AS653" s="86"/>
      <c r="AT653" s="86"/>
      <c r="AU653" s="86"/>
      <c r="AV653" s="86"/>
      <c r="AW653" s="86"/>
      <c r="AX653" s="86"/>
      <c r="AY653" s="86"/>
      <c r="AZ653" s="86"/>
      <c r="BA653" s="86"/>
      <c r="BB653" s="86"/>
      <c r="BC653" s="86"/>
      <c r="BD653" s="86"/>
      <c r="BE653" s="86"/>
      <c r="BF653" s="86"/>
      <c r="BG653" s="86"/>
      <c r="BH653" s="86"/>
    </row>
    <row r="654" spans="1:60" s="141" customFormat="1" ht="21" customHeight="1" x14ac:dyDescent="0.2">
      <c r="A654" s="209">
        <v>44487</v>
      </c>
      <c r="B654" s="210">
        <v>2488</v>
      </c>
      <c r="C654" s="211" t="s">
        <v>870</v>
      </c>
      <c r="D654" s="214"/>
      <c r="E654" s="215">
        <v>1700</v>
      </c>
      <c r="F654" s="20">
        <f t="shared" si="10"/>
        <v>466945.21000000008</v>
      </c>
      <c r="G654" s="86"/>
      <c r="H654" s="86"/>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c r="AO654" s="86"/>
      <c r="AP654" s="86"/>
      <c r="AQ654" s="86"/>
      <c r="AR654" s="86"/>
      <c r="AS654" s="86"/>
      <c r="AT654" s="86"/>
      <c r="AU654" s="86"/>
      <c r="AV654" s="86"/>
      <c r="AW654" s="86"/>
      <c r="AX654" s="86"/>
      <c r="AY654" s="86"/>
      <c r="AZ654" s="86"/>
      <c r="BA654" s="86"/>
      <c r="BB654" s="86"/>
      <c r="BC654" s="86"/>
      <c r="BD654" s="86"/>
      <c r="BE654" s="86"/>
      <c r="BF654" s="86"/>
      <c r="BG654" s="86"/>
      <c r="BH654" s="86"/>
    </row>
    <row r="655" spans="1:60" ht="15.75" customHeight="1" x14ac:dyDescent="0.2">
      <c r="A655" s="209">
        <v>44487</v>
      </c>
      <c r="B655" s="210">
        <v>2489</v>
      </c>
      <c r="C655" s="211" t="s">
        <v>871</v>
      </c>
      <c r="D655" s="208"/>
      <c r="E655" s="200">
        <v>2450</v>
      </c>
      <c r="F655" s="20">
        <f t="shared" si="10"/>
        <v>464495.21000000008</v>
      </c>
    </row>
    <row r="656" spans="1:60" ht="17.25" customHeight="1" x14ac:dyDescent="0.2">
      <c r="A656" s="209">
        <v>44487</v>
      </c>
      <c r="B656" s="210">
        <v>2490</v>
      </c>
      <c r="C656" s="211" t="s">
        <v>872</v>
      </c>
      <c r="D656" s="208"/>
      <c r="E656" s="200">
        <v>2750</v>
      </c>
      <c r="F656" s="20">
        <f t="shared" si="10"/>
        <v>461745.21000000008</v>
      </c>
    </row>
    <row r="657" spans="1:60" ht="20.25" customHeight="1" x14ac:dyDescent="0.2">
      <c r="A657" s="209">
        <v>44487</v>
      </c>
      <c r="B657" s="210">
        <v>2491</v>
      </c>
      <c r="C657" s="211" t="s">
        <v>873</v>
      </c>
      <c r="D657" s="208"/>
      <c r="E657" s="200">
        <v>40000</v>
      </c>
      <c r="F657" s="20">
        <f t="shared" si="10"/>
        <v>421745.21000000008</v>
      </c>
    </row>
    <row r="658" spans="1:60" ht="33.75" customHeight="1" x14ac:dyDescent="0.2">
      <c r="A658" s="203">
        <v>44491</v>
      </c>
      <c r="B658" s="201">
        <v>2492</v>
      </c>
      <c r="C658" s="204" t="str">
        <f>UPPER("pago reposición caja chica Barahona para cubrir desembolsos desde no. 5609 al 5637 D/F 04/08/21 AL 02/09/21")</f>
        <v>PAGO REPOSICIÓN CAJA CHICA BARAHONA PARA CUBRIR DESEMBOLSOS DESDE NO. 5609 AL 5637 D/F 04/08/21 AL 02/09/21</v>
      </c>
      <c r="D658" s="208"/>
      <c r="E658" s="200">
        <v>41207.449999999997</v>
      </c>
      <c r="F658" s="20">
        <f t="shared" si="10"/>
        <v>380537.76000000007</v>
      </c>
    </row>
    <row r="659" spans="1:60" ht="29.25" customHeight="1" x14ac:dyDescent="0.2">
      <c r="A659" s="203">
        <v>44491</v>
      </c>
      <c r="B659" s="201">
        <v>2493</v>
      </c>
      <c r="C659" s="204" t="s">
        <v>874</v>
      </c>
      <c r="D659" s="208"/>
      <c r="E659" s="113">
        <v>13500</v>
      </c>
      <c r="F659" s="20">
        <f t="shared" si="10"/>
        <v>367037.76000000007</v>
      </c>
    </row>
    <row r="660" spans="1:60" ht="30" customHeight="1" x14ac:dyDescent="0.2">
      <c r="A660" s="203">
        <v>44497</v>
      </c>
      <c r="B660" s="201">
        <v>2494</v>
      </c>
      <c r="C660" s="204" t="s">
        <v>875</v>
      </c>
      <c r="D660" s="216"/>
      <c r="E660" s="217">
        <v>6799.15</v>
      </c>
      <c r="F660" s="20">
        <f t="shared" si="10"/>
        <v>360238.61000000004</v>
      </c>
    </row>
    <row r="661" spans="1:60" ht="20.25" customHeight="1" x14ac:dyDescent="0.2">
      <c r="A661" s="218"/>
      <c r="B661" s="219"/>
      <c r="C661" s="220"/>
      <c r="D661" s="68"/>
      <c r="E661" s="215"/>
      <c r="F661" s="221"/>
    </row>
    <row r="662" spans="1:60" x14ac:dyDescent="0.2">
      <c r="A662" s="218"/>
      <c r="B662" s="222"/>
      <c r="C662" s="223"/>
      <c r="D662" s="68"/>
      <c r="E662" s="215"/>
      <c r="F662" s="221"/>
    </row>
    <row r="663" spans="1:60" x14ac:dyDescent="0.2">
      <c r="A663" s="218"/>
      <c r="B663" s="222"/>
      <c r="C663" s="223"/>
      <c r="D663" s="68"/>
      <c r="E663" s="215"/>
      <c r="F663" s="221"/>
    </row>
    <row r="664" spans="1:60" x14ac:dyDescent="0.2">
      <c r="A664" s="218"/>
      <c r="B664" s="222"/>
      <c r="C664" s="223"/>
      <c r="D664" s="68"/>
      <c r="E664" s="215"/>
      <c r="F664" s="221"/>
    </row>
    <row r="665" spans="1:60" x14ac:dyDescent="0.2">
      <c r="A665" s="218"/>
      <c r="B665" s="222"/>
      <c r="C665" s="223"/>
      <c r="D665" s="68"/>
      <c r="E665" s="215"/>
      <c r="F665" s="221"/>
    </row>
    <row r="666" spans="1:60" x14ac:dyDescent="0.2">
      <c r="A666" s="218"/>
      <c r="B666" s="222"/>
      <c r="C666" s="223"/>
      <c r="D666" s="68"/>
      <c r="E666" s="215"/>
      <c r="F666" s="221"/>
    </row>
    <row r="667" spans="1:60" x14ac:dyDescent="0.2">
      <c r="A667" s="218"/>
      <c r="B667" s="222"/>
      <c r="C667" s="223"/>
      <c r="D667" s="68"/>
      <c r="E667" s="215"/>
      <c r="F667" s="221"/>
    </row>
    <row r="668" spans="1:60" x14ac:dyDescent="0.2">
      <c r="A668" s="218"/>
      <c r="B668" s="222"/>
      <c r="C668" s="223"/>
      <c r="D668" s="68"/>
      <c r="E668" s="215"/>
      <c r="F668" s="221"/>
    </row>
    <row r="669" spans="1:60" x14ac:dyDescent="0.2">
      <c r="A669" s="218"/>
      <c r="B669" s="222"/>
      <c r="C669" s="223"/>
      <c r="D669" s="68"/>
      <c r="E669" s="215"/>
      <c r="F669" s="221"/>
    </row>
    <row r="670" spans="1:60" s="7" customFormat="1" ht="15" customHeight="1" x14ac:dyDescent="0.25">
      <c r="A670" s="1" t="s">
        <v>0</v>
      </c>
      <c r="B670" s="1"/>
      <c r="C670" s="1"/>
      <c r="D670" s="1"/>
      <c r="E670" s="1"/>
      <c r="F670" s="1"/>
      <c r="G670" s="154"/>
      <c r="H670" s="154"/>
      <c r="I670" s="154"/>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4"/>
      <c r="AL670" s="154"/>
      <c r="AM670" s="154"/>
      <c r="AN670" s="154"/>
      <c r="AO670" s="154"/>
      <c r="AP670" s="154"/>
      <c r="AQ670" s="154"/>
      <c r="AR670" s="154"/>
      <c r="AS670" s="154"/>
      <c r="AT670" s="154"/>
      <c r="AU670" s="154"/>
      <c r="AV670" s="154"/>
      <c r="AW670" s="154"/>
      <c r="AX670" s="154"/>
      <c r="AY670" s="154"/>
      <c r="AZ670" s="154"/>
      <c r="BA670" s="154"/>
      <c r="BB670" s="154"/>
      <c r="BC670" s="154"/>
      <c r="BD670" s="154"/>
      <c r="BE670" s="154"/>
      <c r="BF670" s="154"/>
      <c r="BG670" s="154"/>
      <c r="BH670" s="154"/>
    </row>
    <row r="671" spans="1:60" s="224" customFormat="1" ht="15" customHeight="1" x14ac:dyDescent="0.25">
      <c r="A671" s="1" t="s">
        <v>1</v>
      </c>
      <c r="B671" s="1"/>
      <c r="C671" s="1"/>
      <c r="D671" s="1"/>
      <c r="E671" s="1"/>
      <c r="F671" s="1"/>
      <c r="G671" s="154"/>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c r="AS671" s="187"/>
      <c r="AT671" s="187"/>
      <c r="AU671" s="187"/>
      <c r="AV671" s="187"/>
      <c r="AW671" s="187"/>
      <c r="AX671" s="187"/>
      <c r="AY671" s="187"/>
      <c r="AZ671" s="187"/>
      <c r="BA671" s="187"/>
      <c r="BB671" s="187"/>
      <c r="BC671" s="187"/>
      <c r="BD671" s="187"/>
      <c r="BE671" s="187"/>
      <c r="BF671" s="187"/>
      <c r="BG671" s="187"/>
      <c r="BH671" s="187"/>
    </row>
    <row r="672" spans="1:60" s="224" customFormat="1" ht="15" customHeight="1" x14ac:dyDescent="0.25">
      <c r="A672" s="4" t="s">
        <v>2</v>
      </c>
      <c r="B672" s="4"/>
      <c r="C672" s="4"/>
      <c r="D672" s="4"/>
      <c r="E672" s="4"/>
      <c r="F672" s="4"/>
      <c r="G672" s="154"/>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c r="AS672" s="187"/>
      <c r="AT672" s="187"/>
      <c r="AU672" s="187"/>
      <c r="AV672" s="187"/>
      <c r="AW672" s="187"/>
      <c r="AX672" s="187"/>
      <c r="AY672" s="187"/>
      <c r="AZ672" s="187"/>
      <c r="BA672" s="187"/>
      <c r="BB672" s="187"/>
      <c r="BC672" s="187"/>
      <c r="BD672" s="187"/>
      <c r="BE672" s="187"/>
      <c r="BF672" s="187"/>
      <c r="BG672" s="187"/>
      <c r="BH672" s="187"/>
    </row>
    <row r="673" spans="1:60" s="224" customFormat="1" ht="15" customHeight="1" x14ac:dyDescent="0.25">
      <c r="A673" s="4" t="s">
        <v>3</v>
      </c>
      <c r="B673" s="4"/>
      <c r="C673" s="4"/>
      <c r="D673" s="4"/>
      <c r="E673" s="4"/>
      <c r="F673" s="4"/>
      <c r="G673" s="154"/>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c r="AS673" s="187"/>
      <c r="AT673" s="187"/>
      <c r="AU673" s="187"/>
      <c r="AV673" s="187"/>
      <c r="AW673" s="187"/>
      <c r="AX673" s="187"/>
      <c r="AY673" s="187"/>
      <c r="AZ673" s="187"/>
      <c r="BA673" s="187"/>
      <c r="BB673" s="187"/>
      <c r="BC673" s="187"/>
      <c r="BD673" s="187"/>
      <c r="BE673" s="187"/>
      <c r="BF673" s="187"/>
      <c r="BG673" s="187"/>
      <c r="BH673" s="187"/>
    </row>
    <row r="674" spans="1:60" s="224" customFormat="1" ht="15" customHeight="1" x14ac:dyDescent="0.25">
      <c r="A674" s="188"/>
      <c r="B674" s="189"/>
      <c r="C674" s="190"/>
      <c r="D674" s="191"/>
      <c r="E674" s="192"/>
      <c r="F674" s="193"/>
      <c r="G674" s="154"/>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c r="AS674" s="187"/>
      <c r="AT674" s="187"/>
      <c r="AU674" s="187"/>
      <c r="AV674" s="187"/>
      <c r="AW674" s="187"/>
      <c r="AX674" s="187"/>
      <c r="AY674" s="187"/>
      <c r="AZ674" s="187"/>
      <c r="BA674" s="187"/>
      <c r="BB674" s="187"/>
      <c r="BC674" s="187"/>
      <c r="BD674" s="187"/>
      <c r="BE674" s="187"/>
      <c r="BF674" s="187"/>
      <c r="BG674" s="187"/>
      <c r="BH674" s="187"/>
    </row>
    <row r="675" spans="1:60" s="194" customFormat="1" ht="33" customHeight="1" x14ac:dyDescent="0.2">
      <c r="A675" s="104" t="s">
        <v>876</v>
      </c>
      <c r="B675" s="104"/>
      <c r="C675" s="104"/>
      <c r="D675" s="104"/>
      <c r="E675" s="104"/>
      <c r="F675" s="104"/>
      <c r="G675" s="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c r="AN675" s="122"/>
      <c r="AO675" s="122"/>
      <c r="AP675" s="122"/>
      <c r="AQ675" s="122"/>
      <c r="AR675" s="122"/>
      <c r="AS675" s="122"/>
      <c r="AT675" s="122"/>
      <c r="AU675" s="122"/>
      <c r="AV675" s="122"/>
      <c r="AW675" s="122"/>
      <c r="AX675" s="122"/>
      <c r="AY675" s="122"/>
      <c r="AZ675" s="122"/>
      <c r="BA675" s="122"/>
      <c r="BB675" s="122"/>
      <c r="BC675" s="122"/>
      <c r="BD675" s="122"/>
      <c r="BE675" s="122"/>
      <c r="BF675" s="122"/>
      <c r="BG675" s="122"/>
      <c r="BH675" s="122"/>
    </row>
    <row r="676" spans="1:60" s="194" customFormat="1" ht="30" customHeight="1" x14ac:dyDescent="0.2">
      <c r="A676" s="104" t="s">
        <v>6</v>
      </c>
      <c r="B676" s="104"/>
      <c r="C676" s="104"/>
      <c r="D676" s="104"/>
      <c r="E676" s="104"/>
      <c r="F676" s="105">
        <v>333096.03999999998</v>
      </c>
      <c r="G676" s="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c r="AN676" s="122"/>
      <c r="AO676" s="122"/>
      <c r="AP676" s="122"/>
      <c r="AQ676" s="122"/>
      <c r="AR676" s="122"/>
      <c r="AS676" s="122"/>
      <c r="AT676" s="122"/>
      <c r="AU676" s="122"/>
      <c r="AV676" s="122"/>
      <c r="AW676" s="122"/>
      <c r="AX676" s="122"/>
      <c r="AY676" s="122"/>
      <c r="AZ676" s="122"/>
      <c r="BA676" s="122"/>
      <c r="BB676" s="122"/>
      <c r="BC676" s="122"/>
      <c r="BD676" s="122"/>
      <c r="BE676" s="122"/>
      <c r="BF676" s="122"/>
      <c r="BG676" s="122"/>
      <c r="BH676" s="122"/>
    </row>
    <row r="677" spans="1:60" s="194" customFormat="1" ht="15.75" customHeight="1" x14ac:dyDescent="0.2">
      <c r="A677" s="15" t="s">
        <v>7</v>
      </c>
      <c r="B677" s="15" t="s">
        <v>838</v>
      </c>
      <c r="C677" s="15" t="s">
        <v>685</v>
      </c>
      <c r="D677" s="15" t="s">
        <v>10</v>
      </c>
      <c r="E677" s="15" t="s">
        <v>11</v>
      </c>
      <c r="F677" s="15" t="s">
        <v>686</v>
      </c>
      <c r="G677" s="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c r="AN677" s="122"/>
      <c r="AO677" s="122"/>
      <c r="AP677" s="122"/>
      <c r="AQ677" s="122"/>
      <c r="AR677" s="122"/>
      <c r="AS677" s="122"/>
      <c r="AT677" s="122"/>
      <c r="AU677" s="122"/>
      <c r="AV677" s="122"/>
      <c r="AW677" s="122"/>
      <c r="AX677" s="122"/>
      <c r="AY677" s="122"/>
      <c r="AZ677" s="122"/>
      <c r="BA677" s="122"/>
      <c r="BB677" s="122"/>
      <c r="BC677" s="122"/>
      <c r="BD677" s="122"/>
      <c r="BE677" s="122"/>
      <c r="BF677" s="122"/>
      <c r="BG677" s="122"/>
      <c r="BH677" s="122"/>
    </row>
    <row r="678" spans="1:60" s="194" customFormat="1" ht="15" customHeight="1" x14ac:dyDescent="0.2">
      <c r="A678" s="148"/>
      <c r="B678" s="17"/>
      <c r="C678" s="18" t="s">
        <v>843</v>
      </c>
      <c r="D678" s="19">
        <v>3368244.5</v>
      </c>
      <c r="E678" s="19"/>
      <c r="F678" s="20">
        <f>F676+D678</f>
        <v>3701340.54</v>
      </c>
      <c r="G678" s="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c r="AS678" s="122"/>
      <c r="AT678" s="122"/>
      <c r="AU678" s="122"/>
      <c r="AV678" s="122"/>
      <c r="AW678" s="122"/>
      <c r="AX678" s="122"/>
      <c r="AY678" s="122"/>
      <c r="AZ678" s="122"/>
      <c r="BA678" s="122"/>
      <c r="BB678" s="122"/>
      <c r="BC678" s="122"/>
      <c r="BD678" s="122"/>
      <c r="BE678" s="122"/>
      <c r="BF678" s="122"/>
      <c r="BG678" s="122"/>
      <c r="BH678" s="122"/>
    </row>
    <row r="679" spans="1:60" s="194" customFormat="1" ht="15" customHeight="1" x14ac:dyDescent="0.2">
      <c r="A679" s="148"/>
      <c r="B679" s="17"/>
      <c r="C679" s="18" t="s">
        <v>877</v>
      </c>
      <c r="D679" s="19">
        <v>20340</v>
      </c>
      <c r="E679" s="19"/>
      <c r="F679" s="20">
        <f>F678+D679</f>
        <v>3721680.54</v>
      </c>
      <c r="G679" s="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2"/>
      <c r="AY679" s="122"/>
      <c r="AZ679" s="122"/>
      <c r="BA679" s="122"/>
      <c r="BB679" s="122"/>
      <c r="BC679" s="122"/>
      <c r="BD679" s="122"/>
      <c r="BE679" s="122"/>
      <c r="BF679" s="122"/>
      <c r="BG679" s="122"/>
      <c r="BH679" s="122"/>
    </row>
    <row r="680" spans="1:60" s="194" customFormat="1" ht="15" customHeight="1" x14ac:dyDescent="0.2">
      <c r="A680" s="148"/>
      <c r="B680" s="17"/>
      <c r="C680" s="18" t="s">
        <v>878</v>
      </c>
      <c r="D680" s="25"/>
      <c r="E680" s="167"/>
      <c r="F680" s="20">
        <f>F679</f>
        <v>3721680.54</v>
      </c>
      <c r="G680" s="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2"/>
      <c r="AP680" s="122"/>
      <c r="AQ680" s="122"/>
      <c r="AR680" s="122"/>
      <c r="AS680" s="122"/>
      <c r="AT680" s="122"/>
      <c r="AU680" s="122"/>
      <c r="AV680" s="122"/>
      <c r="AW680" s="122"/>
      <c r="AX680" s="122"/>
      <c r="AY680" s="122"/>
      <c r="AZ680" s="122"/>
      <c r="BA680" s="122"/>
      <c r="BB680" s="122"/>
      <c r="BC680" s="122"/>
      <c r="BD680" s="122"/>
      <c r="BE680" s="122"/>
      <c r="BF680" s="122"/>
      <c r="BG680" s="122"/>
      <c r="BH680" s="122"/>
    </row>
    <row r="681" spans="1:60" s="194" customFormat="1" ht="15" customHeight="1" x14ac:dyDescent="0.2">
      <c r="A681" s="148"/>
      <c r="B681" s="17"/>
      <c r="C681" s="27" t="s">
        <v>19</v>
      </c>
      <c r="D681" s="25"/>
      <c r="E681" s="167">
        <v>4861.71</v>
      </c>
      <c r="F681" s="20">
        <f>F680-E681</f>
        <v>3716818.83</v>
      </c>
      <c r="G681" s="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c r="AN681" s="122"/>
      <c r="AO681" s="122"/>
      <c r="AP681" s="122"/>
      <c r="AQ681" s="122"/>
      <c r="AR681" s="122"/>
      <c r="AS681" s="122"/>
      <c r="AT681" s="122"/>
      <c r="AU681" s="122"/>
      <c r="AV681" s="122"/>
      <c r="AW681" s="122"/>
      <c r="AX681" s="122"/>
      <c r="AY681" s="122"/>
      <c r="AZ681" s="122"/>
      <c r="BA681" s="122"/>
      <c r="BB681" s="122"/>
      <c r="BC681" s="122"/>
      <c r="BD681" s="122"/>
      <c r="BE681" s="122"/>
      <c r="BF681" s="122"/>
      <c r="BG681" s="122"/>
      <c r="BH681" s="122"/>
    </row>
    <row r="682" spans="1:60" s="194" customFormat="1" ht="15" customHeight="1" x14ac:dyDescent="0.2">
      <c r="A682" s="148"/>
      <c r="B682" s="17"/>
      <c r="C682" s="18" t="s">
        <v>21</v>
      </c>
      <c r="D682" s="25"/>
      <c r="E682" s="167">
        <v>500</v>
      </c>
      <c r="F682" s="20">
        <f t="shared" ref="F682:F745" si="11">F681-E682</f>
        <v>3716318.83</v>
      </c>
      <c r="G682" s="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c r="AN682" s="122"/>
      <c r="AO682" s="122"/>
      <c r="AP682" s="122"/>
      <c r="AQ682" s="122"/>
      <c r="AR682" s="122"/>
      <c r="AS682" s="122"/>
      <c r="AT682" s="122"/>
      <c r="AU682" s="122"/>
      <c r="AV682" s="122"/>
      <c r="AW682" s="122"/>
      <c r="AX682" s="122"/>
      <c r="AY682" s="122"/>
      <c r="AZ682" s="122"/>
      <c r="BA682" s="122"/>
      <c r="BB682" s="122"/>
      <c r="BC682" s="122"/>
      <c r="BD682" s="122"/>
      <c r="BE682" s="122"/>
      <c r="BF682" s="122"/>
      <c r="BG682" s="122"/>
      <c r="BH682" s="122"/>
    </row>
    <row r="683" spans="1:60" ht="15" customHeight="1" x14ac:dyDescent="0.2">
      <c r="A683" s="16"/>
      <c r="B683" s="117"/>
      <c r="C683" s="18" t="s">
        <v>23</v>
      </c>
      <c r="D683" s="25"/>
      <c r="E683" s="113">
        <v>175</v>
      </c>
      <c r="F683" s="20">
        <f t="shared" si="11"/>
        <v>3716143.83</v>
      </c>
    </row>
    <row r="684" spans="1:60" ht="33" customHeight="1" x14ac:dyDescent="0.2">
      <c r="A684" s="225">
        <v>44470</v>
      </c>
      <c r="B684" s="226" t="s">
        <v>879</v>
      </c>
      <c r="C684" s="227" t="s">
        <v>880</v>
      </c>
      <c r="D684" s="228"/>
      <c r="E684" s="229">
        <v>29700</v>
      </c>
      <c r="F684" s="20">
        <f t="shared" si="11"/>
        <v>3686443.83</v>
      </c>
    </row>
    <row r="685" spans="1:60" ht="32.25" customHeight="1" x14ac:dyDescent="0.2">
      <c r="A685" s="225">
        <v>44470</v>
      </c>
      <c r="B685" s="226" t="s">
        <v>881</v>
      </c>
      <c r="C685" s="227" t="s">
        <v>882</v>
      </c>
      <c r="D685" s="228"/>
      <c r="E685" s="230">
        <v>17316.07</v>
      </c>
      <c r="F685" s="20">
        <f t="shared" si="11"/>
        <v>3669127.7600000002</v>
      </c>
    </row>
    <row r="686" spans="1:60" ht="38.25" customHeight="1" x14ac:dyDescent="0.2">
      <c r="A686" s="225">
        <v>44470</v>
      </c>
      <c r="B686" s="226" t="s">
        <v>883</v>
      </c>
      <c r="C686" s="227" t="s">
        <v>884</v>
      </c>
      <c r="D686" s="216"/>
      <c r="E686" s="231">
        <v>18000</v>
      </c>
      <c r="F686" s="20">
        <f t="shared" si="11"/>
        <v>3651127.7600000002</v>
      </c>
    </row>
    <row r="687" spans="1:60" ht="33" customHeight="1" x14ac:dyDescent="0.2">
      <c r="A687" s="225">
        <v>44470</v>
      </c>
      <c r="B687" s="226" t="s">
        <v>885</v>
      </c>
      <c r="C687" s="232" t="s">
        <v>886</v>
      </c>
      <c r="D687" s="216"/>
      <c r="E687" s="231">
        <v>22950</v>
      </c>
      <c r="F687" s="20">
        <f t="shared" si="11"/>
        <v>3628177.7600000002</v>
      </c>
    </row>
    <row r="688" spans="1:60" ht="22.5" customHeight="1" x14ac:dyDescent="0.2">
      <c r="A688" s="225">
        <v>44470</v>
      </c>
      <c r="B688" s="226" t="s">
        <v>887</v>
      </c>
      <c r="C688" s="232" t="s">
        <v>888</v>
      </c>
      <c r="D688" s="216"/>
      <c r="E688" s="231">
        <v>15300</v>
      </c>
      <c r="F688" s="20">
        <f t="shared" si="11"/>
        <v>3612877.7600000002</v>
      </c>
    </row>
    <row r="689" spans="1:60" ht="33" customHeight="1" x14ac:dyDescent="0.2">
      <c r="A689" s="225">
        <v>44470</v>
      </c>
      <c r="B689" s="226" t="s">
        <v>889</v>
      </c>
      <c r="C689" s="233" t="s">
        <v>890</v>
      </c>
      <c r="D689" s="216"/>
      <c r="E689" s="231">
        <v>20340</v>
      </c>
      <c r="F689" s="20">
        <f t="shared" si="11"/>
        <v>3592537.7600000002</v>
      </c>
    </row>
    <row r="690" spans="1:60" s="236" customFormat="1" ht="32.25" customHeight="1" x14ac:dyDescent="0.2">
      <c r="A690" s="225">
        <v>44470</v>
      </c>
      <c r="B690" s="226" t="s">
        <v>891</v>
      </c>
      <c r="C690" s="233" t="s">
        <v>892</v>
      </c>
      <c r="D690" s="234"/>
      <c r="E690" s="231">
        <v>74526.850000000006</v>
      </c>
      <c r="F690" s="20">
        <f t="shared" si="11"/>
        <v>3518010.91</v>
      </c>
      <c r="G690" s="235"/>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row>
    <row r="691" spans="1:60" ht="32.25" customHeight="1" x14ac:dyDescent="0.2">
      <c r="A691" s="225">
        <v>44474</v>
      </c>
      <c r="B691" s="226" t="s">
        <v>893</v>
      </c>
      <c r="C691" s="233" t="s">
        <v>894</v>
      </c>
      <c r="D691" s="216"/>
      <c r="E691" s="231">
        <v>123880</v>
      </c>
      <c r="F691" s="20">
        <f t="shared" si="11"/>
        <v>3394130.91</v>
      </c>
    </row>
    <row r="692" spans="1:60" ht="32.25" customHeight="1" x14ac:dyDescent="0.2">
      <c r="A692" s="225">
        <v>44474</v>
      </c>
      <c r="B692" s="226" t="s">
        <v>895</v>
      </c>
      <c r="C692" s="233" t="s">
        <v>896</v>
      </c>
      <c r="D692" s="216"/>
      <c r="E692" s="231">
        <v>47700</v>
      </c>
      <c r="F692" s="20">
        <f t="shared" si="11"/>
        <v>3346430.91</v>
      </c>
    </row>
    <row r="693" spans="1:60" ht="23.25" customHeight="1" x14ac:dyDescent="0.2">
      <c r="A693" s="225">
        <v>44475</v>
      </c>
      <c r="B693" s="226" t="s">
        <v>897</v>
      </c>
      <c r="C693" s="233" t="s">
        <v>69</v>
      </c>
      <c r="D693" s="216"/>
      <c r="E693" s="213">
        <v>0</v>
      </c>
      <c r="F693" s="20">
        <f t="shared" si="11"/>
        <v>3346430.91</v>
      </c>
    </row>
    <row r="694" spans="1:60" ht="34.5" customHeight="1" x14ac:dyDescent="0.2">
      <c r="A694" s="225">
        <v>44476</v>
      </c>
      <c r="B694" s="226" t="s">
        <v>898</v>
      </c>
      <c r="C694" s="233" t="s">
        <v>899</v>
      </c>
      <c r="D694" s="216"/>
      <c r="E694" s="237">
        <v>12600</v>
      </c>
      <c r="F694" s="20">
        <f t="shared" si="11"/>
        <v>3333830.91</v>
      </c>
    </row>
    <row r="695" spans="1:60" ht="32.25" customHeight="1" x14ac:dyDescent="0.2">
      <c r="A695" s="225">
        <v>44476</v>
      </c>
      <c r="B695" s="226" t="s">
        <v>900</v>
      </c>
      <c r="C695" s="233" t="s">
        <v>901</v>
      </c>
      <c r="D695" s="216"/>
      <c r="E695" s="237">
        <v>86400</v>
      </c>
      <c r="F695" s="20">
        <f t="shared" si="11"/>
        <v>3247430.91</v>
      </c>
    </row>
    <row r="696" spans="1:60" ht="32.25" customHeight="1" x14ac:dyDescent="0.2">
      <c r="A696" s="225">
        <v>44476</v>
      </c>
      <c r="B696" s="226" t="s">
        <v>902</v>
      </c>
      <c r="C696" s="227" t="s">
        <v>903</v>
      </c>
      <c r="D696" s="216"/>
      <c r="E696" s="237">
        <v>18000</v>
      </c>
      <c r="F696" s="20">
        <f t="shared" si="11"/>
        <v>3229430.91</v>
      </c>
    </row>
    <row r="697" spans="1:60" ht="32.25" customHeight="1" x14ac:dyDescent="0.2">
      <c r="A697" s="225">
        <v>44476</v>
      </c>
      <c r="B697" s="226" t="s">
        <v>904</v>
      </c>
      <c r="C697" s="233" t="s">
        <v>905</v>
      </c>
      <c r="D697" s="216"/>
      <c r="E697" s="237">
        <v>21833.9</v>
      </c>
      <c r="F697" s="20">
        <f t="shared" si="11"/>
        <v>3207597.0100000002</v>
      </c>
    </row>
    <row r="698" spans="1:60" ht="23.25" customHeight="1" x14ac:dyDescent="0.2">
      <c r="A698" s="225">
        <v>44476</v>
      </c>
      <c r="B698" s="226" t="s">
        <v>906</v>
      </c>
      <c r="C698" s="233" t="s">
        <v>907</v>
      </c>
      <c r="D698" s="216"/>
      <c r="E698" s="237">
        <v>16044.95</v>
      </c>
      <c r="F698" s="20">
        <f t="shared" si="11"/>
        <v>3191552.06</v>
      </c>
    </row>
    <row r="699" spans="1:60" ht="32.25" customHeight="1" x14ac:dyDescent="0.2">
      <c r="A699" s="225">
        <v>44476</v>
      </c>
      <c r="B699" s="226" t="s">
        <v>908</v>
      </c>
      <c r="C699" s="233" t="s">
        <v>909</v>
      </c>
      <c r="D699" s="216"/>
      <c r="E699" s="237">
        <v>25200</v>
      </c>
      <c r="F699" s="20">
        <f t="shared" si="11"/>
        <v>3166352.06</v>
      </c>
    </row>
    <row r="700" spans="1:60" ht="35.25" customHeight="1" x14ac:dyDescent="0.2">
      <c r="A700" s="225">
        <v>44477</v>
      </c>
      <c r="B700" s="226" t="s">
        <v>910</v>
      </c>
      <c r="C700" s="233" t="s">
        <v>911</v>
      </c>
      <c r="D700" s="216"/>
      <c r="E700" s="237">
        <v>14467.5</v>
      </c>
      <c r="F700" s="20">
        <f t="shared" si="11"/>
        <v>3151884.56</v>
      </c>
    </row>
    <row r="701" spans="1:60" ht="38.25" customHeight="1" x14ac:dyDescent="0.2">
      <c r="A701" s="225">
        <v>44477</v>
      </c>
      <c r="B701" s="226" t="s">
        <v>912</v>
      </c>
      <c r="C701" s="233" t="s">
        <v>911</v>
      </c>
      <c r="D701" s="216"/>
      <c r="E701" s="238">
        <v>14467.5</v>
      </c>
      <c r="F701" s="20">
        <f t="shared" si="11"/>
        <v>3137417.06</v>
      </c>
    </row>
    <row r="702" spans="1:60" ht="39" customHeight="1" x14ac:dyDescent="0.2">
      <c r="A702" s="225">
        <v>44477</v>
      </c>
      <c r="B702" s="226" t="s">
        <v>913</v>
      </c>
      <c r="C702" s="233" t="s">
        <v>911</v>
      </c>
      <c r="D702" s="216"/>
      <c r="E702" s="238">
        <v>14467.5</v>
      </c>
      <c r="F702" s="20">
        <f t="shared" si="11"/>
        <v>3122949.56</v>
      </c>
    </row>
    <row r="703" spans="1:60" ht="39" customHeight="1" x14ac:dyDescent="0.2">
      <c r="A703" s="225">
        <v>44477</v>
      </c>
      <c r="B703" s="226" t="s">
        <v>914</v>
      </c>
      <c r="C703" s="233" t="s">
        <v>911</v>
      </c>
      <c r="D703" s="216"/>
      <c r="E703" s="238">
        <v>14467.5</v>
      </c>
      <c r="F703" s="20">
        <f t="shared" si="11"/>
        <v>3108482.06</v>
      </c>
    </row>
    <row r="704" spans="1:60" ht="37.5" customHeight="1" x14ac:dyDescent="0.2">
      <c r="A704" s="225">
        <v>44477</v>
      </c>
      <c r="B704" s="226" t="s">
        <v>915</v>
      </c>
      <c r="C704" s="233" t="s">
        <v>911</v>
      </c>
      <c r="D704" s="216"/>
      <c r="E704" s="238">
        <v>14467.5</v>
      </c>
      <c r="F704" s="20">
        <f t="shared" si="11"/>
        <v>3094014.56</v>
      </c>
    </row>
    <row r="705" spans="1:6" ht="36.75" customHeight="1" x14ac:dyDescent="0.2">
      <c r="A705" s="225">
        <v>44477</v>
      </c>
      <c r="B705" s="226" t="s">
        <v>916</v>
      </c>
      <c r="C705" s="233" t="s">
        <v>911</v>
      </c>
      <c r="D705" s="216"/>
      <c r="E705" s="238">
        <v>14467.5</v>
      </c>
      <c r="F705" s="20">
        <f t="shared" si="11"/>
        <v>3079547.06</v>
      </c>
    </row>
    <row r="706" spans="1:6" ht="36.75" customHeight="1" x14ac:dyDescent="0.2">
      <c r="A706" s="225">
        <v>44477</v>
      </c>
      <c r="B706" s="226" t="s">
        <v>917</v>
      </c>
      <c r="C706" s="233" t="s">
        <v>911</v>
      </c>
      <c r="D706" s="216"/>
      <c r="E706" s="238">
        <v>14467.5</v>
      </c>
      <c r="F706" s="20">
        <f t="shared" si="11"/>
        <v>3065079.56</v>
      </c>
    </row>
    <row r="707" spans="1:6" ht="40.5" customHeight="1" x14ac:dyDescent="0.2">
      <c r="A707" s="225">
        <v>44477</v>
      </c>
      <c r="B707" s="226" t="s">
        <v>918</v>
      </c>
      <c r="C707" s="233" t="s">
        <v>911</v>
      </c>
      <c r="D707" s="216"/>
      <c r="E707" s="238">
        <v>14467.5</v>
      </c>
      <c r="F707" s="20">
        <f t="shared" si="11"/>
        <v>3050612.06</v>
      </c>
    </row>
    <row r="708" spans="1:6" ht="41.25" customHeight="1" x14ac:dyDescent="0.2">
      <c r="A708" s="225">
        <v>44477</v>
      </c>
      <c r="B708" s="226" t="s">
        <v>919</v>
      </c>
      <c r="C708" s="233" t="s">
        <v>911</v>
      </c>
      <c r="D708" s="216"/>
      <c r="E708" s="238">
        <v>14467.5</v>
      </c>
      <c r="F708" s="20">
        <f t="shared" si="11"/>
        <v>3036144.56</v>
      </c>
    </row>
    <row r="709" spans="1:6" ht="37.5" customHeight="1" x14ac:dyDescent="0.2">
      <c r="A709" s="225">
        <v>44478</v>
      </c>
      <c r="B709" s="226" t="s">
        <v>920</v>
      </c>
      <c r="C709" s="233" t="s">
        <v>921</v>
      </c>
      <c r="D709" s="216"/>
      <c r="E709" s="238">
        <v>28729.200000000001</v>
      </c>
      <c r="F709" s="20">
        <f t="shared" si="11"/>
        <v>3007415.36</v>
      </c>
    </row>
    <row r="710" spans="1:6" ht="26.25" customHeight="1" x14ac:dyDescent="0.2">
      <c r="A710" s="225">
        <v>44478</v>
      </c>
      <c r="B710" s="226" t="s">
        <v>922</v>
      </c>
      <c r="C710" s="233" t="s">
        <v>923</v>
      </c>
      <c r="D710" s="216"/>
      <c r="E710" s="238">
        <v>57297</v>
      </c>
      <c r="F710" s="20">
        <f t="shared" si="11"/>
        <v>2950118.36</v>
      </c>
    </row>
    <row r="711" spans="1:6" ht="27" customHeight="1" x14ac:dyDescent="0.2">
      <c r="A711" s="225">
        <v>44478</v>
      </c>
      <c r="B711" s="226" t="s">
        <v>924</v>
      </c>
      <c r="C711" s="233" t="s">
        <v>925</v>
      </c>
      <c r="D711" s="216"/>
      <c r="E711" s="238">
        <v>35256</v>
      </c>
      <c r="F711" s="20">
        <f t="shared" si="11"/>
        <v>2914862.36</v>
      </c>
    </row>
    <row r="712" spans="1:6" ht="30" customHeight="1" x14ac:dyDescent="0.2">
      <c r="A712" s="225">
        <v>44478</v>
      </c>
      <c r="B712" s="226" t="s">
        <v>926</v>
      </c>
      <c r="C712" s="233" t="s">
        <v>927</v>
      </c>
      <c r="D712" s="216"/>
      <c r="E712" s="238">
        <v>99723.68</v>
      </c>
      <c r="F712" s="20">
        <f t="shared" si="11"/>
        <v>2815138.6799999997</v>
      </c>
    </row>
    <row r="713" spans="1:6" ht="32.25" customHeight="1" x14ac:dyDescent="0.2">
      <c r="A713" s="239">
        <v>44480</v>
      </c>
      <c r="B713" s="226" t="s">
        <v>928</v>
      </c>
      <c r="C713" s="233" t="s">
        <v>929</v>
      </c>
      <c r="D713" s="216"/>
      <c r="E713" s="238">
        <v>23888.2</v>
      </c>
      <c r="F713" s="20">
        <f t="shared" si="11"/>
        <v>2791250.4799999995</v>
      </c>
    </row>
    <row r="714" spans="1:6" ht="32.25" customHeight="1" x14ac:dyDescent="0.2">
      <c r="A714" s="239">
        <v>44480</v>
      </c>
      <c r="B714" s="226" t="s">
        <v>930</v>
      </c>
      <c r="C714" s="233" t="s">
        <v>931</v>
      </c>
      <c r="D714" s="216"/>
      <c r="E714" s="238">
        <v>44955</v>
      </c>
      <c r="F714" s="20">
        <f t="shared" si="11"/>
        <v>2746295.4799999995</v>
      </c>
    </row>
    <row r="715" spans="1:6" ht="30" customHeight="1" x14ac:dyDescent="0.2">
      <c r="A715" s="239">
        <v>44480</v>
      </c>
      <c r="B715" s="226" t="s">
        <v>932</v>
      </c>
      <c r="C715" s="233" t="s">
        <v>933</v>
      </c>
      <c r="D715" s="216"/>
      <c r="E715" s="238">
        <v>90997.79</v>
      </c>
      <c r="F715" s="20">
        <f t="shared" si="11"/>
        <v>2655297.6899999995</v>
      </c>
    </row>
    <row r="716" spans="1:6" ht="30.75" customHeight="1" x14ac:dyDescent="0.2">
      <c r="A716" s="239">
        <v>44480</v>
      </c>
      <c r="B716" s="226" t="s">
        <v>934</v>
      </c>
      <c r="C716" s="233" t="s">
        <v>901</v>
      </c>
      <c r="D716" s="216"/>
      <c r="E716" s="238">
        <v>86400</v>
      </c>
      <c r="F716" s="20">
        <f t="shared" si="11"/>
        <v>2568897.6899999995</v>
      </c>
    </row>
    <row r="717" spans="1:6" ht="27.75" customHeight="1" x14ac:dyDescent="0.2">
      <c r="A717" s="239">
        <v>44480</v>
      </c>
      <c r="B717" s="226" t="s">
        <v>935</v>
      </c>
      <c r="C717" s="233" t="s">
        <v>936</v>
      </c>
      <c r="D717" s="216"/>
      <c r="E717" s="238">
        <v>39776</v>
      </c>
      <c r="F717" s="20">
        <f t="shared" si="11"/>
        <v>2529121.6899999995</v>
      </c>
    </row>
    <row r="718" spans="1:6" ht="32.25" customHeight="1" x14ac:dyDescent="0.2">
      <c r="A718" s="239">
        <v>44480</v>
      </c>
      <c r="B718" s="226" t="s">
        <v>937</v>
      </c>
      <c r="C718" s="233" t="s">
        <v>938</v>
      </c>
      <c r="D718" s="216"/>
      <c r="E718" s="238">
        <v>13772.8</v>
      </c>
      <c r="F718" s="20">
        <f t="shared" si="11"/>
        <v>2515348.8899999997</v>
      </c>
    </row>
    <row r="719" spans="1:6" ht="36" customHeight="1" x14ac:dyDescent="0.2">
      <c r="A719" s="239">
        <v>44482</v>
      </c>
      <c r="B719" s="226" t="s">
        <v>939</v>
      </c>
      <c r="C719" s="233" t="s">
        <v>940</v>
      </c>
      <c r="D719" s="216"/>
      <c r="E719" s="238">
        <v>11624.31</v>
      </c>
      <c r="F719" s="20">
        <f t="shared" si="11"/>
        <v>2503724.5799999996</v>
      </c>
    </row>
    <row r="720" spans="1:6" ht="30.75" customHeight="1" x14ac:dyDescent="0.2">
      <c r="A720" s="239">
        <v>44482</v>
      </c>
      <c r="B720" s="226" t="s">
        <v>941</v>
      </c>
      <c r="C720" s="233" t="s">
        <v>942</v>
      </c>
      <c r="D720" s="216"/>
      <c r="E720" s="238">
        <v>124882.07</v>
      </c>
      <c r="F720" s="20">
        <f t="shared" si="11"/>
        <v>2378842.5099999998</v>
      </c>
    </row>
    <row r="721" spans="1:61" ht="31.5" customHeight="1" x14ac:dyDescent="0.2">
      <c r="A721" s="239">
        <v>44482</v>
      </c>
      <c r="B721" s="226" t="s">
        <v>943</v>
      </c>
      <c r="C721" s="233" t="s">
        <v>944</v>
      </c>
      <c r="D721" s="216"/>
      <c r="E721" s="238">
        <v>28562.14</v>
      </c>
      <c r="F721" s="20">
        <f t="shared" si="11"/>
        <v>2350280.3699999996</v>
      </c>
    </row>
    <row r="722" spans="1:61" ht="22.5" customHeight="1" x14ac:dyDescent="0.2">
      <c r="A722" s="239">
        <v>44482</v>
      </c>
      <c r="B722" s="226" t="s">
        <v>945</v>
      </c>
      <c r="C722" s="233" t="s">
        <v>946</v>
      </c>
      <c r="D722" s="216"/>
      <c r="E722" s="238">
        <v>54150</v>
      </c>
      <c r="F722" s="20">
        <f t="shared" si="11"/>
        <v>2296130.3699999996</v>
      </c>
    </row>
    <row r="723" spans="1:61" ht="35.25" customHeight="1" x14ac:dyDescent="0.2">
      <c r="A723" s="239">
        <v>44482</v>
      </c>
      <c r="B723" s="226" t="s">
        <v>947</v>
      </c>
      <c r="C723" s="233" t="s">
        <v>948</v>
      </c>
      <c r="D723" s="216"/>
      <c r="E723" s="238">
        <v>69350</v>
      </c>
      <c r="F723" s="20">
        <f t="shared" si="11"/>
        <v>2226780.3699999996</v>
      </c>
    </row>
    <row r="724" spans="1:61" ht="30.75" customHeight="1" x14ac:dyDescent="0.2">
      <c r="A724" s="239">
        <v>44482</v>
      </c>
      <c r="B724" s="226" t="s">
        <v>949</v>
      </c>
      <c r="C724" s="227" t="s">
        <v>950</v>
      </c>
      <c r="D724" s="216"/>
      <c r="E724" s="238">
        <v>25200</v>
      </c>
      <c r="F724" s="20">
        <f t="shared" si="11"/>
        <v>2201580.3699999996</v>
      </c>
    </row>
    <row r="725" spans="1:61" s="242" customFormat="1" ht="33" customHeight="1" x14ac:dyDescent="0.2">
      <c r="A725" s="239">
        <v>44482</v>
      </c>
      <c r="B725" s="226" t="s">
        <v>951</v>
      </c>
      <c r="C725" s="227" t="s">
        <v>952</v>
      </c>
      <c r="D725" s="240"/>
      <c r="E725" s="238">
        <v>15840</v>
      </c>
      <c r="F725" s="20">
        <f t="shared" si="11"/>
        <v>2185740.3699999996</v>
      </c>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37"/>
      <c r="BG725" s="137"/>
      <c r="BH725" s="137"/>
      <c r="BI725" s="241"/>
    </row>
    <row r="726" spans="1:61" s="244" customFormat="1" ht="38.25" customHeight="1" x14ac:dyDescent="0.2">
      <c r="A726" s="239">
        <v>44482</v>
      </c>
      <c r="B726" s="226" t="s">
        <v>953</v>
      </c>
      <c r="C726" s="227" t="s">
        <v>954</v>
      </c>
      <c r="D726" s="216"/>
      <c r="E726" s="238">
        <v>14850</v>
      </c>
      <c r="F726" s="20">
        <f t="shared" si="11"/>
        <v>2170890.3699999996</v>
      </c>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43"/>
    </row>
    <row r="727" spans="1:61" ht="32.25" customHeight="1" x14ac:dyDescent="0.2">
      <c r="A727" s="239">
        <v>44482</v>
      </c>
      <c r="B727" s="226" t="s">
        <v>955</v>
      </c>
      <c r="C727" s="227" t="s">
        <v>956</v>
      </c>
      <c r="D727" s="216"/>
      <c r="E727" s="238">
        <v>7236</v>
      </c>
      <c r="F727" s="20">
        <f t="shared" si="11"/>
        <v>2163654.3699999996</v>
      </c>
    </row>
    <row r="728" spans="1:61" ht="42" customHeight="1" x14ac:dyDescent="0.2">
      <c r="A728" s="239">
        <v>44482</v>
      </c>
      <c r="B728" s="226" t="s">
        <v>957</v>
      </c>
      <c r="C728" s="233" t="s">
        <v>958</v>
      </c>
      <c r="D728" s="216"/>
      <c r="E728" s="238">
        <v>360998.1</v>
      </c>
      <c r="F728" s="20">
        <f t="shared" si="11"/>
        <v>1802656.2699999996</v>
      </c>
    </row>
    <row r="729" spans="1:61" ht="31.5" customHeight="1" x14ac:dyDescent="0.2">
      <c r="A729" s="239">
        <v>44482</v>
      </c>
      <c r="B729" s="226" t="s">
        <v>959</v>
      </c>
      <c r="C729" s="233" t="s">
        <v>960</v>
      </c>
      <c r="D729" s="245"/>
      <c r="E729" s="238">
        <v>123880</v>
      </c>
      <c r="F729" s="20">
        <f t="shared" si="11"/>
        <v>1678776.2699999996</v>
      </c>
    </row>
    <row r="730" spans="1:61" ht="34.5" customHeight="1" x14ac:dyDescent="0.2">
      <c r="A730" s="239">
        <v>44482</v>
      </c>
      <c r="B730" s="226" t="s">
        <v>961</v>
      </c>
      <c r="C730" s="233" t="s">
        <v>962</v>
      </c>
      <c r="D730" s="216"/>
      <c r="E730" s="238">
        <v>59031.25</v>
      </c>
      <c r="F730" s="20">
        <f t="shared" si="11"/>
        <v>1619745.0199999996</v>
      </c>
    </row>
    <row r="731" spans="1:61" ht="32.25" customHeight="1" x14ac:dyDescent="0.2">
      <c r="A731" s="239">
        <v>44482</v>
      </c>
      <c r="B731" s="226" t="s">
        <v>963</v>
      </c>
      <c r="C731" s="233" t="s">
        <v>964</v>
      </c>
      <c r="D731" s="216"/>
      <c r="E731" s="238">
        <v>121257.4</v>
      </c>
      <c r="F731" s="20">
        <f t="shared" si="11"/>
        <v>1498487.6199999996</v>
      </c>
    </row>
    <row r="732" spans="1:61" ht="21.75" customHeight="1" x14ac:dyDescent="0.2">
      <c r="A732" s="239">
        <v>44482</v>
      </c>
      <c r="B732" s="226" t="s">
        <v>965</v>
      </c>
      <c r="C732" s="233" t="s">
        <v>966</v>
      </c>
      <c r="D732" s="216"/>
      <c r="E732" s="238">
        <v>52476.52</v>
      </c>
      <c r="F732" s="20">
        <f t="shared" si="11"/>
        <v>1446011.0999999996</v>
      </c>
    </row>
    <row r="733" spans="1:61" ht="27.75" customHeight="1" x14ac:dyDescent="0.2">
      <c r="A733" s="239">
        <v>44482</v>
      </c>
      <c r="B733" s="226" t="s">
        <v>967</v>
      </c>
      <c r="C733" s="233" t="s">
        <v>968</v>
      </c>
      <c r="D733" s="216"/>
      <c r="E733" s="238">
        <v>63215</v>
      </c>
      <c r="F733" s="20">
        <f t="shared" si="11"/>
        <v>1382796.0999999996</v>
      </c>
    </row>
    <row r="734" spans="1:61" ht="39" customHeight="1" x14ac:dyDescent="0.2">
      <c r="A734" s="239">
        <v>44482</v>
      </c>
      <c r="B734" s="226" t="s">
        <v>969</v>
      </c>
      <c r="C734" s="233" t="s">
        <v>970</v>
      </c>
      <c r="D734" s="216"/>
      <c r="E734" s="238">
        <v>102220</v>
      </c>
      <c r="F734" s="20">
        <f t="shared" si="11"/>
        <v>1280576.0999999996</v>
      </c>
    </row>
    <row r="735" spans="1:61" ht="34.5" customHeight="1" x14ac:dyDescent="0.2">
      <c r="A735" s="239">
        <v>44482</v>
      </c>
      <c r="B735" s="226" t="s">
        <v>971</v>
      </c>
      <c r="C735" s="232" t="s">
        <v>972</v>
      </c>
      <c r="D735" s="216"/>
      <c r="E735" s="238">
        <v>55952</v>
      </c>
      <c r="F735" s="20">
        <f t="shared" si="11"/>
        <v>1224624.0999999996</v>
      </c>
    </row>
    <row r="736" spans="1:61" ht="45" customHeight="1" x14ac:dyDescent="0.2">
      <c r="A736" s="239">
        <v>44482</v>
      </c>
      <c r="B736" s="226" t="s">
        <v>973</v>
      </c>
      <c r="C736" s="232" t="s">
        <v>974</v>
      </c>
      <c r="D736" s="216"/>
      <c r="E736" s="238">
        <v>55521.599999999999</v>
      </c>
      <c r="F736" s="20">
        <f t="shared" si="11"/>
        <v>1169102.4999999995</v>
      </c>
    </row>
    <row r="737" spans="1:6" ht="37.5" customHeight="1" x14ac:dyDescent="0.2">
      <c r="A737" s="239">
        <v>44482</v>
      </c>
      <c r="B737" s="226" t="s">
        <v>975</v>
      </c>
      <c r="C737" s="233" t="s">
        <v>976</v>
      </c>
      <c r="D737" s="216"/>
      <c r="E737" s="238">
        <v>53428.4</v>
      </c>
      <c r="F737" s="20">
        <f t="shared" si="11"/>
        <v>1115674.0999999996</v>
      </c>
    </row>
    <row r="738" spans="1:6" ht="34.5" customHeight="1" x14ac:dyDescent="0.2">
      <c r="A738" s="239">
        <v>44482</v>
      </c>
      <c r="B738" s="226" t="s">
        <v>977</v>
      </c>
      <c r="C738" s="233" t="s">
        <v>978</v>
      </c>
      <c r="D738" s="216"/>
      <c r="E738" s="238">
        <v>81868.5</v>
      </c>
      <c r="F738" s="20">
        <f t="shared" si="11"/>
        <v>1033805.5999999996</v>
      </c>
    </row>
    <row r="739" spans="1:6" ht="25.5" customHeight="1" x14ac:dyDescent="0.2">
      <c r="A739" s="239">
        <v>44482</v>
      </c>
      <c r="B739" s="226" t="s">
        <v>979</v>
      </c>
      <c r="C739" s="233" t="s">
        <v>942</v>
      </c>
      <c r="D739" s="216"/>
      <c r="E739" s="238">
        <v>108780.93</v>
      </c>
      <c r="F739" s="20">
        <f t="shared" si="11"/>
        <v>925024.66999999969</v>
      </c>
    </row>
    <row r="740" spans="1:6" ht="30" customHeight="1" x14ac:dyDescent="0.2">
      <c r="A740" s="239">
        <v>44482</v>
      </c>
      <c r="B740" s="226" t="s">
        <v>980</v>
      </c>
      <c r="C740" s="246" t="s">
        <v>981</v>
      </c>
      <c r="D740" s="216"/>
      <c r="E740" s="238">
        <v>121346.07</v>
      </c>
      <c r="F740" s="20">
        <f t="shared" si="11"/>
        <v>803678.59999999963</v>
      </c>
    </row>
    <row r="741" spans="1:6" ht="32.25" customHeight="1" x14ac:dyDescent="0.2">
      <c r="A741" s="239">
        <v>44482</v>
      </c>
      <c r="B741" s="226" t="s">
        <v>982</v>
      </c>
      <c r="C741" s="233" t="s">
        <v>983</v>
      </c>
      <c r="D741" s="216"/>
      <c r="E741" s="238">
        <v>60455</v>
      </c>
      <c r="F741" s="20">
        <f t="shared" si="11"/>
        <v>743223.59999999963</v>
      </c>
    </row>
    <row r="742" spans="1:6" ht="32.25" customHeight="1" x14ac:dyDescent="0.2">
      <c r="A742" s="239">
        <v>44482</v>
      </c>
      <c r="B742" s="226" t="s">
        <v>984</v>
      </c>
      <c r="C742" s="233" t="s">
        <v>985</v>
      </c>
      <c r="D742" s="216"/>
      <c r="E742" s="238">
        <v>48935.78</v>
      </c>
      <c r="F742" s="20">
        <f t="shared" si="11"/>
        <v>694287.8199999996</v>
      </c>
    </row>
    <row r="743" spans="1:6" ht="33" customHeight="1" x14ac:dyDescent="0.2">
      <c r="A743" s="239">
        <v>44482</v>
      </c>
      <c r="B743" s="226" t="s">
        <v>986</v>
      </c>
      <c r="C743" s="232" t="s">
        <v>987</v>
      </c>
      <c r="D743" s="216"/>
      <c r="E743" s="238">
        <v>12264.04</v>
      </c>
      <c r="F743" s="20">
        <f t="shared" si="11"/>
        <v>682023.77999999956</v>
      </c>
    </row>
    <row r="744" spans="1:6" ht="30.75" customHeight="1" x14ac:dyDescent="0.2">
      <c r="A744" s="239">
        <v>44482</v>
      </c>
      <c r="B744" s="226" t="s">
        <v>988</v>
      </c>
      <c r="C744" s="233" t="s">
        <v>989</v>
      </c>
      <c r="D744" s="216"/>
      <c r="E744" s="238">
        <v>39724.25</v>
      </c>
      <c r="F744" s="20">
        <f t="shared" si="11"/>
        <v>642299.52999999956</v>
      </c>
    </row>
    <row r="745" spans="1:6" ht="34.5" customHeight="1" x14ac:dyDescent="0.2">
      <c r="A745" s="247">
        <v>44482</v>
      </c>
      <c r="B745" s="248" t="s">
        <v>990</v>
      </c>
      <c r="C745" s="249" t="s">
        <v>991</v>
      </c>
      <c r="D745" s="245"/>
      <c r="E745" s="250">
        <v>17237.2</v>
      </c>
      <c r="F745" s="20">
        <f t="shared" si="11"/>
        <v>625062.32999999961</v>
      </c>
    </row>
    <row r="746" spans="1:6" ht="30" customHeight="1" x14ac:dyDescent="0.2">
      <c r="A746" s="132">
        <v>44483</v>
      </c>
      <c r="B746" s="226" t="s">
        <v>992</v>
      </c>
      <c r="C746" s="233" t="s">
        <v>993</v>
      </c>
      <c r="D746" s="216"/>
      <c r="E746" s="238">
        <v>18000</v>
      </c>
      <c r="F746" s="20">
        <f t="shared" ref="F746:F754" si="12">F745-E746</f>
        <v>607062.32999999961</v>
      </c>
    </row>
    <row r="747" spans="1:6" ht="31.5" customHeight="1" x14ac:dyDescent="0.2">
      <c r="A747" s="132">
        <v>44483</v>
      </c>
      <c r="B747" s="226" t="s">
        <v>994</v>
      </c>
      <c r="C747" s="233" t="s">
        <v>995</v>
      </c>
      <c r="D747" s="216"/>
      <c r="E747" s="238">
        <v>174392.85</v>
      </c>
      <c r="F747" s="20">
        <f t="shared" si="12"/>
        <v>432669.47999999963</v>
      </c>
    </row>
    <row r="748" spans="1:6" ht="40.5" customHeight="1" x14ac:dyDescent="0.2">
      <c r="A748" s="132">
        <v>44490</v>
      </c>
      <c r="B748" s="226" t="s">
        <v>996</v>
      </c>
      <c r="C748" s="233" t="s">
        <v>997</v>
      </c>
      <c r="D748" s="216"/>
      <c r="E748" s="238">
        <v>37013.620000000003</v>
      </c>
      <c r="F748" s="20">
        <f t="shared" si="12"/>
        <v>395655.85999999964</v>
      </c>
    </row>
    <row r="749" spans="1:6" ht="28.5" customHeight="1" x14ac:dyDescent="0.2">
      <c r="A749" s="132">
        <v>44490</v>
      </c>
      <c r="B749" s="226" t="s">
        <v>998</v>
      </c>
      <c r="C749" s="233" t="s">
        <v>999</v>
      </c>
      <c r="D749" s="216"/>
      <c r="E749" s="238">
        <v>32059.65</v>
      </c>
      <c r="F749" s="20">
        <f t="shared" si="12"/>
        <v>363596.20999999961</v>
      </c>
    </row>
    <row r="750" spans="1:6" ht="29.25" customHeight="1" x14ac:dyDescent="0.2">
      <c r="A750" s="132">
        <v>44490</v>
      </c>
      <c r="B750" s="226" t="s">
        <v>1000</v>
      </c>
      <c r="C750" s="233" t="s">
        <v>1001</v>
      </c>
      <c r="D750" s="216"/>
      <c r="E750" s="238">
        <v>28976.84</v>
      </c>
      <c r="F750" s="20">
        <f t="shared" si="12"/>
        <v>334619.36999999959</v>
      </c>
    </row>
    <row r="751" spans="1:6" ht="19.5" customHeight="1" x14ac:dyDescent="0.2">
      <c r="A751" s="132">
        <v>44490</v>
      </c>
      <c r="B751" s="226" t="s">
        <v>1002</v>
      </c>
      <c r="C751" s="233" t="s">
        <v>1003</v>
      </c>
      <c r="D751" s="216"/>
      <c r="E751" s="238">
        <v>13680</v>
      </c>
      <c r="F751" s="20">
        <f t="shared" si="12"/>
        <v>320939.36999999959</v>
      </c>
    </row>
    <row r="752" spans="1:6" ht="34.5" customHeight="1" x14ac:dyDescent="0.2">
      <c r="A752" s="132">
        <v>44490</v>
      </c>
      <c r="B752" s="226" t="s">
        <v>1004</v>
      </c>
      <c r="C752" s="233" t="s">
        <v>1005</v>
      </c>
      <c r="D752" s="216"/>
      <c r="E752" s="238">
        <v>124234.89</v>
      </c>
      <c r="F752" s="20">
        <f t="shared" si="12"/>
        <v>196704.47999999957</v>
      </c>
    </row>
    <row r="753" spans="1:60" ht="38.25" customHeight="1" x14ac:dyDescent="0.2">
      <c r="A753" s="132">
        <v>44490</v>
      </c>
      <c r="B753" s="226" t="s">
        <v>1006</v>
      </c>
      <c r="C753" s="233" t="s">
        <v>1007</v>
      </c>
      <c r="D753" s="216"/>
      <c r="E753" s="238">
        <v>10209.15</v>
      </c>
      <c r="F753" s="20">
        <f t="shared" si="12"/>
        <v>186495.32999999958</v>
      </c>
    </row>
    <row r="754" spans="1:60" ht="27.75" customHeight="1" x14ac:dyDescent="0.2">
      <c r="A754" s="132">
        <v>44494</v>
      </c>
      <c r="B754" s="226" t="s">
        <v>1008</v>
      </c>
      <c r="C754" s="233" t="s">
        <v>1009</v>
      </c>
      <c r="D754" s="216"/>
      <c r="E754" s="238">
        <v>31481.1</v>
      </c>
      <c r="F754" s="20">
        <f t="shared" si="12"/>
        <v>155014.22999999957</v>
      </c>
    </row>
    <row r="755" spans="1:60" s="7" customFormat="1" ht="15" customHeight="1" x14ac:dyDescent="0.25">
      <c r="A755" s="251"/>
      <c r="B755" s="189"/>
      <c r="C755" s="189"/>
      <c r="D755" s="252"/>
      <c r="E755" s="192"/>
      <c r="F755" s="193"/>
      <c r="G755" s="154"/>
      <c r="H755" s="154"/>
      <c r="I755" s="154"/>
      <c r="J755" s="154"/>
      <c r="K755" s="154"/>
      <c r="L755" s="154"/>
      <c r="M755" s="154"/>
      <c r="N755" s="154"/>
      <c r="O755" s="154"/>
      <c r="P755" s="154"/>
      <c r="Q755" s="154"/>
      <c r="R755" s="154"/>
      <c r="S755" s="154"/>
      <c r="T755" s="154"/>
      <c r="U755" s="154"/>
      <c r="V755" s="154"/>
      <c r="W755" s="154"/>
      <c r="X755" s="154"/>
      <c r="Y755" s="154"/>
      <c r="Z755" s="154"/>
      <c r="AA755" s="154"/>
      <c r="AB755" s="154"/>
      <c r="AC755" s="154"/>
      <c r="AD755" s="154"/>
      <c r="AE755" s="154"/>
      <c r="AF755" s="154"/>
      <c r="AG755" s="154"/>
      <c r="AH755" s="154"/>
      <c r="AI755" s="154"/>
      <c r="AJ755" s="154"/>
      <c r="AK755" s="154"/>
      <c r="AL755" s="154"/>
      <c r="AM755" s="154"/>
      <c r="AN755" s="154"/>
      <c r="AO755" s="154"/>
      <c r="AP755" s="154"/>
      <c r="AQ755" s="154"/>
      <c r="AR755" s="154"/>
      <c r="AS755" s="154"/>
      <c r="AT755" s="154"/>
      <c r="AU755" s="154"/>
      <c r="AV755" s="154"/>
      <c r="AW755" s="154"/>
      <c r="AX755" s="154"/>
      <c r="AY755" s="154"/>
      <c r="AZ755" s="154"/>
      <c r="BA755" s="154"/>
      <c r="BB755" s="154"/>
      <c r="BC755" s="154"/>
      <c r="BD755" s="154"/>
      <c r="BE755" s="154"/>
      <c r="BF755" s="154"/>
      <c r="BG755" s="154"/>
      <c r="BH755" s="154"/>
    </row>
    <row r="756" spans="1:60" s="7" customFormat="1" ht="15" customHeight="1" x14ac:dyDescent="0.25">
      <c r="A756" s="251"/>
      <c r="B756" s="189"/>
      <c r="C756" s="189"/>
      <c r="D756" s="252"/>
      <c r="E756" s="192"/>
      <c r="F756" s="193"/>
      <c r="G756" s="154"/>
      <c r="H756" s="154"/>
      <c r="I756" s="154"/>
      <c r="J756" s="154"/>
      <c r="K756" s="154"/>
      <c r="L756" s="154"/>
      <c r="M756" s="154"/>
      <c r="N756" s="154"/>
      <c r="O756" s="154"/>
      <c r="P756" s="154"/>
      <c r="Q756" s="154"/>
      <c r="R756" s="154"/>
      <c r="S756" s="154"/>
      <c r="T756" s="154"/>
      <c r="U756" s="154"/>
      <c r="V756" s="154"/>
      <c r="W756" s="154"/>
      <c r="X756" s="154"/>
      <c r="Y756" s="154"/>
      <c r="Z756" s="154"/>
      <c r="AA756" s="154"/>
      <c r="AB756" s="154"/>
      <c r="AC756" s="154"/>
      <c r="AD756" s="154"/>
      <c r="AE756" s="154"/>
      <c r="AF756" s="154"/>
      <c r="AG756" s="154"/>
      <c r="AH756" s="154"/>
      <c r="AI756" s="154"/>
      <c r="AJ756" s="154"/>
      <c r="AK756" s="154"/>
      <c r="AL756" s="154"/>
      <c r="AM756" s="154"/>
      <c r="AN756" s="154"/>
      <c r="AO756" s="154"/>
      <c r="AP756" s="154"/>
      <c r="AQ756" s="154"/>
      <c r="AR756" s="154"/>
      <c r="AS756" s="154"/>
      <c r="AT756" s="154"/>
      <c r="AU756" s="154"/>
      <c r="AV756" s="154"/>
      <c r="AW756" s="154"/>
      <c r="AX756" s="154"/>
      <c r="AY756" s="154"/>
      <c r="AZ756" s="154"/>
      <c r="BA756" s="154"/>
      <c r="BB756" s="154"/>
      <c r="BC756" s="154"/>
      <c r="BD756" s="154"/>
      <c r="BE756" s="154"/>
      <c r="BF756" s="154"/>
      <c r="BG756" s="154"/>
      <c r="BH756" s="154"/>
    </row>
    <row r="757" spans="1:60" s="7" customFormat="1" ht="15" customHeight="1" x14ac:dyDescent="0.25">
      <c r="A757" s="251"/>
      <c r="B757" s="189"/>
      <c r="C757" s="189"/>
      <c r="D757" s="252"/>
      <c r="E757" s="192"/>
      <c r="F757" s="193"/>
      <c r="G757" s="154"/>
      <c r="H757" s="154"/>
      <c r="I757" s="154"/>
      <c r="J757" s="154"/>
      <c r="K757" s="154"/>
      <c r="L757" s="154"/>
      <c r="M757" s="154"/>
      <c r="N757" s="154"/>
      <c r="O757" s="154"/>
      <c r="P757" s="154"/>
      <c r="Q757" s="154"/>
      <c r="R757" s="154"/>
      <c r="S757" s="154"/>
      <c r="T757" s="154"/>
      <c r="U757" s="154"/>
      <c r="V757" s="154"/>
      <c r="W757" s="154"/>
      <c r="X757" s="154"/>
      <c r="Y757" s="154"/>
      <c r="Z757" s="154"/>
      <c r="AA757" s="154"/>
      <c r="AB757" s="154"/>
      <c r="AC757" s="154"/>
      <c r="AD757" s="154"/>
      <c r="AE757" s="154"/>
      <c r="AF757" s="154"/>
      <c r="AG757" s="154"/>
      <c r="AH757" s="154"/>
      <c r="AI757" s="154"/>
      <c r="AJ757" s="154"/>
      <c r="AK757" s="154"/>
      <c r="AL757" s="154"/>
      <c r="AM757" s="154"/>
      <c r="AN757" s="154"/>
      <c r="AO757" s="154"/>
      <c r="AP757" s="154"/>
      <c r="AQ757" s="154"/>
      <c r="AR757" s="154"/>
      <c r="AS757" s="154"/>
      <c r="AT757" s="154"/>
      <c r="AU757" s="154"/>
      <c r="AV757" s="154"/>
      <c r="AW757" s="154"/>
      <c r="AX757" s="154"/>
      <c r="AY757" s="154"/>
      <c r="AZ757" s="154"/>
      <c r="BA757" s="154"/>
      <c r="BB757" s="154"/>
      <c r="BC757" s="154"/>
      <c r="BD757" s="154"/>
      <c r="BE757" s="154"/>
      <c r="BF757" s="154"/>
      <c r="BG757" s="154"/>
      <c r="BH757" s="154"/>
    </row>
    <row r="758" spans="1:60" s="7" customFormat="1" ht="15" customHeight="1" x14ac:dyDescent="0.25">
      <c r="A758" s="251"/>
      <c r="B758" s="189"/>
      <c r="C758" s="189"/>
      <c r="D758" s="252"/>
      <c r="E758" s="192"/>
      <c r="F758" s="193"/>
      <c r="G758" s="154"/>
      <c r="H758" s="154"/>
      <c r="I758" s="154"/>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4"/>
      <c r="AL758" s="154"/>
      <c r="AM758" s="154"/>
      <c r="AN758" s="154"/>
      <c r="AO758" s="154"/>
      <c r="AP758" s="154"/>
      <c r="AQ758" s="154"/>
      <c r="AR758" s="154"/>
      <c r="AS758" s="154"/>
      <c r="AT758" s="154"/>
      <c r="AU758" s="154"/>
      <c r="AV758" s="154"/>
      <c r="AW758" s="154"/>
      <c r="AX758" s="154"/>
      <c r="AY758" s="154"/>
      <c r="AZ758" s="154"/>
      <c r="BA758" s="154"/>
      <c r="BB758" s="154"/>
      <c r="BC758" s="154"/>
      <c r="BD758" s="154"/>
      <c r="BE758" s="154"/>
      <c r="BF758" s="154"/>
      <c r="BG758" s="154"/>
      <c r="BH758" s="154"/>
    </row>
    <row r="759" spans="1:60" s="7" customFormat="1" ht="15" customHeight="1" x14ac:dyDescent="0.25">
      <c r="A759" s="251"/>
      <c r="B759" s="189"/>
      <c r="C759" s="189"/>
      <c r="D759" s="252"/>
      <c r="E759" s="192"/>
      <c r="F759" s="193"/>
      <c r="G759" s="154"/>
      <c r="H759" s="154"/>
      <c r="I759" s="154"/>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4"/>
      <c r="AL759" s="154"/>
      <c r="AM759" s="154"/>
      <c r="AN759" s="154"/>
      <c r="AO759" s="154"/>
      <c r="AP759" s="154"/>
      <c r="AQ759" s="154"/>
      <c r="AR759" s="154"/>
      <c r="AS759" s="154"/>
      <c r="AT759" s="154"/>
      <c r="AU759" s="154"/>
      <c r="AV759" s="154"/>
      <c r="AW759" s="154"/>
      <c r="AX759" s="154"/>
      <c r="AY759" s="154"/>
      <c r="AZ759" s="154"/>
      <c r="BA759" s="154"/>
      <c r="BB759" s="154"/>
      <c r="BC759" s="154"/>
      <c r="BD759" s="154"/>
      <c r="BE759" s="154"/>
      <c r="BF759" s="154"/>
      <c r="BG759" s="154"/>
      <c r="BH759" s="154"/>
    </row>
    <row r="760" spans="1:60" s="7" customFormat="1" ht="15" customHeight="1" x14ac:dyDescent="0.25">
      <c r="A760" s="251"/>
      <c r="B760" s="189"/>
      <c r="C760" s="189"/>
      <c r="D760" s="252"/>
      <c r="E760" s="192"/>
      <c r="F760" s="193"/>
      <c r="G760" s="154"/>
      <c r="H760" s="154"/>
      <c r="I760" s="154"/>
      <c r="J760" s="154"/>
      <c r="K760" s="154"/>
      <c r="L760" s="154"/>
      <c r="M760" s="154"/>
      <c r="N760" s="154"/>
      <c r="O760" s="154"/>
      <c r="P760" s="154"/>
      <c r="Q760" s="154"/>
      <c r="R760" s="154"/>
      <c r="S760" s="154"/>
      <c r="T760" s="154"/>
      <c r="U760" s="154"/>
      <c r="V760" s="154"/>
      <c r="W760" s="154"/>
      <c r="X760" s="154"/>
      <c r="Y760" s="154"/>
      <c r="Z760" s="154"/>
      <c r="AA760" s="154"/>
      <c r="AB760" s="154"/>
      <c r="AC760" s="154"/>
      <c r="AD760" s="154"/>
      <c r="AE760" s="154"/>
      <c r="AF760" s="154"/>
      <c r="AG760" s="154"/>
      <c r="AH760" s="154"/>
      <c r="AI760" s="154"/>
      <c r="AJ760" s="154"/>
      <c r="AK760" s="154"/>
      <c r="AL760" s="154"/>
      <c r="AM760" s="154"/>
      <c r="AN760" s="154"/>
      <c r="AO760" s="154"/>
      <c r="AP760" s="154"/>
      <c r="AQ760" s="154"/>
      <c r="AR760" s="154"/>
      <c r="AS760" s="154"/>
      <c r="AT760" s="154"/>
      <c r="AU760" s="154"/>
      <c r="AV760" s="154"/>
      <c r="AW760" s="154"/>
      <c r="AX760" s="154"/>
      <c r="AY760" s="154"/>
      <c r="AZ760" s="154"/>
      <c r="BA760" s="154"/>
      <c r="BB760" s="154"/>
      <c r="BC760" s="154"/>
      <c r="BD760" s="154"/>
      <c r="BE760" s="154"/>
      <c r="BF760" s="154"/>
      <c r="BG760" s="154"/>
      <c r="BH760" s="154"/>
    </row>
    <row r="761" spans="1:60" s="7" customFormat="1" ht="15" customHeight="1" x14ac:dyDescent="0.25">
      <c r="A761" s="251"/>
      <c r="B761" s="189"/>
      <c r="C761" s="189"/>
      <c r="D761" s="252"/>
      <c r="E761" s="192"/>
      <c r="F761" s="193"/>
      <c r="G761" s="154"/>
      <c r="H761" s="154"/>
      <c r="I761" s="154"/>
      <c r="J761" s="154"/>
      <c r="K761" s="154"/>
      <c r="L761" s="154"/>
      <c r="M761" s="154"/>
      <c r="N761" s="154"/>
      <c r="O761" s="154"/>
      <c r="P761" s="154"/>
      <c r="Q761" s="154"/>
      <c r="R761" s="154"/>
      <c r="S761" s="154"/>
      <c r="T761" s="154"/>
      <c r="U761" s="154"/>
      <c r="V761" s="154"/>
      <c r="W761" s="154"/>
      <c r="X761" s="154"/>
      <c r="Y761" s="154"/>
      <c r="Z761" s="154"/>
      <c r="AA761" s="154"/>
      <c r="AB761" s="154"/>
      <c r="AC761" s="154"/>
      <c r="AD761" s="154"/>
      <c r="AE761" s="154"/>
      <c r="AF761" s="154"/>
      <c r="AG761" s="154"/>
      <c r="AH761" s="154"/>
      <c r="AI761" s="154"/>
      <c r="AJ761" s="154"/>
      <c r="AK761" s="154"/>
      <c r="AL761" s="154"/>
      <c r="AM761" s="154"/>
      <c r="AN761" s="154"/>
      <c r="AO761" s="154"/>
      <c r="AP761" s="154"/>
      <c r="AQ761" s="154"/>
      <c r="AR761" s="154"/>
      <c r="AS761" s="154"/>
      <c r="AT761" s="154"/>
      <c r="AU761" s="154"/>
      <c r="AV761" s="154"/>
      <c r="AW761" s="154"/>
      <c r="AX761" s="154"/>
      <c r="AY761" s="154"/>
      <c r="AZ761" s="154"/>
      <c r="BA761" s="154"/>
      <c r="BB761" s="154"/>
      <c r="BC761" s="154"/>
      <c r="BD761" s="154"/>
      <c r="BE761" s="154"/>
      <c r="BF761" s="154"/>
      <c r="BG761" s="154"/>
      <c r="BH761" s="154"/>
    </row>
    <row r="762" spans="1:60" s="7" customFormat="1" ht="15" customHeight="1" x14ac:dyDescent="0.25">
      <c r="A762" s="251"/>
      <c r="B762" s="189"/>
      <c r="C762" s="189"/>
      <c r="D762" s="252"/>
      <c r="E762" s="192"/>
      <c r="F762" s="193"/>
      <c r="G762" s="154"/>
      <c r="H762" s="154"/>
      <c r="I762" s="154"/>
      <c r="J762" s="154"/>
      <c r="K762" s="154"/>
      <c r="L762" s="154"/>
      <c r="M762" s="154"/>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4"/>
      <c r="AL762" s="154"/>
      <c r="AM762" s="154"/>
      <c r="AN762" s="154"/>
      <c r="AO762" s="154"/>
      <c r="AP762" s="154"/>
      <c r="AQ762" s="154"/>
      <c r="AR762" s="154"/>
      <c r="AS762" s="154"/>
      <c r="AT762" s="154"/>
      <c r="AU762" s="154"/>
      <c r="AV762" s="154"/>
      <c r="AW762" s="154"/>
      <c r="AX762" s="154"/>
      <c r="AY762" s="154"/>
      <c r="AZ762" s="154"/>
      <c r="BA762" s="154"/>
      <c r="BB762" s="154"/>
      <c r="BC762" s="154"/>
      <c r="BD762" s="154"/>
      <c r="BE762" s="154"/>
      <c r="BF762" s="154"/>
      <c r="BG762" s="154"/>
      <c r="BH762" s="154"/>
    </row>
    <row r="763" spans="1:60" s="7" customFormat="1" ht="15" customHeight="1" x14ac:dyDescent="0.25">
      <c r="A763" s="251"/>
      <c r="B763" s="189"/>
      <c r="C763" s="189"/>
      <c r="D763" s="252"/>
      <c r="E763" s="192"/>
      <c r="F763" s="193"/>
      <c r="G763" s="154"/>
      <c r="H763" s="154"/>
      <c r="I763" s="154"/>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4"/>
      <c r="AL763" s="154"/>
      <c r="AM763" s="154"/>
      <c r="AN763" s="154"/>
      <c r="AO763" s="154"/>
      <c r="AP763" s="154"/>
      <c r="AQ763" s="154"/>
      <c r="AR763" s="154"/>
      <c r="AS763" s="154"/>
      <c r="AT763" s="154"/>
      <c r="AU763" s="154"/>
      <c r="AV763" s="154"/>
      <c r="AW763" s="154"/>
      <c r="AX763" s="154"/>
      <c r="AY763" s="154"/>
      <c r="AZ763" s="154"/>
      <c r="BA763" s="154"/>
      <c r="BB763" s="154"/>
      <c r="BC763" s="154"/>
      <c r="BD763" s="154"/>
      <c r="BE763" s="154"/>
      <c r="BF763" s="154"/>
      <c r="BG763" s="154"/>
      <c r="BH763" s="154"/>
    </row>
    <row r="764" spans="1:60" s="7" customFormat="1" ht="15" customHeight="1" x14ac:dyDescent="0.25">
      <c r="A764" s="251"/>
      <c r="B764" s="189"/>
      <c r="C764" s="189"/>
      <c r="D764" s="252"/>
      <c r="E764" s="192"/>
      <c r="F764" s="193"/>
      <c r="G764" s="154"/>
      <c r="H764" s="154"/>
      <c r="I764" s="15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4"/>
      <c r="AL764" s="154"/>
      <c r="AM764" s="154"/>
      <c r="AN764" s="154"/>
      <c r="AO764" s="154"/>
      <c r="AP764" s="154"/>
      <c r="AQ764" s="154"/>
      <c r="AR764" s="154"/>
      <c r="AS764" s="154"/>
      <c r="AT764" s="154"/>
      <c r="AU764" s="154"/>
      <c r="AV764" s="154"/>
      <c r="AW764" s="154"/>
      <c r="AX764" s="154"/>
      <c r="AY764" s="154"/>
      <c r="AZ764" s="154"/>
      <c r="BA764" s="154"/>
      <c r="BB764" s="154"/>
      <c r="BC764" s="154"/>
      <c r="BD764" s="154"/>
      <c r="BE764" s="154"/>
      <c r="BF764" s="154"/>
      <c r="BG764" s="154"/>
      <c r="BH764" s="154"/>
    </row>
    <row r="765" spans="1:60" s="7" customFormat="1" ht="15" customHeight="1" x14ac:dyDescent="0.25">
      <c r="A765" s="251"/>
      <c r="B765" s="189"/>
      <c r="C765" s="189"/>
      <c r="D765" s="252"/>
      <c r="E765" s="192"/>
      <c r="F765" s="193"/>
      <c r="G765" s="154"/>
      <c r="H765" s="154"/>
      <c r="I765" s="154"/>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4"/>
      <c r="AL765" s="154"/>
      <c r="AM765" s="154"/>
      <c r="AN765" s="154"/>
      <c r="AO765" s="154"/>
      <c r="AP765" s="154"/>
      <c r="AQ765" s="154"/>
      <c r="AR765" s="154"/>
      <c r="AS765" s="154"/>
      <c r="AT765" s="154"/>
      <c r="AU765" s="154"/>
      <c r="AV765" s="154"/>
      <c r="AW765" s="154"/>
      <c r="AX765" s="154"/>
      <c r="AY765" s="154"/>
      <c r="AZ765" s="154"/>
      <c r="BA765" s="154"/>
      <c r="BB765" s="154"/>
      <c r="BC765" s="154"/>
      <c r="BD765" s="154"/>
      <c r="BE765" s="154"/>
      <c r="BF765" s="154"/>
      <c r="BG765" s="154"/>
      <c r="BH765" s="154"/>
    </row>
    <row r="766" spans="1:60" s="7" customFormat="1" ht="15" customHeight="1" x14ac:dyDescent="0.25">
      <c r="A766" s="251"/>
      <c r="B766" s="189"/>
      <c r="C766" s="189"/>
      <c r="D766" s="252"/>
      <c r="E766" s="192"/>
      <c r="F766" s="193"/>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row>
    <row r="767" spans="1:60" s="7" customFormat="1" ht="15" customHeight="1" x14ac:dyDescent="0.25">
      <c r="A767" s="251"/>
      <c r="B767" s="189"/>
      <c r="C767" s="189"/>
      <c r="D767" s="252"/>
      <c r="E767" s="192"/>
      <c r="F767" s="193"/>
      <c r="G767" s="154"/>
      <c r="H767" s="154"/>
      <c r="I767" s="15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4"/>
      <c r="AL767" s="154"/>
      <c r="AM767" s="154"/>
      <c r="AN767" s="154"/>
      <c r="AO767" s="154"/>
      <c r="AP767" s="154"/>
      <c r="AQ767" s="154"/>
      <c r="AR767" s="154"/>
      <c r="AS767" s="154"/>
      <c r="AT767" s="154"/>
      <c r="AU767" s="154"/>
      <c r="AV767" s="154"/>
      <c r="AW767" s="154"/>
      <c r="AX767" s="154"/>
      <c r="AY767" s="154"/>
      <c r="AZ767" s="154"/>
      <c r="BA767" s="154"/>
      <c r="BB767" s="154"/>
      <c r="BC767" s="154"/>
      <c r="BD767" s="154"/>
      <c r="BE767" s="154"/>
      <c r="BF767" s="154"/>
      <c r="BG767" s="154"/>
      <c r="BH767" s="154"/>
    </row>
    <row r="768" spans="1:60" s="7" customFormat="1" ht="15" customHeight="1" x14ac:dyDescent="0.25">
      <c r="A768" s="251"/>
      <c r="B768" s="189"/>
      <c r="C768" s="189"/>
      <c r="D768" s="252"/>
      <c r="E768" s="192"/>
      <c r="F768" s="193"/>
      <c r="G768" s="154"/>
      <c r="H768" s="154"/>
      <c r="I768" s="154"/>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4"/>
      <c r="AL768" s="154"/>
      <c r="AM768" s="154"/>
      <c r="AN768" s="154"/>
      <c r="AO768" s="154"/>
      <c r="AP768" s="154"/>
      <c r="AQ768" s="154"/>
      <c r="AR768" s="154"/>
      <c r="AS768" s="154"/>
      <c r="AT768" s="154"/>
      <c r="AU768" s="154"/>
      <c r="AV768" s="154"/>
      <c r="AW768" s="154"/>
      <c r="AX768" s="154"/>
      <c r="AY768" s="154"/>
      <c r="AZ768" s="154"/>
      <c r="BA768" s="154"/>
      <c r="BB768" s="154"/>
      <c r="BC768" s="154"/>
      <c r="BD768" s="154"/>
      <c r="BE768" s="154"/>
      <c r="BF768" s="154"/>
      <c r="BG768" s="154"/>
      <c r="BH768" s="154"/>
    </row>
    <row r="769" spans="1:60" s="7" customFormat="1" ht="15" customHeight="1" x14ac:dyDescent="0.25">
      <c r="A769" s="251"/>
      <c r="B769" s="189"/>
      <c r="C769" s="189"/>
      <c r="D769" s="252"/>
      <c r="E769" s="192"/>
      <c r="F769" s="193"/>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AN769" s="154"/>
      <c r="AO769" s="154"/>
      <c r="AP769" s="154"/>
      <c r="AQ769" s="154"/>
      <c r="AR769" s="154"/>
      <c r="AS769" s="154"/>
      <c r="AT769" s="154"/>
      <c r="AU769" s="154"/>
      <c r="AV769" s="154"/>
      <c r="AW769" s="154"/>
      <c r="AX769" s="154"/>
      <c r="AY769" s="154"/>
      <c r="AZ769" s="154"/>
      <c r="BA769" s="154"/>
      <c r="BB769" s="154"/>
      <c r="BC769" s="154"/>
      <c r="BD769" s="154"/>
      <c r="BE769" s="154"/>
      <c r="BF769" s="154"/>
      <c r="BG769" s="154"/>
      <c r="BH769" s="154"/>
    </row>
    <row r="770" spans="1:60" s="7" customFormat="1" ht="15" customHeight="1" x14ac:dyDescent="0.25">
      <c r="A770" s="251"/>
      <c r="B770" s="189"/>
      <c r="C770" s="189"/>
      <c r="D770" s="252"/>
      <c r="E770" s="192"/>
      <c r="F770" s="193"/>
      <c r="G770" s="154"/>
      <c r="H770" s="154"/>
      <c r="I770" s="154"/>
      <c r="J770" s="154"/>
      <c r="K770" s="154"/>
      <c r="L770" s="154"/>
      <c r="M770" s="154"/>
      <c r="N770" s="154"/>
      <c r="O770" s="154"/>
      <c r="P770" s="154"/>
      <c r="Q770" s="154"/>
      <c r="R770" s="154"/>
      <c r="S770" s="154"/>
      <c r="T770" s="154"/>
      <c r="U770" s="154"/>
      <c r="V770" s="154"/>
      <c r="W770" s="154"/>
      <c r="X770" s="154"/>
      <c r="Y770" s="154"/>
      <c r="Z770" s="154"/>
      <c r="AA770" s="154"/>
      <c r="AB770" s="154"/>
      <c r="AC770" s="154"/>
      <c r="AD770" s="154"/>
      <c r="AE770" s="154"/>
      <c r="AF770" s="154"/>
      <c r="AG770" s="154"/>
      <c r="AH770" s="154"/>
      <c r="AI770" s="154"/>
      <c r="AJ770" s="154"/>
      <c r="AK770" s="154"/>
      <c r="AL770" s="154"/>
      <c r="AM770" s="154"/>
      <c r="AN770" s="154"/>
      <c r="AO770" s="154"/>
      <c r="AP770" s="154"/>
      <c r="AQ770" s="154"/>
      <c r="AR770" s="154"/>
      <c r="AS770" s="154"/>
      <c r="AT770" s="154"/>
      <c r="AU770" s="154"/>
      <c r="AV770" s="154"/>
      <c r="AW770" s="154"/>
      <c r="AX770" s="154"/>
      <c r="AY770" s="154"/>
      <c r="AZ770" s="154"/>
      <c r="BA770" s="154"/>
      <c r="BB770" s="154"/>
      <c r="BC770" s="154"/>
      <c r="BD770" s="154"/>
      <c r="BE770" s="154"/>
      <c r="BF770" s="154"/>
      <c r="BG770" s="154"/>
      <c r="BH770" s="154"/>
    </row>
    <row r="771" spans="1:60" s="7" customFormat="1" ht="15" customHeight="1" x14ac:dyDescent="0.25">
      <c r="A771" s="251"/>
      <c r="B771" s="189"/>
      <c r="C771" s="189"/>
      <c r="D771" s="252"/>
      <c r="E771" s="192"/>
      <c r="F771" s="193"/>
      <c r="G771" s="154"/>
      <c r="H771" s="154"/>
      <c r="I771" s="154"/>
      <c r="J771" s="154"/>
      <c r="K771" s="154"/>
      <c r="L771" s="154"/>
      <c r="M771" s="154"/>
      <c r="N771" s="154"/>
      <c r="O771" s="154"/>
      <c r="P771" s="154"/>
      <c r="Q771" s="154"/>
      <c r="R771" s="154"/>
      <c r="S771" s="154"/>
      <c r="T771" s="154"/>
      <c r="U771" s="154"/>
      <c r="V771" s="154"/>
      <c r="W771" s="154"/>
      <c r="X771" s="154"/>
      <c r="Y771" s="154"/>
      <c r="Z771" s="154"/>
      <c r="AA771" s="154"/>
      <c r="AB771" s="154"/>
      <c r="AC771" s="154"/>
      <c r="AD771" s="154"/>
      <c r="AE771" s="154"/>
      <c r="AF771" s="154"/>
      <c r="AG771" s="154"/>
      <c r="AH771" s="154"/>
      <c r="AI771" s="154"/>
      <c r="AJ771" s="154"/>
      <c r="AK771" s="154"/>
      <c r="AL771" s="154"/>
      <c r="AM771" s="154"/>
      <c r="AN771" s="154"/>
      <c r="AO771" s="154"/>
      <c r="AP771" s="154"/>
      <c r="AQ771" s="154"/>
      <c r="AR771" s="154"/>
      <c r="AS771" s="154"/>
      <c r="AT771" s="154"/>
      <c r="AU771" s="154"/>
      <c r="AV771" s="154"/>
      <c r="AW771" s="154"/>
      <c r="AX771" s="154"/>
      <c r="AY771" s="154"/>
      <c r="AZ771" s="154"/>
      <c r="BA771" s="154"/>
      <c r="BB771" s="154"/>
      <c r="BC771" s="154"/>
      <c r="BD771" s="154"/>
      <c r="BE771" s="154"/>
      <c r="BF771" s="154"/>
      <c r="BG771" s="154"/>
      <c r="BH771" s="154"/>
    </row>
    <row r="772" spans="1:60" s="7" customFormat="1" ht="15" customHeight="1" x14ac:dyDescent="0.25">
      <c r="A772" s="251"/>
      <c r="B772" s="189"/>
      <c r="C772" s="189"/>
      <c r="D772" s="252"/>
      <c r="E772" s="192"/>
      <c r="F772" s="193"/>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row>
    <row r="773" spans="1:60" s="7" customFormat="1" ht="15" customHeight="1" x14ac:dyDescent="0.25">
      <c r="A773" s="251"/>
      <c r="B773" s="189"/>
      <c r="C773" s="189"/>
      <c r="D773" s="252"/>
      <c r="E773" s="192"/>
      <c r="F773" s="193"/>
      <c r="G773" s="154"/>
      <c r="H773" s="154"/>
      <c r="I773" s="154"/>
      <c r="J773" s="154"/>
      <c r="K773" s="154"/>
      <c r="L773" s="154"/>
      <c r="M773" s="154"/>
      <c r="N773" s="154"/>
      <c r="O773" s="154"/>
      <c r="P773" s="154"/>
      <c r="Q773" s="154"/>
      <c r="R773" s="154"/>
      <c r="S773" s="154"/>
      <c r="T773" s="154"/>
      <c r="U773" s="154"/>
      <c r="V773" s="154"/>
      <c r="W773" s="154"/>
      <c r="X773" s="154"/>
      <c r="Y773" s="154"/>
      <c r="Z773" s="154"/>
      <c r="AA773" s="154"/>
      <c r="AB773" s="154"/>
      <c r="AC773" s="154"/>
      <c r="AD773" s="154"/>
      <c r="AE773" s="154"/>
      <c r="AF773" s="154"/>
      <c r="AG773" s="154"/>
      <c r="AH773" s="154"/>
      <c r="AI773" s="154"/>
      <c r="AJ773" s="154"/>
      <c r="AK773" s="154"/>
      <c r="AL773" s="154"/>
      <c r="AM773" s="154"/>
      <c r="AN773" s="154"/>
      <c r="AO773" s="154"/>
      <c r="AP773" s="154"/>
      <c r="AQ773" s="154"/>
      <c r="AR773" s="154"/>
      <c r="AS773" s="154"/>
      <c r="AT773" s="154"/>
      <c r="AU773" s="154"/>
      <c r="AV773" s="154"/>
      <c r="AW773" s="154"/>
      <c r="AX773" s="154"/>
      <c r="AY773" s="154"/>
      <c r="AZ773" s="154"/>
      <c r="BA773" s="154"/>
      <c r="BB773" s="154"/>
      <c r="BC773" s="154"/>
      <c r="BD773" s="154"/>
      <c r="BE773" s="154"/>
      <c r="BF773" s="154"/>
      <c r="BG773" s="154"/>
      <c r="BH773" s="154"/>
    </row>
    <row r="774" spans="1:60" s="7" customFormat="1" ht="15" customHeight="1" x14ac:dyDescent="0.25">
      <c r="A774" s="251"/>
      <c r="B774" s="189"/>
      <c r="C774" s="189"/>
      <c r="D774" s="252"/>
      <c r="E774" s="192"/>
      <c r="F774" s="193"/>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row>
    <row r="775" spans="1:60" s="7" customFormat="1" ht="15" customHeight="1" x14ac:dyDescent="0.25">
      <c r="A775" s="251"/>
      <c r="B775" s="189"/>
      <c r="C775" s="189"/>
      <c r="D775" s="252"/>
      <c r="E775" s="192"/>
      <c r="F775" s="193"/>
      <c r="G775" s="154"/>
      <c r="H775" s="154"/>
      <c r="I775" s="154"/>
      <c r="J775" s="154"/>
      <c r="K775" s="154"/>
      <c r="L775" s="154"/>
      <c r="M775" s="154"/>
      <c r="N775" s="154"/>
      <c r="O775" s="154"/>
      <c r="P775" s="154"/>
      <c r="Q775" s="154"/>
      <c r="R775" s="154"/>
      <c r="S775" s="154"/>
      <c r="T775" s="154"/>
      <c r="U775" s="154"/>
      <c r="V775" s="154"/>
      <c r="W775" s="154"/>
      <c r="X775" s="154"/>
      <c r="Y775" s="154"/>
      <c r="Z775" s="154"/>
      <c r="AA775" s="154"/>
      <c r="AB775" s="154"/>
      <c r="AC775" s="154"/>
      <c r="AD775" s="154"/>
      <c r="AE775" s="154"/>
      <c r="AF775" s="154"/>
      <c r="AG775" s="154"/>
      <c r="AH775" s="154"/>
      <c r="AI775" s="154"/>
      <c r="AJ775" s="154"/>
      <c r="AK775" s="154"/>
      <c r="AL775" s="154"/>
      <c r="AM775" s="154"/>
      <c r="AN775" s="154"/>
      <c r="AO775" s="154"/>
      <c r="AP775" s="154"/>
      <c r="AQ775" s="154"/>
      <c r="AR775" s="154"/>
      <c r="AS775" s="154"/>
      <c r="AT775" s="154"/>
      <c r="AU775" s="154"/>
      <c r="AV775" s="154"/>
      <c r="AW775" s="154"/>
      <c r="AX775" s="154"/>
      <c r="AY775" s="154"/>
      <c r="AZ775" s="154"/>
      <c r="BA775" s="154"/>
      <c r="BB775" s="154"/>
      <c r="BC775" s="154"/>
      <c r="BD775" s="154"/>
      <c r="BE775" s="154"/>
      <c r="BF775" s="154"/>
      <c r="BG775" s="154"/>
      <c r="BH775" s="154"/>
    </row>
    <row r="776" spans="1:60" s="7" customFormat="1" ht="15" customHeight="1" x14ac:dyDescent="0.25">
      <c r="A776" s="251"/>
      <c r="B776" s="189"/>
      <c r="C776" s="189"/>
      <c r="D776" s="252"/>
      <c r="E776" s="192"/>
      <c r="F776" s="193"/>
      <c r="G776" s="154"/>
      <c r="H776" s="154"/>
      <c r="I776" s="154"/>
      <c r="J776" s="154"/>
      <c r="K776" s="154"/>
      <c r="L776" s="154"/>
      <c r="M776" s="154"/>
      <c r="N776" s="154"/>
      <c r="O776" s="154"/>
      <c r="P776" s="154"/>
      <c r="Q776" s="154"/>
      <c r="R776" s="154"/>
      <c r="S776" s="154"/>
      <c r="T776" s="154"/>
      <c r="U776" s="154"/>
      <c r="V776" s="154"/>
      <c r="W776" s="154"/>
      <c r="X776" s="154"/>
      <c r="Y776" s="154"/>
      <c r="Z776" s="154"/>
      <c r="AA776" s="154"/>
      <c r="AB776" s="154"/>
      <c r="AC776" s="154"/>
      <c r="AD776" s="154"/>
      <c r="AE776" s="154"/>
      <c r="AF776" s="154"/>
      <c r="AG776" s="154"/>
      <c r="AH776" s="154"/>
      <c r="AI776" s="154"/>
      <c r="AJ776" s="154"/>
      <c r="AK776" s="154"/>
      <c r="AL776" s="154"/>
      <c r="AM776" s="154"/>
      <c r="AN776" s="154"/>
      <c r="AO776" s="154"/>
      <c r="AP776" s="154"/>
      <c r="AQ776" s="154"/>
      <c r="AR776" s="154"/>
      <c r="AS776" s="154"/>
      <c r="AT776" s="154"/>
      <c r="AU776" s="154"/>
      <c r="AV776" s="154"/>
      <c r="AW776" s="154"/>
      <c r="AX776" s="154"/>
      <c r="AY776" s="154"/>
      <c r="AZ776" s="154"/>
      <c r="BA776" s="154"/>
      <c r="BB776" s="154"/>
      <c r="BC776" s="154"/>
      <c r="BD776" s="154"/>
      <c r="BE776" s="154"/>
      <c r="BF776" s="154"/>
      <c r="BG776" s="154"/>
      <c r="BH776" s="154"/>
    </row>
    <row r="777" spans="1:60" s="7" customFormat="1" ht="15" customHeight="1" x14ac:dyDescent="0.25">
      <c r="A777" s="251"/>
      <c r="B777" s="189"/>
      <c r="C777" s="189"/>
      <c r="D777" s="252"/>
      <c r="E777" s="192"/>
      <c r="F777" s="193"/>
      <c r="G777" s="154"/>
      <c r="H777" s="154"/>
      <c r="I777" s="154"/>
      <c r="J777" s="154"/>
      <c r="K777" s="154"/>
      <c r="L777" s="154"/>
      <c r="M777" s="154"/>
      <c r="N777" s="154"/>
      <c r="O777" s="154"/>
      <c r="P777" s="154"/>
      <c r="Q777" s="154"/>
      <c r="R777" s="154"/>
      <c r="S777" s="154"/>
      <c r="T777" s="154"/>
      <c r="U777" s="154"/>
      <c r="V777" s="154"/>
      <c r="W777" s="154"/>
      <c r="X777" s="154"/>
      <c r="Y777" s="154"/>
      <c r="Z777" s="154"/>
      <c r="AA777" s="154"/>
      <c r="AB777" s="154"/>
      <c r="AC777" s="154"/>
      <c r="AD777" s="154"/>
      <c r="AE777" s="154"/>
      <c r="AF777" s="154"/>
      <c r="AG777" s="154"/>
      <c r="AH777" s="154"/>
      <c r="AI777" s="154"/>
      <c r="AJ777" s="154"/>
      <c r="AK777" s="154"/>
      <c r="AL777" s="154"/>
      <c r="AM777" s="154"/>
      <c r="AN777" s="154"/>
      <c r="AO777" s="154"/>
      <c r="AP777" s="154"/>
      <c r="AQ777" s="154"/>
      <c r="AR777" s="154"/>
      <c r="AS777" s="154"/>
      <c r="AT777" s="154"/>
      <c r="AU777" s="154"/>
      <c r="AV777" s="154"/>
      <c r="AW777" s="154"/>
      <c r="AX777" s="154"/>
      <c r="AY777" s="154"/>
      <c r="AZ777" s="154"/>
      <c r="BA777" s="154"/>
      <c r="BB777" s="154"/>
      <c r="BC777" s="154"/>
      <c r="BD777" s="154"/>
      <c r="BE777" s="154"/>
      <c r="BF777" s="154"/>
      <c r="BG777" s="154"/>
      <c r="BH777" s="154"/>
    </row>
    <row r="778" spans="1:60" s="7" customFormat="1" ht="15" customHeight="1" x14ac:dyDescent="0.25">
      <c r="A778" s="251"/>
      <c r="B778" s="189"/>
      <c r="C778" s="189"/>
      <c r="D778" s="252"/>
      <c r="E778" s="192"/>
      <c r="F778" s="193"/>
      <c r="G778" s="154"/>
      <c r="H778" s="154"/>
      <c r="I778" s="154"/>
      <c r="J778" s="154"/>
      <c r="K778" s="154"/>
      <c r="L778" s="154"/>
      <c r="M778" s="154"/>
      <c r="N778" s="154"/>
      <c r="O778" s="154"/>
      <c r="P778" s="154"/>
      <c r="Q778" s="154"/>
      <c r="R778" s="154"/>
      <c r="S778" s="154"/>
      <c r="T778" s="154"/>
      <c r="U778" s="154"/>
      <c r="V778" s="154"/>
      <c r="W778" s="154"/>
      <c r="X778" s="154"/>
      <c r="Y778" s="154"/>
      <c r="Z778" s="154"/>
      <c r="AA778" s="154"/>
      <c r="AB778" s="154"/>
      <c r="AC778" s="154"/>
      <c r="AD778" s="154"/>
      <c r="AE778" s="154"/>
      <c r="AF778" s="154"/>
      <c r="AG778" s="154"/>
      <c r="AH778" s="154"/>
      <c r="AI778" s="154"/>
      <c r="AJ778" s="154"/>
      <c r="AK778" s="154"/>
      <c r="AL778" s="154"/>
      <c r="AM778" s="154"/>
      <c r="AN778" s="154"/>
      <c r="AO778" s="154"/>
      <c r="AP778" s="154"/>
      <c r="AQ778" s="154"/>
      <c r="AR778" s="154"/>
      <c r="AS778" s="154"/>
      <c r="AT778" s="154"/>
      <c r="AU778" s="154"/>
      <c r="AV778" s="154"/>
      <c r="AW778" s="154"/>
      <c r="AX778" s="154"/>
      <c r="AY778" s="154"/>
      <c r="AZ778" s="154"/>
      <c r="BA778" s="154"/>
      <c r="BB778" s="154"/>
      <c r="BC778" s="154"/>
      <c r="BD778" s="154"/>
      <c r="BE778" s="154"/>
      <c r="BF778" s="154"/>
      <c r="BG778" s="154"/>
      <c r="BH778" s="154"/>
    </row>
    <row r="779" spans="1:60" s="7" customFormat="1" ht="15" customHeight="1" x14ac:dyDescent="0.25">
      <c r="A779" s="251"/>
      <c r="B779" s="189"/>
      <c r="C779" s="189"/>
      <c r="D779" s="252"/>
      <c r="E779" s="192"/>
      <c r="F779" s="193"/>
      <c r="G779" s="154"/>
      <c r="H779" s="154"/>
      <c r="I779" s="154"/>
      <c r="J779" s="154"/>
      <c r="K779" s="154"/>
      <c r="L779" s="154"/>
      <c r="M779" s="154"/>
      <c r="N779" s="154"/>
      <c r="O779" s="154"/>
      <c r="P779" s="154"/>
      <c r="Q779" s="154"/>
      <c r="R779" s="154"/>
      <c r="S779" s="154"/>
      <c r="T779" s="154"/>
      <c r="U779" s="154"/>
      <c r="V779" s="154"/>
      <c r="W779" s="154"/>
      <c r="X779" s="154"/>
      <c r="Y779" s="154"/>
      <c r="Z779" s="154"/>
      <c r="AA779" s="154"/>
      <c r="AB779" s="154"/>
      <c r="AC779" s="154"/>
      <c r="AD779" s="154"/>
      <c r="AE779" s="154"/>
      <c r="AF779" s="154"/>
      <c r="AG779" s="154"/>
      <c r="AH779" s="154"/>
      <c r="AI779" s="154"/>
      <c r="AJ779" s="154"/>
      <c r="AK779" s="154"/>
      <c r="AL779" s="154"/>
      <c r="AM779" s="154"/>
      <c r="AN779" s="154"/>
      <c r="AO779" s="154"/>
      <c r="AP779" s="154"/>
      <c r="AQ779" s="154"/>
      <c r="AR779" s="154"/>
      <c r="AS779" s="154"/>
      <c r="AT779" s="154"/>
      <c r="AU779" s="154"/>
      <c r="AV779" s="154"/>
      <c r="AW779" s="154"/>
      <c r="AX779" s="154"/>
      <c r="AY779" s="154"/>
      <c r="AZ779" s="154"/>
      <c r="BA779" s="154"/>
      <c r="BB779" s="154"/>
      <c r="BC779" s="154"/>
      <c r="BD779" s="154"/>
      <c r="BE779" s="154"/>
      <c r="BF779" s="154"/>
      <c r="BG779" s="154"/>
      <c r="BH779" s="154"/>
    </row>
    <row r="780" spans="1:60" s="7" customFormat="1" ht="15" customHeight="1" x14ac:dyDescent="0.25">
      <c r="A780" s="251"/>
      <c r="B780" s="189"/>
      <c r="C780" s="189"/>
      <c r="D780" s="252"/>
      <c r="E780" s="192"/>
      <c r="F780" s="193"/>
      <c r="G780" s="154"/>
      <c r="H780" s="154"/>
      <c r="I780" s="154"/>
      <c r="J780" s="154"/>
      <c r="K780" s="154"/>
      <c r="L780" s="154"/>
      <c r="M780" s="154"/>
      <c r="N780" s="154"/>
      <c r="O780" s="154"/>
      <c r="P780" s="154"/>
      <c r="Q780" s="154"/>
      <c r="R780" s="154"/>
      <c r="S780" s="154"/>
      <c r="T780" s="154"/>
      <c r="U780" s="154"/>
      <c r="V780" s="154"/>
      <c r="W780" s="154"/>
      <c r="X780" s="154"/>
      <c r="Y780" s="154"/>
      <c r="Z780" s="154"/>
      <c r="AA780" s="154"/>
      <c r="AB780" s="154"/>
      <c r="AC780" s="154"/>
      <c r="AD780" s="154"/>
      <c r="AE780" s="154"/>
      <c r="AF780" s="154"/>
      <c r="AG780" s="154"/>
      <c r="AH780" s="154"/>
      <c r="AI780" s="154"/>
      <c r="AJ780" s="154"/>
      <c r="AK780" s="154"/>
      <c r="AL780" s="154"/>
      <c r="AM780" s="154"/>
      <c r="AN780" s="154"/>
      <c r="AO780" s="154"/>
      <c r="AP780" s="154"/>
      <c r="AQ780" s="154"/>
      <c r="AR780" s="154"/>
      <c r="AS780" s="154"/>
      <c r="AT780" s="154"/>
      <c r="AU780" s="154"/>
      <c r="AV780" s="154"/>
      <c r="AW780" s="154"/>
      <c r="AX780" s="154"/>
      <c r="AY780" s="154"/>
      <c r="AZ780" s="154"/>
      <c r="BA780" s="154"/>
      <c r="BB780" s="154"/>
      <c r="BC780" s="154"/>
      <c r="BD780" s="154"/>
      <c r="BE780" s="154"/>
      <c r="BF780" s="154"/>
      <c r="BG780" s="154"/>
      <c r="BH780" s="154"/>
    </row>
    <row r="781" spans="1:60" s="7" customFormat="1" ht="15" customHeight="1" x14ac:dyDescent="0.25">
      <c r="A781" s="251"/>
      <c r="B781" s="189"/>
      <c r="C781" s="189"/>
      <c r="D781" s="252"/>
      <c r="E781" s="192"/>
      <c r="F781" s="193"/>
      <c r="G781" s="154"/>
      <c r="H781" s="154"/>
      <c r="I781" s="154"/>
      <c r="J781" s="154"/>
      <c r="K781" s="154"/>
      <c r="L781" s="154"/>
      <c r="M781" s="154"/>
      <c r="N781" s="154"/>
      <c r="O781" s="154"/>
      <c r="P781" s="154"/>
      <c r="Q781" s="154"/>
      <c r="R781" s="154"/>
      <c r="S781" s="154"/>
      <c r="T781" s="154"/>
      <c r="U781" s="154"/>
      <c r="V781" s="154"/>
      <c r="W781" s="154"/>
      <c r="X781" s="154"/>
      <c r="Y781" s="154"/>
      <c r="Z781" s="154"/>
      <c r="AA781" s="154"/>
      <c r="AB781" s="154"/>
      <c r="AC781" s="154"/>
      <c r="AD781" s="154"/>
      <c r="AE781" s="154"/>
      <c r="AF781" s="154"/>
      <c r="AG781" s="154"/>
      <c r="AH781" s="154"/>
      <c r="AI781" s="154"/>
      <c r="AJ781" s="154"/>
      <c r="AK781" s="154"/>
      <c r="AL781" s="154"/>
      <c r="AM781" s="154"/>
      <c r="AN781" s="154"/>
      <c r="AO781" s="154"/>
      <c r="AP781" s="154"/>
      <c r="AQ781" s="154"/>
      <c r="AR781" s="154"/>
      <c r="AS781" s="154"/>
      <c r="AT781" s="154"/>
      <c r="AU781" s="154"/>
      <c r="AV781" s="154"/>
      <c r="AW781" s="154"/>
      <c r="AX781" s="154"/>
      <c r="AY781" s="154"/>
      <c r="AZ781" s="154"/>
      <c r="BA781" s="154"/>
      <c r="BB781" s="154"/>
      <c r="BC781" s="154"/>
      <c r="BD781" s="154"/>
      <c r="BE781" s="154"/>
      <c r="BF781" s="154"/>
      <c r="BG781" s="154"/>
      <c r="BH781" s="154"/>
    </row>
    <row r="782" spans="1:60" s="7" customFormat="1" ht="15" customHeight="1" x14ac:dyDescent="0.25">
      <c r="A782" s="251"/>
      <c r="B782" s="189"/>
      <c r="C782" s="189"/>
      <c r="D782" s="252"/>
      <c r="E782" s="192"/>
      <c r="F782" s="193"/>
      <c r="G782" s="154"/>
      <c r="H782" s="154"/>
      <c r="I782" s="154"/>
      <c r="J782" s="154"/>
      <c r="K782" s="154"/>
      <c r="L782" s="154"/>
      <c r="M782" s="154"/>
      <c r="N782" s="154"/>
      <c r="O782" s="154"/>
      <c r="P782" s="154"/>
      <c r="Q782" s="154"/>
      <c r="R782" s="154"/>
      <c r="S782" s="154"/>
      <c r="T782" s="154"/>
      <c r="U782" s="154"/>
      <c r="V782" s="154"/>
      <c r="W782" s="154"/>
      <c r="X782" s="154"/>
      <c r="Y782" s="154"/>
      <c r="Z782" s="154"/>
      <c r="AA782" s="154"/>
      <c r="AB782" s="154"/>
      <c r="AC782" s="154"/>
      <c r="AD782" s="154"/>
      <c r="AE782" s="154"/>
      <c r="AF782" s="154"/>
      <c r="AG782" s="154"/>
      <c r="AH782" s="154"/>
      <c r="AI782" s="154"/>
      <c r="AJ782" s="154"/>
      <c r="AK782" s="154"/>
      <c r="AL782" s="154"/>
      <c r="AM782" s="154"/>
      <c r="AN782" s="154"/>
      <c r="AO782" s="154"/>
      <c r="AP782" s="154"/>
      <c r="AQ782" s="154"/>
      <c r="AR782" s="154"/>
      <c r="AS782" s="154"/>
      <c r="AT782" s="154"/>
      <c r="AU782" s="154"/>
      <c r="AV782" s="154"/>
      <c r="AW782" s="154"/>
      <c r="AX782" s="154"/>
      <c r="AY782" s="154"/>
      <c r="AZ782" s="154"/>
      <c r="BA782" s="154"/>
      <c r="BB782" s="154"/>
      <c r="BC782" s="154"/>
      <c r="BD782" s="154"/>
      <c r="BE782" s="154"/>
      <c r="BF782" s="154"/>
      <c r="BG782" s="154"/>
      <c r="BH782" s="154"/>
    </row>
    <row r="783" spans="1:60" s="7" customFormat="1" ht="15" customHeight="1" x14ac:dyDescent="0.25">
      <c r="A783" s="251"/>
      <c r="B783" s="189"/>
      <c r="C783" s="189"/>
      <c r="D783" s="252"/>
      <c r="E783" s="192"/>
      <c r="F783" s="193"/>
      <c r="G783" s="154"/>
      <c r="H783" s="154"/>
      <c r="I783" s="154"/>
      <c r="J783" s="154"/>
      <c r="K783" s="154"/>
      <c r="L783" s="154"/>
      <c r="M783" s="154"/>
      <c r="N783" s="154"/>
      <c r="O783" s="154"/>
      <c r="P783" s="154"/>
      <c r="Q783" s="154"/>
      <c r="R783" s="154"/>
      <c r="S783" s="154"/>
      <c r="T783" s="154"/>
      <c r="U783" s="154"/>
      <c r="V783" s="154"/>
      <c r="W783" s="154"/>
      <c r="X783" s="154"/>
      <c r="Y783" s="154"/>
      <c r="Z783" s="154"/>
      <c r="AA783" s="154"/>
      <c r="AB783" s="154"/>
      <c r="AC783" s="154"/>
      <c r="AD783" s="154"/>
      <c r="AE783" s="154"/>
      <c r="AF783" s="154"/>
      <c r="AG783" s="154"/>
      <c r="AH783" s="154"/>
      <c r="AI783" s="154"/>
      <c r="AJ783" s="154"/>
      <c r="AK783" s="154"/>
      <c r="AL783" s="154"/>
      <c r="AM783" s="154"/>
      <c r="AN783" s="154"/>
      <c r="AO783" s="154"/>
      <c r="AP783" s="154"/>
      <c r="AQ783" s="154"/>
      <c r="AR783" s="154"/>
      <c r="AS783" s="154"/>
      <c r="AT783" s="154"/>
      <c r="AU783" s="154"/>
      <c r="AV783" s="154"/>
      <c r="AW783" s="154"/>
      <c r="AX783" s="154"/>
      <c r="AY783" s="154"/>
      <c r="AZ783" s="154"/>
      <c r="BA783" s="154"/>
      <c r="BB783" s="154"/>
      <c r="BC783" s="154"/>
      <c r="BD783" s="154"/>
      <c r="BE783" s="154"/>
      <c r="BF783" s="154"/>
      <c r="BG783" s="154"/>
      <c r="BH783" s="154"/>
    </row>
    <row r="784" spans="1:60" s="7" customFormat="1" ht="15" customHeight="1" x14ac:dyDescent="0.25">
      <c r="A784" s="251"/>
      <c r="B784" s="189"/>
      <c r="C784" s="189"/>
      <c r="D784" s="252"/>
      <c r="E784" s="192"/>
      <c r="F784" s="193"/>
      <c r="G784" s="154"/>
      <c r="H784" s="154"/>
      <c r="I784" s="154"/>
      <c r="J784" s="154"/>
      <c r="K784" s="154"/>
      <c r="L784" s="154"/>
      <c r="M784" s="154"/>
      <c r="N784" s="154"/>
      <c r="O784" s="154"/>
      <c r="P784" s="154"/>
      <c r="Q784" s="154"/>
      <c r="R784" s="154"/>
      <c r="S784" s="154"/>
      <c r="T784" s="154"/>
      <c r="U784" s="154"/>
      <c r="V784" s="154"/>
      <c r="W784" s="154"/>
      <c r="X784" s="154"/>
      <c r="Y784" s="154"/>
      <c r="Z784" s="154"/>
      <c r="AA784" s="154"/>
      <c r="AB784" s="154"/>
      <c r="AC784" s="154"/>
      <c r="AD784" s="154"/>
      <c r="AE784" s="154"/>
      <c r="AF784" s="154"/>
      <c r="AG784" s="154"/>
      <c r="AH784" s="154"/>
      <c r="AI784" s="154"/>
      <c r="AJ784" s="154"/>
      <c r="AK784" s="154"/>
      <c r="AL784" s="154"/>
      <c r="AM784" s="154"/>
      <c r="AN784" s="154"/>
      <c r="AO784" s="154"/>
      <c r="AP784" s="154"/>
      <c r="AQ784" s="154"/>
      <c r="AR784" s="154"/>
      <c r="AS784" s="154"/>
      <c r="AT784" s="154"/>
      <c r="AU784" s="154"/>
      <c r="AV784" s="154"/>
      <c r="AW784" s="154"/>
      <c r="AX784" s="154"/>
      <c r="AY784" s="154"/>
      <c r="AZ784" s="154"/>
      <c r="BA784" s="154"/>
      <c r="BB784" s="154"/>
      <c r="BC784" s="154"/>
      <c r="BD784" s="154"/>
      <c r="BE784" s="154"/>
      <c r="BF784" s="154"/>
      <c r="BG784" s="154"/>
      <c r="BH784" s="154"/>
    </row>
    <row r="785" spans="1:60" s="7" customFormat="1" ht="15" customHeight="1" x14ac:dyDescent="0.25">
      <c r="A785" s="251"/>
      <c r="B785" s="189"/>
      <c r="C785" s="189"/>
      <c r="D785" s="252"/>
      <c r="E785" s="192"/>
      <c r="F785" s="193"/>
      <c r="G785" s="154"/>
      <c r="H785" s="154"/>
      <c r="I785" s="154"/>
      <c r="J785" s="154"/>
      <c r="K785" s="154"/>
      <c r="L785" s="154"/>
      <c r="M785" s="154"/>
      <c r="N785" s="154"/>
      <c r="O785" s="154"/>
      <c r="P785" s="154"/>
      <c r="Q785" s="154"/>
      <c r="R785" s="154"/>
      <c r="S785" s="154"/>
      <c r="T785" s="154"/>
      <c r="U785" s="154"/>
      <c r="V785" s="154"/>
      <c r="W785" s="154"/>
      <c r="X785" s="154"/>
      <c r="Y785" s="154"/>
      <c r="Z785" s="154"/>
      <c r="AA785" s="154"/>
      <c r="AB785" s="154"/>
      <c r="AC785" s="154"/>
      <c r="AD785" s="154"/>
      <c r="AE785" s="154"/>
      <c r="AF785" s="154"/>
      <c r="AG785" s="154"/>
      <c r="AH785" s="154"/>
      <c r="AI785" s="154"/>
      <c r="AJ785" s="154"/>
      <c r="AK785" s="154"/>
      <c r="AL785" s="154"/>
      <c r="AM785" s="154"/>
      <c r="AN785" s="154"/>
      <c r="AO785" s="154"/>
      <c r="AP785" s="154"/>
      <c r="AQ785" s="154"/>
      <c r="AR785" s="154"/>
      <c r="AS785" s="154"/>
      <c r="AT785" s="154"/>
      <c r="AU785" s="154"/>
      <c r="AV785" s="154"/>
      <c r="AW785" s="154"/>
      <c r="AX785" s="154"/>
      <c r="AY785" s="154"/>
      <c r="AZ785" s="154"/>
      <c r="BA785" s="154"/>
      <c r="BB785" s="154"/>
      <c r="BC785" s="154"/>
      <c r="BD785" s="154"/>
      <c r="BE785" s="154"/>
      <c r="BF785" s="154"/>
      <c r="BG785" s="154"/>
      <c r="BH785" s="154"/>
    </row>
    <row r="786" spans="1:60" s="7" customFormat="1" ht="15" customHeight="1" x14ac:dyDescent="0.25">
      <c r="A786" s="251"/>
      <c r="B786" s="189"/>
      <c r="C786" s="189"/>
      <c r="D786" s="252"/>
      <c r="E786" s="192"/>
      <c r="F786" s="193"/>
      <c r="G786" s="154"/>
      <c r="H786" s="154"/>
      <c r="I786" s="154"/>
      <c r="J786" s="154"/>
      <c r="K786" s="154"/>
      <c r="L786" s="154"/>
      <c r="M786" s="154"/>
      <c r="N786" s="154"/>
      <c r="O786" s="154"/>
      <c r="P786" s="154"/>
      <c r="Q786" s="154"/>
      <c r="R786" s="154"/>
      <c r="S786" s="154"/>
      <c r="T786" s="154"/>
      <c r="U786" s="154"/>
      <c r="V786" s="154"/>
      <c r="W786" s="154"/>
      <c r="X786" s="154"/>
      <c r="Y786" s="154"/>
      <c r="Z786" s="154"/>
      <c r="AA786" s="154"/>
      <c r="AB786" s="154"/>
      <c r="AC786" s="154"/>
      <c r="AD786" s="154"/>
      <c r="AE786" s="154"/>
      <c r="AF786" s="154"/>
      <c r="AG786" s="154"/>
      <c r="AH786" s="154"/>
      <c r="AI786" s="154"/>
      <c r="AJ786" s="154"/>
      <c r="AK786" s="154"/>
      <c r="AL786" s="154"/>
      <c r="AM786" s="154"/>
      <c r="AN786" s="154"/>
      <c r="AO786" s="154"/>
      <c r="AP786" s="154"/>
      <c r="AQ786" s="154"/>
      <c r="AR786" s="154"/>
      <c r="AS786" s="154"/>
      <c r="AT786" s="154"/>
      <c r="AU786" s="154"/>
      <c r="AV786" s="154"/>
      <c r="AW786" s="154"/>
      <c r="AX786" s="154"/>
      <c r="AY786" s="154"/>
      <c r="AZ786" s="154"/>
      <c r="BA786" s="154"/>
      <c r="BB786" s="154"/>
      <c r="BC786" s="154"/>
      <c r="BD786" s="154"/>
      <c r="BE786" s="154"/>
      <c r="BF786" s="154"/>
      <c r="BG786" s="154"/>
      <c r="BH786" s="154"/>
    </row>
    <row r="787" spans="1:60" s="7" customFormat="1" ht="15" customHeight="1" x14ac:dyDescent="0.25">
      <c r="A787" s="251"/>
      <c r="B787" s="189"/>
      <c r="C787" s="189"/>
      <c r="D787" s="252"/>
      <c r="E787" s="192"/>
      <c r="F787" s="193"/>
      <c r="G787" s="154"/>
      <c r="H787" s="154"/>
      <c r="I787" s="154"/>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4"/>
      <c r="AL787" s="154"/>
      <c r="AM787" s="154"/>
      <c r="AN787" s="154"/>
      <c r="AO787" s="154"/>
      <c r="AP787" s="154"/>
      <c r="AQ787" s="154"/>
      <c r="AR787" s="154"/>
      <c r="AS787" s="154"/>
      <c r="AT787" s="154"/>
      <c r="AU787" s="154"/>
      <c r="AV787" s="154"/>
      <c r="AW787" s="154"/>
      <c r="AX787" s="154"/>
      <c r="AY787" s="154"/>
      <c r="AZ787" s="154"/>
      <c r="BA787" s="154"/>
      <c r="BB787" s="154"/>
      <c r="BC787" s="154"/>
      <c r="BD787" s="154"/>
      <c r="BE787" s="154"/>
      <c r="BF787" s="154"/>
      <c r="BG787" s="154"/>
      <c r="BH787" s="154"/>
    </row>
    <row r="788" spans="1:60" s="7" customFormat="1" ht="15" customHeight="1" x14ac:dyDescent="0.25">
      <c r="A788" s="251"/>
      <c r="B788" s="189"/>
      <c r="C788" s="189"/>
      <c r="D788" s="252"/>
      <c r="E788" s="192"/>
      <c r="F788" s="193"/>
      <c r="G788" s="154"/>
      <c r="H788" s="154"/>
      <c r="I788" s="154"/>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4"/>
      <c r="AL788" s="154"/>
      <c r="AM788" s="154"/>
      <c r="AN788" s="154"/>
      <c r="AO788" s="154"/>
      <c r="AP788" s="154"/>
      <c r="AQ788" s="154"/>
      <c r="AR788" s="154"/>
      <c r="AS788" s="154"/>
      <c r="AT788" s="154"/>
      <c r="AU788" s="154"/>
      <c r="AV788" s="154"/>
      <c r="AW788" s="154"/>
      <c r="AX788" s="154"/>
      <c r="AY788" s="154"/>
      <c r="AZ788" s="154"/>
      <c r="BA788" s="154"/>
      <c r="BB788" s="154"/>
      <c r="BC788" s="154"/>
      <c r="BD788" s="154"/>
      <c r="BE788" s="154"/>
      <c r="BF788" s="154"/>
      <c r="BG788" s="154"/>
      <c r="BH788" s="154"/>
    </row>
    <row r="789" spans="1:60" s="7" customFormat="1" ht="15" customHeight="1" x14ac:dyDescent="0.25">
      <c r="A789" s="251"/>
      <c r="B789" s="189"/>
      <c r="C789" s="189"/>
      <c r="D789" s="252"/>
      <c r="E789" s="192"/>
      <c r="F789" s="193"/>
      <c r="G789" s="154"/>
      <c r="H789" s="154"/>
      <c r="I789" s="15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4"/>
      <c r="AL789" s="154"/>
      <c r="AM789" s="154"/>
      <c r="AN789" s="154"/>
      <c r="AO789" s="154"/>
      <c r="AP789" s="154"/>
      <c r="AQ789" s="154"/>
      <c r="AR789" s="154"/>
      <c r="AS789" s="154"/>
      <c r="AT789" s="154"/>
      <c r="AU789" s="154"/>
      <c r="AV789" s="154"/>
      <c r="AW789" s="154"/>
      <c r="AX789" s="154"/>
      <c r="AY789" s="154"/>
      <c r="AZ789" s="154"/>
      <c r="BA789" s="154"/>
      <c r="BB789" s="154"/>
      <c r="BC789" s="154"/>
      <c r="BD789" s="154"/>
      <c r="BE789" s="154"/>
      <c r="BF789" s="154"/>
      <c r="BG789" s="154"/>
      <c r="BH789" s="154"/>
    </row>
    <row r="790" spans="1:60" s="7" customFormat="1" ht="15" customHeight="1" x14ac:dyDescent="0.25">
      <c r="A790" s="251"/>
      <c r="B790" s="189"/>
      <c r="C790" s="189"/>
      <c r="D790" s="252"/>
      <c r="E790" s="192"/>
      <c r="F790" s="193"/>
      <c r="G790" s="154"/>
      <c r="H790" s="154"/>
      <c r="I790" s="154"/>
      <c r="J790" s="154"/>
      <c r="K790" s="154"/>
      <c r="L790" s="154"/>
      <c r="M790" s="154"/>
      <c r="N790" s="154"/>
      <c r="O790" s="154"/>
      <c r="P790" s="154"/>
      <c r="Q790" s="154"/>
      <c r="R790" s="154"/>
      <c r="S790" s="154"/>
      <c r="T790" s="154"/>
      <c r="U790" s="154"/>
      <c r="V790" s="154"/>
      <c r="W790" s="154"/>
      <c r="X790" s="154"/>
      <c r="Y790" s="154"/>
      <c r="Z790" s="154"/>
      <c r="AA790" s="154"/>
      <c r="AB790" s="154"/>
      <c r="AC790" s="154"/>
      <c r="AD790" s="154"/>
      <c r="AE790" s="154"/>
      <c r="AF790" s="154"/>
      <c r="AG790" s="154"/>
      <c r="AH790" s="154"/>
      <c r="AI790" s="154"/>
      <c r="AJ790" s="154"/>
      <c r="AK790" s="154"/>
      <c r="AL790" s="154"/>
      <c r="AM790" s="154"/>
      <c r="AN790" s="154"/>
      <c r="AO790" s="154"/>
      <c r="AP790" s="154"/>
      <c r="AQ790" s="154"/>
      <c r="AR790" s="154"/>
      <c r="AS790" s="154"/>
      <c r="AT790" s="154"/>
      <c r="AU790" s="154"/>
      <c r="AV790" s="154"/>
      <c r="AW790" s="154"/>
      <c r="AX790" s="154"/>
      <c r="AY790" s="154"/>
      <c r="AZ790" s="154"/>
      <c r="BA790" s="154"/>
      <c r="BB790" s="154"/>
      <c r="BC790" s="154"/>
      <c r="BD790" s="154"/>
      <c r="BE790" s="154"/>
      <c r="BF790" s="154"/>
      <c r="BG790" s="154"/>
      <c r="BH790" s="154"/>
    </row>
    <row r="791" spans="1:60" s="7" customFormat="1" ht="15" customHeight="1" x14ac:dyDescent="0.25">
      <c r="A791" s="251"/>
      <c r="B791" s="189"/>
      <c r="C791" s="189"/>
      <c r="D791" s="252"/>
      <c r="E791" s="192"/>
      <c r="F791" s="193"/>
      <c r="G791" s="154"/>
      <c r="H791" s="154"/>
      <c r="I791" s="154"/>
      <c r="J791" s="154"/>
      <c r="K791" s="154"/>
      <c r="L791" s="154"/>
      <c r="M791" s="154"/>
      <c r="N791" s="154"/>
      <c r="O791" s="154"/>
      <c r="P791" s="154"/>
      <c r="Q791" s="154"/>
      <c r="R791" s="154"/>
      <c r="S791" s="154"/>
      <c r="T791" s="154"/>
      <c r="U791" s="154"/>
      <c r="V791" s="154"/>
      <c r="W791" s="154"/>
      <c r="X791" s="154"/>
      <c r="Y791" s="154"/>
      <c r="Z791" s="154"/>
      <c r="AA791" s="154"/>
      <c r="AB791" s="154"/>
      <c r="AC791" s="154"/>
      <c r="AD791" s="154"/>
      <c r="AE791" s="154"/>
      <c r="AF791" s="154"/>
      <c r="AG791" s="154"/>
      <c r="AH791" s="154"/>
      <c r="AI791" s="154"/>
      <c r="AJ791" s="154"/>
      <c r="AK791" s="154"/>
      <c r="AL791" s="154"/>
      <c r="AM791" s="154"/>
      <c r="AN791" s="154"/>
      <c r="AO791" s="154"/>
      <c r="AP791" s="154"/>
      <c r="AQ791" s="154"/>
      <c r="AR791" s="154"/>
      <c r="AS791" s="154"/>
      <c r="AT791" s="154"/>
      <c r="AU791" s="154"/>
      <c r="AV791" s="154"/>
      <c r="AW791" s="154"/>
      <c r="AX791" s="154"/>
      <c r="AY791" s="154"/>
      <c r="AZ791" s="154"/>
      <c r="BA791" s="154"/>
      <c r="BB791" s="154"/>
      <c r="BC791" s="154"/>
      <c r="BD791" s="154"/>
      <c r="BE791" s="154"/>
      <c r="BF791" s="154"/>
      <c r="BG791" s="154"/>
      <c r="BH791" s="154"/>
    </row>
    <row r="792" spans="1:60" s="7" customFormat="1" ht="15" customHeight="1" x14ac:dyDescent="0.25">
      <c r="A792" s="251"/>
      <c r="B792" s="189"/>
      <c r="C792" s="189"/>
      <c r="D792" s="252"/>
      <c r="E792" s="192"/>
      <c r="F792" s="193"/>
      <c r="G792" s="154"/>
      <c r="H792" s="154"/>
      <c r="I792" s="154"/>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AN792" s="154"/>
      <c r="AO792" s="154"/>
      <c r="AP792" s="154"/>
      <c r="AQ792" s="154"/>
      <c r="AR792" s="154"/>
      <c r="AS792" s="154"/>
      <c r="AT792" s="154"/>
      <c r="AU792" s="154"/>
      <c r="AV792" s="154"/>
      <c r="AW792" s="154"/>
      <c r="AX792" s="154"/>
      <c r="AY792" s="154"/>
      <c r="AZ792" s="154"/>
      <c r="BA792" s="154"/>
      <c r="BB792" s="154"/>
      <c r="BC792" s="154"/>
      <c r="BD792" s="154"/>
      <c r="BE792" s="154"/>
      <c r="BF792" s="154"/>
      <c r="BG792" s="154"/>
      <c r="BH792" s="154"/>
    </row>
    <row r="793" spans="1:60" s="7" customFormat="1" ht="15" customHeight="1" x14ac:dyDescent="0.25">
      <c r="A793" s="251"/>
      <c r="B793" s="189"/>
      <c r="C793" s="189"/>
      <c r="D793" s="252"/>
      <c r="E793" s="192"/>
      <c r="F793" s="193"/>
      <c r="G793" s="154"/>
      <c r="H793" s="154"/>
      <c r="I793" s="154"/>
      <c r="J793" s="154"/>
      <c r="K793" s="154"/>
      <c r="L793" s="154"/>
      <c r="M793" s="154"/>
      <c r="N793" s="154"/>
      <c r="O793" s="154"/>
      <c r="P793" s="154"/>
      <c r="Q793" s="154"/>
      <c r="R793" s="154"/>
      <c r="S793" s="154"/>
      <c r="T793" s="154"/>
      <c r="U793" s="154"/>
      <c r="V793" s="154"/>
      <c r="W793" s="154"/>
      <c r="X793" s="154"/>
      <c r="Y793" s="154"/>
      <c r="Z793" s="154"/>
      <c r="AA793" s="154"/>
      <c r="AB793" s="154"/>
      <c r="AC793" s="154"/>
      <c r="AD793" s="154"/>
      <c r="AE793" s="154"/>
      <c r="AF793" s="154"/>
      <c r="AG793" s="154"/>
      <c r="AH793" s="154"/>
      <c r="AI793" s="154"/>
      <c r="AJ793" s="154"/>
      <c r="AK793" s="154"/>
      <c r="AL793" s="154"/>
      <c r="AM793" s="154"/>
      <c r="AN793" s="154"/>
      <c r="AO793" s="154"/>
      <c r="AP793" s="154"/>
      <c r="AQ793" s="154"/>
      <c r="AR793" s="154"/>
      <c r="AS793" s="154"/>
      <c r="AT793" s="154"/>
      <c r="AU793" s="154"/>
      <c r="AV793" s="154"/>
      <c r="AW793" s="154"/>
      <c r="AX793" s="154"/>
      <c r="AY793" s="154"/>
      <c r="AZ793" s="154"/>
      <c r="BA793" s="154"/>
      <c r="BB793" s="154"/>
      <c r="BC793" s="154"/>
      <c r="BD793" s="154"/>
      <c r="BE793" s="154"/>
      <c r="BF793" s="154"/>
      <c r="BG793" s="154"/>
      <c r="BH793" s="154"/>
    </row>
    <row r="794" spans="1:60" s="7" customFormat="1" ht="15" customHeight="1" x14ac:dyDescent="0.25">
      <c r="A794" s="251"/>
      <c r="B794" s="189"/>
      <c r="C794" s="189"/>
      <c r="D794" s="252"/>
      <c r="E794" s="192"/>
      <c r="F794" s="193"/>
      <c r="G794" s="154"/>
      <c r="H794" s="154"/>
      <c r="I794" s="154"/>
      <c r="J794" s="154"/>
      <c r="K794" s="154"/>
      <c r="L794" s="154"/>
      <c r="M794" s="154"/>
      <c r="N794" s="154"/>
      <c r="O794" s="154"/>
      <c r="P794" s="154"/>
      <c r="Q794" s="154"/>
      <c r="R794" s="154"/>
      <c r="S794" s="154"/>
      <c r="T794" s="154"/>
      <c r="U794" s="154"/>
      <c r="V794" s="154"/>
      <c r="W794" s="154"/>
      <c r="X794" s="154"/>
      <c r="Y794" s="154"/>
      <c r="Z794" s="154"/>
      <c r="AA794" s="154"/>
      <c r="AB794" s="154"/>
      <c r="AC794" s="154"/>
      <c r="AD794" s="154"/>
      <c r="AE794" s="154"/>
      <c r="AF794" s="154"/>
      <c r="AG794" s="154"/>
      <c r="AH794" s="154"/>
      <c r="AI794" s="154"/>
      <c r="AJ794" s="154"/>
      <c r="AK794" s="154"/>
      <c r="AL794" s="154"/>
      <c r="AM794" s="154"/>
      <c r="AN794" s="154"/>
      <c r="AO794" s="154"/>
      <c r="AP794" s="154"/>
      <c r="AQ794" s="154"/>
      <c r="AR794" s="154"/>
      <c r="AS794" s="154"/>
      <c r="AT794" s="154"/>
      <c r="AU794" s="154"/>
      <c r="AV794" s="154"/>
      <c r="AW794" s="154"/>
      <c r="AX794" s="154"/>
      <c r="AY794" s="154"/>
      <c r="AZ794" s="154"/>
      <c r="BA794" s="154"/>
      <c r="BB794" s="154"/>
      <c r="BC794" s="154"/>
      <c r="BD794" s="154"/>
      <c r="BE794" s="154"/>
      <c r="BF794" s="154"/>
      <c r="BG794" s="154"/>
      <c r="BH794" s="154"/>
    </row>
    <row r="795" spans="1:60" s="7" customFormat="1" ht="15" customHeight="1" x14ac:dyDescent="0.25">
      <c r="A795" s="251"/>
      <c r="B795" s="189"/>
      <c r="C795" s="189"/>
      <c r="D795" s="252"/>
      <c r="E795" s="192"/>
      <c r="F795" s="193"/>
      <c r="G795" s="154"/>
      <c r="H795" s="154"/>
      <c r="I795" s="154"/>
      <c r="J795" s="154"/>
      <c r="K795" s="154"/>
      <c r="L795" s="154"/>
      <c r="M795" s="154"/>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4"/>
      <c r="AL795" s="154"/>
      <c r="AM795" s="154"/>
      <c r="AN795" s="154"/>
      <c r="AO795" s="154"/>
      <c r="AP795" s="154"/>
      <c r="AQ795" s="154"/>
      <c r="AR795" s="154"/>
      <c r="AS795" s="154"/>
      <c r="AT795" s="154"/>
      <c r="AU795" s="154"/>
      <c r="AV795" s="154"/>
      <c r="AW795" s="154"/>
      <c r="AX795" s="154"/>
      <c r="AY795" s="154"/>
      <c r="AZ795" s="154"/>
      <c r="BA795" s="154"/>
      <c r="BB795" s="154"/>
      <c r="BC795" s="154"/>
      <c r="BD795" s="154"/>
      <c r="BE795" s="154"/>
      <c r="BF795" s="154"/>
      <c r="BG795" s="154"/>
      <c r="BH795" s="154"/>
    </row>
    <row r="796" spans="1:60" s="7" customFormat="1" ht="15" customHeight="1" x14ac:dyDescent="0.25">
      <c r="A796" s="251"/>
      <c r="B796" s="189"/>
      <c r="C796" s="189"/>
      <c r="D796" s="252"/>
      <c r="E796" s="192"/>
      <c r="F796" s="193"/>
      <c r="G796" s="154"/>
      <c r="H796" s="154"/>
      <c r="I796" s="15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4"/>
      <c r="AL796" s="154"/>
      <c r="AM796" s="154"/>
      <c r="AN796" s="154"/>
      <c r="AO796" s="154"/>
      <c r="AP796" s="154"/>
      <c r="AQ796" s="154"/>
      <c r="AR796" s="154"/>
      <c r="AS796" s="154"/>
      <c r="AT796" s="154"/>
      <c r="AU796" s="154"/>
      <c r="AV796" s="154"/>
      <c r="AW796" s="154"/>
      <c r="AX796" s="154"/>
      <c r="AY796" s="154"/>
      <c r="AZ796" s="154"/>
      <c r="BA796" s="154"/>
      <c r="BB796" s="154"/>
      <c r="BC796" s="154"/>
      <c r="BD796" s="154"/>
      <c r="BE796" s="154"/>
      <c r="BF796" s="154"/>
      <c r="BG796" s="154"/>
      <c r="BH796" s="154"/>
    </row>
    <row r="797" spans="1:60" s="7" customFormat="1" ht="15" customHeight="1" x14ac:dyDescent="0.25">
      <c r="A797" s="251"/>
      <c r="B797" s="189"/>
      <c r="C797" s="189"/>
      <c r="D797" s="252"/>
      <c r="E797" s="192"/>
      <c r="F797" s="193"/>
      <c r="G797" s="154"/>
      <c r="H797" s="154"/>
      <c r="I797" s="154"/>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4"/>
      <c r="AL797" s="154"/>
      <c r="AM797" s="154"/>
      <c r="AN797" s="154"/>
      <c r="AO797" s="154"/>
      <c r="AP797" s="154"/>
      <c r="AQ797" s="154"/>
      <c r="AR797" s="154"/>
      <c r="AS797" s="154"/>
      <c r="AT797" s="154"/>
      <c r="AU797" s="154"/>
      <c r="AV797" s="154"/>
      <c r="AW797" s="154"/>
      <c r="AX797" s="154"/>
      <c r="AY797" s="154"/>
      <c r="AZ797" s="154"/>
      <c r="BA797" s="154"/>
      <c r="BB797" s="154"/>
      <c r="BC797" s="154"/>
      <c r="BD797" s="154"/>
      <c r="BE797" s="154"/>
      <c r="BF797" s="154"/>
      <c r="BG797" s="154"/>
      <c r="BH797" s="154"/>
    </row>
    <row r="798" spans="1:60" s="7" customFormat="1" ht="15" customHeight="1" x14ac:dyDescent="0.25">
      <c r="A798" s="251"/>
      <c r="B798" s="189"/>
      <c r="C798" s="189"/>
      <c r="D798" s="252"/>
      <c r="E798" s="192"/>
      <c r="F798" s="193"/>
      <c r="G798" s="154"/>
      <c r="H798" s="154"/>
      <c r="I798" s="15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4"/>
      <c r="AL798" s="154"/>
      <c r="AM798" s="154"/>
      <c r="AN798" s="154"/>
      <c r="AO798" s="154"/>
      <c r="AP798" s="154"/>
      <c r="AQ798" s="154"/>
      <c r="AR798" s="154"/>
      <c r="AS798" s="154"/>
      <c r="AT798" s="154"/>
      <c r="AU798" s="154"/>
      <c r="AV798" s="154"/>
      <c r="AW798" s="154"/>
      <c r="AX798" s="154"/>
      <c r="AY798" s="154"/>
      <c r="AZ798" s="154"/>
      <c r="BA798" s="154"/>
      <c r="BB798" s="154"/>
      <c r="BC798" s="154"/>
      <c r="BD798" s="154"/>
      <c r="BE798" s="154"/>
      <c r="BF798" s="154"/>
      <c r="BG798" s="154"/>
      <c r="BH798" s="154"/>
    </row>
    <row r="799" spans="1:60" s="7" customFormat="1" ht="15" customHeight="1" x14ac:dyDescent="0.25">
      <c r="A799" s="251"/>
      <c r="B799" s="189"/>
      <c r="C799" s="189"/>
      <c r="D799" s="252"/>
      <c r="E799" s="192"/>
      <c r="F799" s="193"/>
      <c r="G799" s="154"/>
      <c r="H799" s="154"/>
      <c r="I799" s="154"/>
      <c r="J799" s="154"/>
      <c r="K799" s="154"/>
      <c r="L799" s="154"/>
      <c r="M799" s="154"/>
      <c r="N799" s="154"/>
      <c r="O799" s="154"/>
      <c r="P799" s="154"/>
      <c r="Q799" s="154"/>
      <c r="R799" s="154"/>
      <c r="S799" s="154"/>
      <c r="T799" s="154"/>
      <c r="U799" s="154"/>
      <c r="V799" s="154"/>
      <c r="W799" s="154"/>
      <c r="X799" s="154"/>
      <c r="Y799" s="154"/>
      <c r="Z799" s="154"/>
      <c r="AA799" s="154"/>
      <c r="AB799" s="154"/>
      <c r="AC799" s="154"/>
      <c r="AD799" s="154"/>
      <c r="AE799" s="154"/>
      <c r="AF799" s="154"/>
      <c r="AG799" s="154"/>
      <c r="AH799" s="154"/>
      <c r="AI799" s="154"/>
      <c r="AJ799" s="154"/>
      <c r="AK799" s="154"/>
      <c r="AL799" s="154"/>
      <c r="AM799" s="154"/>
      <c r="AN799" s="154"/>
      <c r="AO799" s="154"/>
      <c r="AP799" s="154"/>
      <c r="AQ799" s="154"/>
      <c r="AR799" s="154"/>
      <c r="AS799" s="154"/>
      <c r="AT799" s="154"/>
      <c r="AU799" s="154"/>
      <c r="AV799" s="154"/>
      <c r="AW799" s="154"/>
      <c r="AX799" s="154"/>
      <c r="AY799" s="154"/>
      <c r="AZ799" s="154"/>
      <c r="BA799" s="154"/>
      <c r="BB799" s="154"/>
      <c r="BC799" s="154"/>
      <c r="BD799" s="154"/>
      <c r="BE799" s="154"/>
      <c r="BF799" s="154"/>
      <c r="BG799" s="154"/>
      <c r="BH799" s="154"/>
    </row>
    <row r="800" spans="1:60" s="7" customFormat="1" ht="15" customHeight="1" x14ac:dyDescent="0.25">
      <c r="A800" s="251"/>
      <c r="B800" s="189"/>
      <c r="C800" s="189"/>
      <c r="D800" s="252"/>
      <c r="E800" s="192"/>
      <c r="F800" s="193"/>
      <c r="G800" s="154"/>
      <c r="H800" s="154"/>
      <c r="I800" s="154"/>
      <c r="J800" s="154"/>
      <c r="K800" s="154"/>
      <c r="L800" s="154"/>
      <c r="M800" s="154"/>
      <c r="N800" s="154"/>
      <c r="O800" s="154"/>
      <c r="P800" s="154"/>
      <c r="Q800" s="154"/>
      <c r="R800" s="154"/>
      <c r="S800" s="154"/>
      <c r="T800" s="154"/>
      <c r="U800" s="154"/>
      <c r="V800" s="154"/>
      <c r="W800" s="154"/>
      <c r="X800" s="154"/>
      <c r="Y800" s="154"/>
      <c r="Z800" s="154"/>
      <c r="AA800" s="154"/>
      <c r="AB800" s="154"/>
      <c r="AC800" s="154"/>
      <c r="AD800" s="154"/>
      <c r="AE800" s="154"/>
      <c r="AF800" s="154"/>
      <c r="AG800" s="154"/>
      <c r="AH800" s="154"/>
      <c r="AI800" s="154"/>
      <c r="AJ800" s="154"/>
      <c r="AK800" s="154"/>
      <c r="AL800" s="154"/>
      <c r="AM800" s="154"/>
      <c r="AN800" s="154"/>
      <c r="AO800" s="154"/>
      <c r="AP800" s="154"/>
      <c r="AQ800" s="154"/>
      <c r="AR800" s="154"/>
      <c r="AS800" s="154"/>
      <c r="AT800" s="154"/>
      <c r="AU800" s="154"/>
      <c r="AV800" s="154"/>
      <c r="AW800" s="154"/>
      <c r="AX800" s="154"/>
      <c r="AY800" s="154"/>
      <c r="AZ800" s="154"/>
      <c r="BA800" s="154"/>
      <c r="BB800" s="154"/>
      <c r="BC800" s="154"/>
      <c r="BD800" s="154"/>
      <c r="BE800" s="154"/>
      <c r="BF800" s="154"/>
      <c r="BG800" s="154"/>
      <c r="BH800" s="154"/>
    </row>
    <row r="801" spans="1:60" s="7" customFormat="1" ht="15" customHeight="1" x14ac:dyDescent="0.25">
      <c r="A801" s="251"/>
      <c r="B801" s="189"/>
      <c r="C801" s="189"/>
      <c r="D801" s="252"/>
      <c r="E801" s="192"/>
      <c r="F801" s="193"/>
      <c r="G801" s="154"/>
      <c r="H801" s="154"/>
      <c r="I801" s="154"/>
      <c r="J801" s="154"/>
      <c r="K801" s="154"/>
      <c r="L801" s="154"/>
      <c r="M801" s="154"/>
      <c r="N801" s="154"/>
      <c r="O801" s="154"/>
      <c r="P801" s="154"/>
      <c r="Q801" s="154"/>
      <c r="R801" s="154"/>
      <c r="S801" s="154"/>
      <c r="T801" s="154"/>
      <c r="U801" s="154"/>
      <c r="V801" s="154"/>
      <c r="W801" s="154"/>
      <c r="X801" s="154"/>
      <c r="Y801" s="154"/>
      <c r="Z801" s="154"/>
      <c r="AA801" s="154"/>
      <c r="AB801" s="154"/>
      <c r="AC801" s="154"/>
      <c r="AD801" s="154"/>
      <c r="AE801" s="154"/>
      <c r="AF801" s="154"/>
      <c r="AG801" s="154"/>
      <c r="AH801" s="154"/>
      <c r="AI801" s="154"/>
      <c r="AJ801" s="154"/>
      <c r="AK801" s="154"/>
      <c r="AL801" s="154"/>
      <c r="AM801" s="154"/>
      <c r="AN801" s="154"/>
      <c r="AO801" s="154"/>
      <c r="AP801" s="154"/>
      <c r="AQ801" s="154"/>
      <c r="AR801" s="154"/>
      <c r="AS801" s="154"/>
      <c r="AT801" s="154"/>
      <c r="AU801" s="154"/>
      <c r="AV801" s="154"/>
      <c r="AW801" s="154"/>
      <c r="AX801" s="154"/>
      <c r="AY801" s="154"/>
      <c r="AZ801" s="154"/>
      <c r="BA801" s="154"/>
      <c r="BB801" s="154"/>
      <c r="BC801" s="154"/>
      <c r="BD801" s="154"/>
      <c r="BE801" s="154"/>
      <c r="BF801" s="154"/>
      <c r="BG801" s="154"/>
      <c r="BH801" s="154"/>
    </row>
    <row r="802" spans="1:60" s="7" customFormat="1" ht="15" customHeight="1" x14ac:dyDescent="0.25">
      <c r="A802" s="251"/>
      <c r="B802" s="189"/>
      <c r="C802" s="189"/>
      <c r="D802" s="252"/>
      <c r="E802" s="192"/>
      <c r="F802" s="193"/>
      <c r="G802" s="154"/>
      <c r="H802" s="154"/>
      <c r="I802" s="154"/>
      <c r="J802" s="154"/>
      <c r="K802" s="154"/>
      <c r="L802" s="154"/>
      <c r="M802" s="154"/>
      <c r="N802" s="154"/>
      <c r="O802" s="154"/>
      <c r="P802" s="154"/>
      <c r="Q802" s="154"/>
      <c r="R802" s="154"/>
      <c r="S802" s="154"/>
      <c r="T802" s="154"/>
      <c r="U802" s="154"/>
      <c r="V802" s="154"/>
      <c r="W802" s="154"/>
      <c r="X802" s="154"/>
      <c r="Y802" s="154"/>
      <c r="Z802" s="154"/>
      <c r="AA802" s="154"/>
      <c r="AB802" s="154"/>
      <c r="AC802" s="154"/>
      <c r="AD802" s="154"/>
      <c r="AE802" s="154"/>
      <c r="AF802" s="154"/>
      <c r="AG802" s="154"/>
      <c r="AH802" s="154"/>
      <c r="AI802" s="154"/>
      <c r="AJ802" s="154"/>
      <c r="AK802" s="154"/>
      <c r="AL802" s="154"/>
      <c r="AM802" s="154"/>
      <c r="AN802" s="154"/>
      <c r="AO802" s="154"/>
      <c r="AP802" s="154"/>
      <c r="AQ802" s="154"/>
      <c r="AR802" s="154"/>
      <c r="AS802" s="154"/>
      <c r="AT802" s="154"/>
      <c r="AU802" s="154"/>
      <c r="AV802" s="154"/>
      <c r="AW802" s="154"/>
      <c r="AX802" s="154"/>
      <c r="AY802" s="154"/>
      <c r="AZ802" s="154"/>
      <c r="BA802" s="154"/>
      <c r="BB802" s="154"/>
      <c r="BC802" s="154"/>
      <c r="BD802" s="154"/>
      <c r="BE802" s="154"/>
      <c r="BF802" s="154"/>
      <c r="BG802" s="154"/>
      <c r="BH802" s="154"/>
    </row>
    <row r="803" spans="1:60" s="7" customFormat="1" ht="15" customHeight="1" x14ac:dyDescent="0.25">
      <c r="A803" s="251"/>
      <c r="B803" s="189"/>
      <c r="C803" s="189"/>
      <c r="D803" s="252"/>
      <c r="E803" s="192"/>
      <c r="F803" s="193"/>
      <c r="G803" s="154"/>
      <c r="H803" s="154"/>
      <c r="I803" s="154"/>
      <c r="J803" s="154"/>
      <c r="K803" s="154"/>
      <c r="L803" s="154"/>
      <c r="M803" s="154"/>
      <c r="N803" s="154"/>
      <c r="O803" s="154"/>
      <c r="P803" s="154"/>
      <c r="Q803" s="154"/>
      <c r="R803" s="154"/>
      <c r="S803" s="154"/>
      <c r="T803" s="154"/>
      <c r="U803" s="154"/>
      <c r="V803" s="154"/>
      <c r="W803" s="154"/>
      <c r="X803" s="154"/>
      <c r="Y803" s="154"/>
      <c r="Z803" s="154"/>
      <c r="AA803" s="154"/>
      <c r="AB803" s="154"/>
      <c r="AC803" s="154"/>
      <c r="AD803" s="154"/>
      <c r="AE803" s="154"/>
      <c r="AF803" s="154"/>
      <c r="AG803" s="154"/>
      <c r="AH803" s="154"/>
      <c r="AI803" s="154"/>
      <c r="AJ803" s="154"/>
      <c r="AK803" s="154"/>
      <c r="AL803" s="154"/>
      <c r="AM803" s="154"/>
      <c r="AN803" s="154"/>
      <c r="AO803" s="154"/>
      <c r="AP803" s="154"/>
      <c r="AQ803" s="154"/>
      <c r="AR803" s="154"/>
      <c r="AS803" s="154"/>
      <c r="AT803" s="154"/>
      <c r="AU803" s="154"/>
      <c r="AV803" s="154"/>
      <c r="AW803" s="154"/>
      <c r="AX803" s="154"/>
      <c r="AY803" s="154"/>
      <c r="AZ803" s="154"/>
      <c r="BA803" s="154"/>
      <c r="BB803" s="154"/>
      <c r="BC803" s="154"/>
      <c r="BD803" s="154"/>
      <c r="BE803" s="154"/>
      <c r="BF803" s="154"/>
      <c r="BG803" s="154"/>
      <c r="BH803" s="154"/>
    </row>
    <row r="804" spans="1:60" s="7" customFormat="1" ht="15" customHeight="1" x14ac:dyDescent="0.25">
      <c r="A804" s="251"/>
      <c r="B804" s="189"/>
      <c r="C804" s="189"/>
      <c r="D804" s="252"/>
      <c r="E804" s="192"/>
      <c r="F804" s="193"/>
      <c r="G804" s="154"/>
      <c r="H804" s="154"/>
      <c r="I804" s="154"/>
      <c r="J804" s="154"/>
      <c r="K804" s="154"/>
      <c r="L804" s="154"/>
      <c r="M804" s="154"/>
      <c r="N804" s="154"/>
      <c r="O804" s="154"/>
      <c r="P804" s="154"/>
      <c r="Q804" s="154"/>
      <c r="R804" s="154"/>
      <c r="S804" s="154"/>
      <c r="T804" s="154"/>
      <c r="U804" s="154"/>
      <c r="V804" s="154"/>
      <c r="W804" s="154"/>
      <c r="X804" s="154"/>
      <c r="Y804" s="154"/>
      <c r="Z804" s="154"/>
      <c r="AA804" s="154"/>
      <c r="AB804" s="154"/>
      <c r="AC804" s="154"/>
      <c r="AD804" s="154"/>
      <c r="AE804" s="154"/>
      <c r="AF804" s="154"/>
      <c r="AG804" s="154"/>
      <c r="AH804" s="154"/>
      <c r="AI804" s="154"/>
      <c r="AJ804" s="154"/>
      <c r="AK804" s="154"/>
      <c r="AL804" s="154"/>
      <c r="AM804" s="154"/>
      <c r="AN804" s="154"/>
      <c r="AO804" s="154"/>
      <c r="AP804" s="154"/>
      <c r="AQ804" s="154"/>
      <c r="AR804" s="154"/>
      <c r="AS804" s="154"/>
      <c r="AT804" s="154"/>
      <c r="AU804" s="154"/>
      <c r="AV804" s="154"/>
      <c r="AW804" s="154"/>
      <c r="AX804" s="154"/>
      <c r="AY804" s="154"/>
      <c r="AZ804" s="154"/>
      <c r="BA804" s="154"/>
      <c r="BB804" s="154"/>
      <c r="BC804" s="154"/>
      <c r="BD804" s="154"/>
      <c r="BE804" s="154"/>
      <c r="BF804" s="154"/>
      <c r="BG804" s="154"/>
      <c r="BH804" s="154"/>
    </row>
    <row r="805" spans="1:60" s="7" customFormat="1" ht="15" customHeight="1" x14ac:dyDescent="0.25">
      <c r="A805" s="1" t="s">
        <v>0</v>
      </c>
      <c r="B805" s="1"/>
      <c r="C805" s="1"/>
      <c r="D805" s="1"/>
      <c r="E805" s="1"/>
      <c r="F805" s="1"/>
      <c r="G805" s="154"/>
      <c r="H805" s="154"/>
      <c r="I805" s="154"/>
      <c r="J805" s="154"/>
      <c r="K805" s="154"/>
      <c r="L805" s="154"/>
      <c r="M805" s="154"/>
      <c r="N805" s="154"/>
      <c r="O805" s="154"/>
      <c r="P805" s="154"/>
      <c r="Q805" s="154"/>
      <c r="R805" s="154"/>
      <c r="S805" s="154"/>
      <c r="T805" s="154"/>
      <c r="U805" s="154"/>
      <c r="V805" s="154"/>
      <c r="W805" s="154"/>
      <c r="X805" s="154"/>
      <c r="Y805" s="154"/>
      <c r="Z805" s="154"/>
      <c r="AA805" s="154"/>
      <c r="AB805" s="154"/>
      <c r="AC805" s="154"/>
      <c r="AD805" s="154"/>
      <c r="AE805" s="154"/>
      <c r="AF805" s="154"/>
      <c r="AG805" s="154"/>
      <c r="AH805" s="154"/>
      <c r="AI805" s="154"/>
      <c r="AJ805" s="154"/>
      <c r="AK805" s="154"/>
      <c r="AL805" s="154"/>
      <c r="AM805" s="154"/>
      <c r="AN805" s="154"/>
      <c r="AO805" s="154"/>
      <c r="AP805" s="154"/>
      <c r="AQ805" s="154"/>
      <c r="AR805" s="154"/>
      <c r="AS805" s="154"/>
      <c r="AT805" s="154"/>
      <c r="AU805" s="154"/>
      <c r="AV805" s="154"/>
      <c r="AW805" s="154"/>
      <c r="AX805" s="154"/>
      <c r="AY805" s="154"/>
      <c r="AZ805" s="154"/>
      <c r="BA805" s="154"/>
      <c r="BB805" s="154"/>
      <c r="BC805" s="154"/>
      <c r="BD805" s="154"/>
      <c r="BE805" s="154"/>
      <c r="BF805" s="154"/>
      <c r="BG805" s="154"/>
      <c r="BH805" s="154"/>
    </row>
    <row r="806" spans="1:60" s="7" customFormat="1" ht="15" customHeight="1" x14ac:dyDescent="0.25">
      <c r="A806" s="1" t="s">
        <v>1</v>
      </c>
      <c r="B806" s="1"/>
      <c r="C806" s="1"/>
      <c r="D806" s="1"/>
      <c r="E806" s="1"/>
      <c r="F806" s="1"/>
      <c r="G806" s="154"/>
      <c r="H806" s="154"/>
      <c r="I806" s="154"/>
      <c r="J806" s="154"/>
      <c r="K806" s="154"/>
      <c r="L806" s="154"/>
      <c r="M806" s="154"/>
      <c r="N806" s="154"/>
      <c r="O806" s="154"/>
      <c r="P806" s="154"/>
      <c r="Q806" s="154"/>
      <c r="R806" s="154"/>
      <c r="S806" s="154"/>
      <c r="T806" s="154"/>
      <c r="U806" s="154"/>
      <c r="V806" s="154"/>
      <c r="W806" s="154"/>
      <c r="X806" s="154"/>
      <c r="Y806" s="154"/>
      <c r="Z806" s="154"/>
      <c r="AA806" s="154"/>
      <c r="AB806" s="154"/>
      <c r="AC806" s="154"/>
      <c r="AD806" s="154"/>
      <c r="AE806" s="154"/>
      <c r="AF806" s="154"/>
      <c r="AG806" s="154"/>
      <c r="AH806" s="154"/>
      <c r="AI806" s="154"/>
      <c r="AJ806" s="154"/>
      <c r="AK806" s="154"/>
      <c r="AL806" s="154"/>
      <c r="AM806" s="154"/>
      <c r="AN806" s="154"/>
      <c r="AO806" s="154"/>
      <c r="AP806" s="154"/>
      <c r="AQ806" s="154"/>
      <c r="AR806" s="154"/>
      <c r="AS806" s="154"/>
      <c r="AT806" s="154"/>
      <c r="AU806" s="154"/>
      <c r="AV806" s="154"/>
      <c r="AW806" s="154"/>
      <c r="AX806" s="154"/>
      <c r="AY806" s="154"/>
      <c r="AZ806" s="154"/>
      <c r="BA806" s="154"/>
      <c r="BB806" s="154"/>
      <c r="BC806" s="154"/>
      <c r="BD806" s="154"/>
      <c r="BE806" s="154"/>
      <c r="BF806" s="154"/>
      <c r="BG806" s="154"/>
      <c r="BH806" s="154"/>
    </row>
    <row r="807" spans="1:60" s="7" customFormat="1" ht="15" customHeight="1" x14ac:dyDescent="0.25">
      <c r="A807" s="4" t="s">
        <v>2</v>
      </c>
      <c r="B807" s="4"/>
      <c r="C807" s="4"/>
      <c r="D807" s="4"/>
      <c r="E807" s="4"/>
      <c r="F807" s="4"/>
      <c r="G807" s="154"/>
      <c r="H807" s="154"/>
      <c r="I807" s="154"/>
      <c r="J807" s="154"/>
      <c r="K807" s="154"/>
      <c r="L807" s="154"/>
      <c r="M807" s="154"/>
      <c r="N807" s="154"/>
      <c r="O807" s="154"/>
      <c r="P807" s="154"/>
      <c r="Q807" s="154"/>
      <c r="R807" s="154"/>
      <c r="S807" s="154"/>
      <c r="T807" s="154"/>
      <c r="U807" s="154"/>
      <c r="V807" s="154"/>
      <c r="W807" s="154"/>
      <c r="X807" s="154"/>
      <c r="Y807" s="154"/>
      <c r="Z807" s="154"/>
      <c r="AA807" s="154"/>
      <c r="AB807" s="154"/>
      <c r="AC807" s="154"/>
      <c r="AD807" s="154"/>
      <c r="AE807" s="154"/>
      <c r="AF807" s="154"/>
      <c r="AG807" s="154"/>
      <c r="AH807" s="154"/>
      <c r="AI807" s="154"/>
      <c r="AJ807" s="154"/>
      <c r="AK807" s="154"/>
      <c r="AL807" s="154"/>
      <c r="AM807" s="154"/>
      <c r="AN807" s="154"/>
      <c r="AO807" s="154"/>
      <c r="AP807" s="154"/>
      <c r="AQ807" s="154"/>
      <c r="AR807" s="154"/>
      <c r="AS807" s="154"/>
      <c r="AT807" s="154"/>
      <c r="AU807" s="154"/>
      <c r="AV807" s="154"/>
      <c r="AW807" s="154"/>
      <c r="AX807" s="154"/>
      <c r="AY807" s="154"/>
      <c r="AZ807" s="154"/>
      <c r="BA807" s="154"/>
      <c r="BB807" s="154"/>
      <c r="BC807" s="154"/>
      <c r="BD807" s="154"/>
      <c r="BE807" s="154"/>
      <c r="BF807" s="154"/>
      <c r="BG807" s="154"/>
      <c r="BH807" s="154"/>
    </row>
    <row r="808" spans="1:60" s="7" customFormat="1" ht="15" customHeight="1" x14ac:dyDescent="0.25">
      <c r="A808" s="4" t="s">
        <v>3</v>
      </c>
      <c r="B808" s="4"/>
      <c r="C808" s="4"/>
      <c r="D808" s="4"/>
      <c r="E808" s="4"/>
      <c r="F808" s="4"/>
      <c r="G808" s="154"/>
      <c r="H808" s="154"/>
      <c r="I808" s="154"/>
      <c r="J808" s="154"/>
      <c r="K808" s="154"/>
      <c r="L808" s="154"/>
      <c r="M808" s="154"/>
      <c r="N808" s="154"/>
      <c r="O808" s="154"/>
      <c r="P808" s="154"/>
      <c r="Q808" s="154"/>
      <c r="R808" s="154"/>
      <c r="S808" s="154"/>
      <c r="T808" s="154"/>
      <c r="U808" s="154"/>
      <c r="V808" s="154"/>
      <c r="W808" s="154"/>
      <c r="X808" s="154"/>
      <c r="Y808" s="154"/>
      <c r="Z808" s="154"/>
      <c r="AA808" s="154"/>
      <c r="AB808" s="154"/>
      <c r="AC808" s="154"/>
      <c r="AD808" s="154"/>
      <c r="AE808" s="154"/>
      <c r="AF808" s="154"/>
      <c r="AG808" s="154"/>
      <c r="AH808" s="154"/>
      <c r="AI808" s="154"/>
      <c r="AJ808" s="154"/>
      <c r="AK808" s="154"/>
      <c r="AL808" s="154"/>
      <c r="AM808" s="154"/>
      <c r="AN808" s="154"/>
      <c r="AO808" s="154"/>
      <c r="AP808" s="154"/>
      <c r="AQ808" s="154"/>
      <c r="AR808" s="154"/>
      <c r="AS808" s="154"/>
      <c r="AT808" s="154"/>
      <c r="AU808" s="154"/>
      <c r="AV808" s="154"/>
      <c r="AW808" s="154"/>
      <c r="AX808" s="154"/>
      <c r="AY808" s="154"/>
      <c r="AZ808" s="154"/>
      <c r="BA808" s="154"/>
      <c r="BB808" s="154"/>
      <c r="BC808" s="154"/>
      <c r="BD808" s="154"/>
      <c r="BE808" s="154"/>
      <c r="BF808" s="154"/>
      <c r="BG808" s="154"/>
      <c r="BH808" s="154"/>
    </row>
    <row r="809" spans="1:60" ht="15" customHeight="1" x14ac:dyDescent="0.2">
      <c r="A809" s="28"/>
      <c r="B809" s="177"/>
      <c r="C809" s="2"/>
      <c r="D809" s="68"/>
      <c r="E809" s="181"/>
      <c r="F809" s="86"/>
    </row>
    <row r="810" spans="1:60" x14ac:dyDescent="0.2">
      <c r="A810" s="28"/>
      <c r="B810" s="177"/>
      <c r="C810" s="2"/>
      <c r="D810" s="68"/>
      <c r="E810" s="181"/>
      <c r="F810" s="86"/>
    </row>
    <row r="811" spans="1:60" ht="33" customHeight="1" x14ac:dyDescent="0.2">
      <c r="A811" s="142" t="s">
        <v>1010</v>
      </c>
      <c r="B811" s="143"/>
      <c r="C811" s="143"/>
      <c r="D811" s="143"/>
      <c r="E811" s="143"/>
      <c r="F811" s="144"/>
    </row>
    <row r="812" spans="1:60" ht="30" customHeight="1" x14ac:dyDescent="0.2">
      <c r="A812" s="142" t="s">
        <v>6</v>
      </c>
      <c r="B812" s="143"/>
      <c r="C812" s="143"/>
      <c r="D812" s="143"/>
      <c r="E812" s="144"/>
      <c r="F812" s="182">
        <v>1999650</v>
      </c>
      <c r="G812" s="122"/>
    </row>
    <row r="813" spans="1:60" ht="33" customHeight="1" x14ac:dyDescent="0.2">
      <c r="A813" s="15" t="s">
        <v>7</v>
      </c>
      <c r="B813" s="15" t="s">
        <v>838</v>
      </c>
      <c r="C813" s="15" t="s">
        <v>685</v>
      </c>
      <c r="D813" s="15" t="s">
        <v>10</v>
      </c>
      <c r="E813" s="15" t="s">
        <v>11</v>
      </c>
      <c r="F813" s="15"/>
      <c r="G813" s="122"/>
    </row>
    <row r="814" spans="1:60" ht="15" customHeight="1" x14ac:dyDescent="0.2">
      <c r="A814" s="16"/>
      <c r="B814" s="17"/>
      <c r="C814" s="18" t="s">
        <v>843</v>
      </c>
      <c r="D814" s="25"/>
      <c r="E814" s="167"/>
      <c r="F814" s="20">
        <f>F812</f>
        <v>1999650</v>
      </c>
      <c r="G814" s="122"/>
    </row>
    <row r="815" spans="1:60" ht="15" customHeight="1" x14ac:dyDescent="0.2">
      <c r="A815" s="183"/>
      <c r="B815" s="117"/>
      <c r="C815" s="18" t="s">
        <v>827</v>
      </c>
      <c r="D815" s="184"/>
      <c r="E815" s="167"/>
      <c r="F815" s="20">
        <f>F814</f>
        <v>1999650</v>
      </c>
      <c r="G815" s="122"/>
    </row>
    <row r="816" spans="1:60" ht="15" customHeight="1" x14ac:dyDescent="0.2">
      <c r="A816" s="16"/>
      <c r="B816" s="117"/>
      <c r="C816" s="18" t="s">
        <v>23</v>
      </c>
      <c r="D816" s="19">
        <v>175</v>
      </c>
      <c r="E816" s="113"/>
      <c r="F816" s="20">
        <f>F815-D816</f>
        <v>1999475</v>
      </c>
      <c r="G816" s="122"/>
    </row>
    <row r="817" spans="1:7" x14ac:dyDescent="0.2">
      <c r="A817" s="149"/>
      <c r="B817" s="177"/>
      <c r="C817" s="185"/>
      <c r="D817" s="186"/>
      <c r="E817" s="179"/>
      <c r="F817" s="221"/>
      <c r="G817" s="122"/>
    </row>
    <row r="818" spans="1:7" x14ac:dyDescent="0.2">
      <c r="A818" s="149"/>
      <c r="B818" s="177"/>
      <c r="C818" s="185"/>
      <c r="D818" s="186"/>
      <c r="E818" s="179"/>
      <c r="F818" s="180"/>
      <c r="G818" s="122"/>
    </row>
    <row r="819" spans="1:7" x14ac:dyDescent="0.2">
      <c r="A819" s="149"/>
      <c r="B819" s="177"/>
      <c r="C819" s="185"/>
      <c r="D819" s="186"/>
      <c r="E819" s="179"/>
      <c r="F819" s="180"/>
      <c r="G819" s="122"/>
    </row>
    <row r="820" spans="1:7" x14ac:dyDescent="0.2">
      <c r="A820" s="149"/>
      <c r="B820" s="177"/>
      <c r="C820" s="185"/>
      <c r="D820" s="186"/>
      <c r="E820" s="179"/>
      <c r="F820" s="180"/>
      <c r="G820" s="122"/>
    </row>
    <row r="821" spans="1:7" x14ac:dyDescent="0.2">
      <c r="A821" s="149"/>
      <c r="B821" s="177"/>
      <c r="C821" s="185"/>
      <c r="D821" s="186"/>
      <c r="E821" s="179"/>
      <c r="F821" s="180"/>
      <c r="G821" s="122"/>
    </row>
    <row r="822" spans="1:7" x14ac:dyDescent="0.2">
      <c r="A822" s="149"/>
      <c r="B822" s="177"/>
      <c r="C822" s="185"/>
      <c r="D822" s="186"/>
      <c r="E822" s="179"/>
      <c r="F822" s="180"/>
      <c r="G822" s="122"/>
    </row>
    <row r="823" spans="1:7" x14ac:dyDescent="0.2">
      <c r="A823" s="149"/>
      <c r="B823" s="177"/>
      <c r="C823" s="185"/>
      <c r="D823" s="186"/>
      <c r="E823" s="179"/>
      <c r="F823" s="180"/>
      <c r="G823" s="122"/>
    </row>
    <row r="824" spans="1:7" x14ac:dyDescent="0.2">
      <c r="A824" s="149"/>
      <c r="B824" s="177"/>
      <c r="C824" s="185"/>
      <c r="D824" s="186"/>
      <c r="E824" s="179"/>
      <c r="F824" s="180"/>
      <c r="G824" s="122"/>
    </row>
    <row r="825" spans="1:7" x14ac:dyDescent="0.2">
      <c r="A825" s="149"/>
      <c r="B825" s="177"/>
      <c r="C825" s="185"/>
      <c r="D825" s="186"/>
      <c r="E825" s="179"/>
      <c r="F825" s="180"/>
      <c r="G825" s="122"/>
    </row>
    <row r="826" spans="1:7" x14ac:dyDescent="0.2">
      <c r="A826" s="149"/>
      <c r="B826" s="177"/>
      <c r="C826" s="185"/>
      <c r="D826" s="186"/>
      <c r="E826" s="179"/>
      <c r="F826" s="180"/>
      <c r="G826" s="122"/>
    </row>
    <row r="827" spans="1:7" x14ac:dyDescent="0.2">
      <c r="A827" s="149"/>
      <c r="B827" s="177"/>
      <c r="C827" s="185"/>
      <c r="D827" s="186"/>
      <c r="E827" s="179"/>
      <c r="F827" s="180"/>
      <c r="G827" s="122"/>
    </row>
    <row r="828" spans="1:7" x14ac:dyDescent="0.2">
      <c r="A828" s="149"/>
      <c r="B828" s="177"/>
      <c r="C828" s="185"/>
      <c r="D828" s="186"/>
      <c r="E828" s="179"/>
      <c r="F828" s="180"/>
      <c r="G828" s="122"/>
    </row>
    <row r="829" spans="1:7" x14ac:dyDescent="0.2">
      <c r="A829" s="149"/>
      <c r="B829" s="177"/>
      <c r="C829" s="185"/>
      <c r="D829" s="186"/>
      <c r="E829" s="179"/>
      <c r="F829" s="180"/>
      <c r="G829" s="122"/>
    </row>
    <row r="830" spans="1:7" x14ac:dyDescent="0.2">
      <c r="A830" s="149"/>
      <c r="B830" s="177"/>
      <c r="C830" s="185"/>
      <c r="D830" s="186"/>
      <c r="E830" s="179"/>
      <c r="F830" s="180"/>
      <c r="G830" s="122"/>
    </row>
    <row r="831" spans="1:7" x14ac:dyDescent="0.2">
      <c r="A831" s="149"/>
      <c r="B831" s="177"/>
      <c r="C831" s="185"/>
      <c r="D831" s="186"/>
      <c r="E831" s="179"/>
      <c r="F831" s="180"/>
      <c r="G831" s="122"/>
    </row>
    <row r="832" spans="1:7" x14ac:dyDescent="0.2">
      <c r="A832" s="149"/>
      <c r="B832" s="177"/>
      <c r="C832" s="185"/>
      <c r="D832" s="186"/>
      <c r="E832" s="179"/>
      <c r="F832" s="180"/>
      <c r="G832" s="122"/>
    </row>
    <row r="833" spans="1:7" x14ac:dyDescent="0.2">
      <c r="A833" s="149"/>
      <c r="B833" s="177"/>
      <c r="C833" s="185"/>
      <c r="D833" s="186"/>
      <c r="E833" s="179"/>
      <c r="F833" s="180"/>
      <c r="G833" s="122"/>
    </row>
    <row r="834" spans="1:7" x14ac:dyDescent="0.2">
      <c r="A834" s="149"/>
      <c r="B834" s="177"/>
      <c r="C834" s="185"/>
      <c r="D834" s="186"/>
      <c r="E834" s="179"/>
      <c r="F834" s="180"/>
      <c r="G834" s="122"/>
    </row>
    <row r="835" spans="1:7" x14ac:dyDescent="0.2">
      <c r="A835" s="149"/>
      <c r="B835" s="177"/>
      <c r="C835" s="185"/>
      <c r="D835" s="186"/>
      <c r="E835" s="179"/>
      <c r="F835" s="180"/>
      <c r="G835" s="122"/>
    </row>
    <row r="836" spans="1:7" x14ac:dyDescent="0.2">
      <c r="A836" s="149"/>
      <c r="B836" s="177"/>
      <c r="C836" s="185"/>
      <c r="D836" s="186"/>
      <c r="E836" s="179"/>
      <c r="F836" s="180"/>
      <c r="G836" s="122"/>
    </row>
    <row r="837" spans="1:7" x14ac:dyDescent="0.2">
      <c r="A837" s="149"/>
      <c r="B837" s="177"/>
      <c r="C837" s="185"/>
      <c r="D837" s="186"/>
      <c r="E837" s="179"/>
      <c r="F837" s="180"/>
      <c r="G837" s="122"/>
    </row>
    <row r="838" spans="1:7" ht="30" customHeight="1" x14ac:dyDescent="0.2">
      <c r="A838" s="253"/>
      <c r="B838" s="254"/>
      <c r="C838" s="255"/>
      <c r="D838" s="68"/>
      <c r="E838" s="256"/>
      <c r="F838" s="221"/>
    </row>
  </sheetData>
  <mergeCells count="60">
    <mergeCell ref="A805:F805"/>
    <mergeCell ref="A806:F806"/>
    <mergeCell ref="A807:F807"/>
    <mergeCell ref="A808:F808"/>
    <mergeCell ref="A811:F811"/>
    <mergeCell ref="A812:E812"/>
    <mergeCell ref="A670:F670"/>
    <mergeCell ref="A671:F671"/>
    <mergeCell ref="A672:F672"/>
    <mergeCell ref="A673:F673"/>
    <mergeCell ref="A675:F675"/>
    <mergeCell ref="A676:E676"/>
    <mergeCell ref="A615:F615"/>
    <mergeCell ref="A616:F616"/>
    <mergeCell ref="A617:F617"/>
    <mergeCell ref="A618:F618"/>
    <mergeCell ref="A620:F620"/>
    <mergeCell ref="A621:E621"/>
    <mergeCell ref="A598:F598"/>
    <mergeCell ref="A599:F599"/>
    <mergeCell ref="A600:F600"/>
    <mergeCell ref="A601:F601"/>
    <mergeCell ref="A603:F603"/>
    <mergeCell ref="A604:E604"/>
    <mergeCell ref="A582:F582"/>
    <mergeCell ref="A583:F583"/>
    <mergeCell ref="A584:F584"/>
    <mergeCell ref="A585:F585"/>
    <mergeCell ref="A587:F587"/>
    <mergeCell ref="A588:E588"/>
    <mergeCell ref="A562:F562"/>
    <mergeCell ref="A563:F563"/>
    <mergeCell ref="A564:F564"/>
    <mergeCell ref="A565:F565"/>
    <mergeCell ref="A567:F567"/>
    <mergeCell ref="A568:E568"/>
    <mergeCell ref="A549:F549"/>
    <mergeCell ref="A550:F550"/>
    <mergeCell ref="A551:F551"/>
    <mergeCell ref="A552:F552"/>
    <mergeCell ref="A554:F554"/>
    <mergeCell ref="A555:E555"/>
    <mergeCell ref="A434:F434"/>
    <mergeCell ref="A435:F435"/>
    <mergeCell ref="A436:F436"/>
    <mergeCell ref="A437:F437"/>
    <mergeCell ref="A439:F439"/>
    <mergeCell ref="A440:E440"/>
    <mergeCell ref="A367:F367"/>
    <mergeCell ref="A368:F368"/>
    <mergeCell ref="A369:F369"/>
    <mergeCell ref="A370:F370"/>
    <mergeCell ref="A372:F372"/>
    <mergeCell ref="A374:E374"/>
    <mergeCell ref="A1:F1"/>
    <mergeCell ref="A2:F2"/>
    <mergeCell ref="A3:F3"/>
    <mergeCell ref="A4:F4"/>
    <mergeCell ref="A6:F6"/>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2021-11-03T19:35:30Z</dcterms:modified>
</cp:coreProperties>
</file>