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ACT. No. 1 DSF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0">#REF!</definedName>
    <definedName name="\a">#REF!</definedName>
    <definedName name="\b" localSheetId="0">#REF!</definedName>
    <definedName name="\b">#REF!</definedName>
    <definedName name="\c">#N/A</definedName>
    <definedName name="\d">#N/A</definedName>
    <definedName name="\f" localSheetId="0">#REF!</definedName>
    <definedName name="\f">#REF!</definedName>
    <definedName name="\i" localSheetId="0">#REF!</definedName>
    <definedName name="\i">#REF!</definedName>
    <definedName name="\m" localSheetId="0">#REF!</definedName>
    <definedName name="\m">#REF!</definedName>
    <definedName name="\o" localSheetId="0">#REF!</definedName>
    <definedName name="\o">#REF!</definedName>
    <definedName name="\p" localSheetId="0">#REF!</definedName>
    <definedName name="\p">#REF!</definedName>
    <definedName name="\q" localSheetId="0">#REF!</definedName>
    <definedName name="\q">#REF!</definedName>
    <definedName name="\w" localSheetId="0">#REF!</definedName>
    <definedName name="\w">#REF!</definedName>
    <definedName name="\z" localSheetId="0">#REF!</definedName>
    <definedName name="\z">#REF!</definedName>
    <definedName name="___ZC1" localSheetId="0">#REF!</definedName>
    <definedName name="___ZC1">#REF!</definedName>
    <definedName name="___ZE1" localSheetId="0">#REF!</definedName>
    <definedName name="___ZE1">#REF!</definedName>
    <definedName name="___ZE2" localSheetId="0">#REF!</definedName>
    <definedName name="___ZE2">#REF!</definedName>
    <definedName name="___ZE3" localSheetId="0">#REF!</definedName>
    <definedName name="___ZE3">#REF!</definedName>
    <definedName name="___ZE4" localSheetId="0">#REF!</definedName>
    <definedName name="___ZE4">#REF!</definedName>
    <definedName name="___ZE5" localSheetId="0">#REF!</definedName>
    <definedName name="___ZE5">#REF!</definedName>
    <definedName name="___ZE6" localSheetId="0">#REF!</definedName>
    <definedName name="___ZE6">#REF!</definedName>
    <definedName name="__REALIZADO" localSheetId="0">#REF!</definedName>
    <definedName name="__REALIZADO">#REF!</definedName>
    <definedName name="__REALIZADO_10">#REF!</definedName>
    <definedName name="__REALIZADO_11">#REF!</definedName>
    <definedName name="__REALIZADO_5" localSheetId="0">#REF!</definedName>
    <definedName name="__REALIZADO_5">#REF!</definedName>
    <definedName name="__REALIZADO_6">#REF!</definedName>
    <definedName name="__REALIZADO_7">#REF!</definedName>
    <definedName name="__REALIZADO_8">#REF!</definedName>
    <definedName name="__REALIZADO_9">#REF!</definedName>
    <definedName name="__ZC1" localSheetId="0">#REF!</definedName>
    <definedName name="__ZC1">#REF!</definedName>
    <definedName name="__ZC1_8" localSheetId="0">#REF!</definedName>
    <definedName name="__ZC1_8">#REF!</definedName>
    <definedName name="__ZE1" localSheetId="0">#REF!</definedName>
    <definedName name="__ZE1">#REF!</definedName>
    <definedName name="__ZE1_8" localSheetId="0">#REF!</definedName>
    <definedName name="__ZE1_8">#REF!</definedName>
    <definedName name="__ZE2" localSheetId="0">#REF!</definedName>
    <definedName name="__ZE2">#REF!</definedName>
    <definedName name="__ZE2_8" localSheetId="0">#REF!</definedName>
    <definedName name="__ZE2_8">#REF!</definedName>
    <definedName name="__ZE3" localSheetId="0">#REF!</definedName>
    <definedName name="__ZE3">#REF!</definedName>
    <definedName name="__ZE3_8" localSheetId="0">#REF!</definedName>
    <definedName name="__ZE3_8">#REF!</definedName>
    <definedName name="__ZE4" localSheetId="0">#REF!</definedName>
    <definedName name="__ZE4">#REF!</definedName>
    <definedName name="__ZE4_8" localSheetId="0">#REF!</definedName>
    <definedName name="__ZE4_8">#REF!</definedName>
    <definedName name="__ZE5" localSheetId="0">#REF!</definedName>
    <definedName name="__ZE5">#REF!</definedName>
    <definedName name="__ZE5_8" localSheetId="0">#REF!</definedName>
    <definedName name="__ZE5_8">#REF!</definedName>
    <definedName name="__ZE6" localSheetId="0">#REF!</definedName>
    <definedName name="__ZE6">#REF!</definedName>
    <definedName name="__ZE6_8" localSheetId="0">#REF!</definedName>
    <definedName name="__ZE6_8">#REF!</definedName>
    <definedName name="_1">#N/A</definedName>
    <definedName name="_1_6">NA()</definedName>
    <definedName name="_a">#REF!</definedName>
    <definedName name="_a_10" localSheetId="0">#REF!</definedName>
    <definedName name="_a_10">#REF!</definedName>
    <definedName name="_a_11" localSheetId="0">#REF!</definedName>
    <definedName name="_a_11">#REF!</definedName>
    <definedName name="_a_5" localSheetId="0">#REF!</definedName>
    <definedName name="_a_5">#REF!</definedName>
    <definedName name="_a_6" localSheetId="0">#REF!</definedName>
    <definedName name="_a_6">#REF!</definedName>
    <definedName name="_a_7" localSheetId="0">#REF!</definedName>
    <definedName name="_a_7">#REF!</definedName>
    <definedName name="_a_8" localSheetId="0">#REF!</definedName>
    <definedName name="_a_8">#REF!</definedName>
    <definedName name="_a_9" localSheetId="0">#REF!</definedName>
    <definedName name="_a_9">#REF!</definedName>
    <definedName name="_b">#REF!</definedName>
    <definedName name="_b_6" localSheetId="0">#REF!</definedName>
    <definedName name="_b_6">#REF!</definedName>
    <definedName name="_c">NA()</definedName>
    <definedName name="_d">NA()</definedName>
    <definedName name="_f">#REF!</definedName>
    <definedName name="_f_6" localSheetId="0">#REF!</definedName>
    <definedName name="_f_6">#REF!</definedName>
    <definedName name="_Fill" localSheetId="0" hidden="1">#REF!</definedName>
    <definedName name="_Fill" hidden="1">#REF!</definedName>
    <definedName name="_i">#REF!</definedName>
    <definedName name="_i_6" localSheetId="0">#REF!</definedName>
    <definedName name="_i_6">#REF!</definedName>
    <definedName name="_m">#REF!</definedName>
    <definedName name="_m_6" localSheetId="0">#REF!</definedName>
    <definedName name="_m_6">#REF!</definedName>
    <definedName name="_o">#REF!</definedName>
    <definedName name="_o_10">#REF!</definedName>
    <definedName name="_o_11">#REF!</definedName>
    <definedName name="_o_5" localSheetId="0">#REF!</definedName>
    <definedName name="_o_5">#REF!</definedName>
    <definedName name="_o_6">#REF!</definedName>
    <definedName name="_o_7">#REF!</definedName>
    <definedName name="_o_8">#REF!</definedName>
    <definedName name="_o_9">#REF!</definedName>
    <definedName name="_p">#REF!</definedName>
    <definedName name="_p_10">#REF!</definedName>
    <definedName name="_p_11">#REF!</definedName>
    <definedName name="_p_5" localSheetId="0">#REF!</definedName>
    <definedName name="_p_5">#REF!</definedName>
    <definedName name="_p_6">#REF!</definedName>
    <definedName name="_p_7">#REF!</definedName>
    <definedName name="_p_8">#REF!</definedName>
    <definedName name="_p_9">#REF!</definedName>
    <definedName name="_q">#REF!</definedName>
    <definedName name="_q_10">#REF!</definedName>
    <definedName name="_q_11">#REF!</definedName>
    <definedName name="_q_5" localSheetId="0">#REF!</definedName>
    <definedName name="_q_5">#REF!</definedName>
    <definedName name="_q_6">#REF!</definedName>
    <definedName name="_q_7">#REF!</definedName>
    <definedName name="_q_8">#REF!</definedName>
    <definedName name="_q_9">#REF!</definedName>
    <definedName name="_w">#REF!</definedName>
    <definedName name="_w_10">#REF!</definedName>
    <definedName name="_w_11">#REF!</definedName>
    <definedName name="_w_5" localSheetId="0">#REF!</definedName>
    <definedName name="_w_5">#REF!</definedName>
    <definedName name="_w_6">#REF!</definedName>
    <definedName name="_w_7">#REF!</definedName>
    <definedName name="_w_8">#REF!</definedName>
    <definedName name="_w_9">#REF!</definedName>
    <definedName name="_z">#REF!</definedName>
    <definedName name="_z_10">#REF!</definedName>
    <definedName name="_z_11">#REF!</definedName>
    <definedName name="_z_5" localSheetId="0">#REF!</definedName>
    <definedName name="_z_5">#REF!</definedName>
    <definedName name="_z_6">#REF!</definedName>
    <definedName name="_z_7">#REF!</definedName>
    <definedName name="_z_8">#REF!</definedName>
    <definedName name="_z_9">#REF!</definedName>
    <definedName name="_ZC1" localSheetId="0">#REF!</definedName>
    <definedName name="_ZC1">#REF!</definedName>
    <definedName name="_ZC1_8" localSheetId="0">#REF!</definedName>
    <definedName name="_ZC1_8">#REF!</definedName>
    <definedName name="_ZE1" localSheetId="0">#REF!</definedName>
    <definedName name="_ZE1">#REF!</definedName>
    <definedName name="_ZE1_8" localSheetId="0">#REF!</definedName>
    <definedName name="_ZE1_8">#REF!</definedName>
    <definedName name="_ZE2" localSheetId="0">#REF!</definedName>
    <definedName name="_ZE2">#REF!</definedName>
    <definedName name="_ZE2_8" localSheetId="0">#REF!</definedName>
    <definedName name="_ZE2_8">#REF!</definedName>
    <definedName name="_ZE3" localSheetId="0">#REF!</definedName>
    <definedName name="_ZE3">#REF!</definedName>
    <definedName name="_ZE3_8" localSheetId="0">#REF!</definedName>
    <definedName name="_ZE3_8">#REF!</definedName>
    <definedName name="_ZE4" localSheetId="0">#REF!</definedName>
    <definedName name="_ZE4">#REF!</definedName>
    <definedName name="_ZE4_8" localSheetId="0">#REF!</definedName>
    <definedName name="_ZE4_8">#REF!</definedName>
    <definedName name="_ZE5" localSheetId="0">#REF!</definedName>
    <definedName name="_ZE5">#REF!</definedName>
    <definedName name="_ZE5_8" localSheetId="0">#REF!</definedName>
    <definedName name="_ZE5_8">#REF!</definedName>
    <definedName name="_ZE6" localSheetId="0">#REF!</definedName>
    <definedName name="_ZE6">#REF!</definedName>
    <definedName name="_ZE6_8" localSheetId="0">#REF!</definedName>
    <definedName name="_ZE6_8">#REF!</definedName>
    <definedName name="a" localSheetId="0">'[4]PVC'!#REF!</definedName>
    <definedName name="a">'[4]PVC'!#REF!</definedName>
    <definedName name="a_10">#REF!</definedName>
    <definedName name="a_11">#REF!</definedName>
    <definedName name="a_6">#REF!</definedName>
    <definedName name="a_7">#REF!</definedName>
    <definedName name="a_8">#REF!</definedName>
    <definedName name="a_9">#REF!</definedName>
    <definedName name="A_IMPRESIÓN_IM" localSheetId="0">#REF!</definedName>
    <definedName name="A_IMPRESIÓN_IM">#REF!</definedName>
    <definedName name="A_IMPRESIÓN_IM_10" localSheetId="0">#REF!</definedName>
    <definedName name="A_IMPRESIÓN_IM_10">#REF!</definedName>
    <definedName name="A_IMPRESIÓN_IM_11" localSheetId="0">#REF!</definedName>
    <definedName name="A_IMPRESIÓN_IM_11">#REF!</definedName>
    <definedName name="A_IMPRESIÓN_IM_5" localSheetId="0">#REF!</definedName>
    <definedName name="A_IMPRESIÓN_IM_5">#REF!</definedName>
    <definedName name="A_IMPRESIÓN_IM_6" localSheetId="0">#REF!</definedName>
    <definedName name="A_IMPRESIÓN_IM_6">#REF!</definedName>
    <definedName name="A_IMPRESIÓN_IM_7" localSheetId="0">#REF!</definedName>
    <definedName name="A_IMPRESIÓN_IM_7">#REF!</definedName>
    <definedName name="A_IMPRESIÓN_IM_8" localSheetId="0">#REF!</definedName>
    <definedName name="A_IMPRESIÓN_IM_8">#REF!</definedName>
    <definedName name="A_IMPRESIÓN_IM_9" localSheetId="0">#REF!</definedName>
    <definedName name="A_IMPRESIÓN_IM_9">#REF!</definedName>
    <definedName name="AA" localSheetId="0">'[5]M.O.'!#REF!</definedName>
    <definedName name="AA">'[5]M.O.'!#REF!</definedName>
    <definedName name="AC38G40">'[6]LISTADO INSUMOS DEL 2000'!$I$29</definedName>
    <definedName name="acero" localSheetId="0">#REF!</definedName>
    <definedName name="acero">#REF!</definedName>
    <definedName name="acero_6" localSheetId="0">#REF!</definedName>
    <definedName name="acero_6">#REF!</definedName>
    <definedName name="acero_8" localSheetId="0">#REF!</definedName>
    <definedName name="acero_8">#REF!</definedName>
    <definedName name="Acero_QQ">'[7]INSU'!$D$9</definedName>
    <definedName name="Acero_QQ_10">#REF!</definedName>
    <definedName name="Acero_QQ_11">#REF!</definedName>
    <definedName name="Acero_QQ_5">#REF!</definedName>
    <definedName name="Acero_QQ_6">#REF!</definedName>
    <definedName name="Acero_QQ_7">#REF!</definedName>
    <definedName name="Acero_QQ_8">#REF!</definedName>
    <definedName name="Acero_QQ_9">#REF!</definedName>
    <definedName name="acero60" localSheetId="0">#REF!</definedName>
    <definedName name="acero60">#REF!</definedName>
    <definedName name="acero60_8" localSheetId="0">#REF!</definedName>
    <definedName name="acero60_8">#REF!</definedName>
    <definedName name="ACUEDUCTO" localSheetId="0">'[8]INS'!#REF!</definedName>
    <definedName name="ACUEDUCTO">'[8]INS'!#REF!</definedName>
    <definedName name="ACUEDUCTO_8">#REF!</definedName>
    <definedName name="ADA" localSheetId="0">'[38]CUB-10181-3(Rescision)'!#REF!</definedName>
    <definedName name="ADA">'[38]CUB-10181-3(Rescision)'!#REF!</definedName>
    <definedName name="ADAPTADOR_HEM_PVC_1" localSheetId="0">#REF!</definedName>
    <definedName name="ADAPTADOR_HEM_PVC_1">#REF!</definedName>
    <definedName name="ADAPTADOR_HEM_PVC_1_10" localSheetId="0">#REF!</definedName>
    <definedName name="ADAPTADOR_HEM_PVC_1_10">#REF!</definedName>
    <definedName name="ADAPTADOR_HEM_PVC_1_11" localSheetId="0">#REF!</definedName>
    <definedName name="ADAPTADOR_HEM_PVC_1_11">#REF!</definedName>
    <definedName name="ADAPTADOR_HEM_PVC_1_6">#REF!</definedName>
    <definedName name="ADAPTADOR_HEM_PVC_1_7" localSheetId="0">#REF!</definedName>
    <definedName name="ADAPTADOR_HEM_PVC_1_7">#REF!</definedName>
    <definedName name="ADAPTADOR_HEM_PVC_1_8" localSheetId="0">#REF!</definedName>
    <definedName name="ADAPTADOR_HEM_PVC_1_8">#REF!</definedName>
    <definedName name="ADAPTADOR_HEM_PVC_1_9" localSheetId="0">#REF!</definedName>
    <definedName name="ADAPTADOR_HEM_PVC_1_9">#REF!</definedName>
    <definedName name="ADAPTADOR_HEM_PVC_12" localSheetId="0">#REF!</definedName>
    <definedName name="ADAPTADOR_HEM_PVC_12">#REF!</definedName>
    <definedName name="ADAPTADOR_HEM_PVC_12_10" localSheetId="0">#REF!</definedName>
    <definedName name="ADAPTADOR_HEM_PVC_12_10">#REF!</definedName>
    <definedName name="ADAPTADOR_HEM_PVC_12_11" localSheetId="0">#REF!</definedName>
    <definedName name="ADAPTADOR_HEM_PVC_12_11">#REF!</definedName>
    <definedName name="ADAPTADOR_HEM_PVC_12_6">#REF!</definedName>
    <definedName name="ADAPTADOR_HEM_PVC_12_7" localSheetId="0">#REF!</definedName>
    <definedName name="ADAPTADOR_HEM_PVC_12_7">#REF!</definedName>
    <definedName name="ADAPTADOR_HEM_PVC_12_8" localSheetId="0">#REF!</definedName>
    <definedName name="ADAPTADOR_HEM_PVC_12_8">#REF!</definedName>
    <definedName name="ADAPTADOR_HEM_PVC_12_9" localSheetId="0">#REF!</definedName>
    <definedName name="ADAPTADOR_HEM_PVC_12_9">#REF!</definedName>
    <definedName name="ADAPTADOR_HEM_PVC_34" localSheetId="0">#REF!</definedName>
    <definedName name="ADAPTADOR_HEM_PVC_34">#REF!</definedName>
    <definedName name="ADAPTADOR_HEM_PVC_34_10" localSheetId="0">#REF!</definedName>
    <definedName name="ADAPTADOR_HEM_PVC_34_10">#REF!</definedName>
    <definedName name="ADAPTADOR_HEM_PVC_34_11" localSheetId="0">#REF!</definedName>
    <definedName name="ADAPTADOR_HEM_PVC_34_11">#REF!</definedName>
    <definedName name="ADAPTADOR_HEM_PVC_34_6">#REF!</definedName>
    <definedName name="ADAPTADOR_HEM_PVC_34_7" localSheetId="0">#REF!</definedName>
    <definedName name="ADAPTADOR_HEM_PVC_34_7">#REF!</definedName>
    <definedName name="ADAPTADOR_HEM_PVC_34_8" localSheetId="0">#REF!</definedName>
    <definedName name="ADAPTADOR_HEM_PVC_34_8">#REF!</definedName>
    <definedName name="ADAPTADOR_HEM_PVC_34_9" localSheetId="0">#REF!</definedName>
    <definedName name="ADAPTADOR_HEM_PVC_34_9">#REF!</definedName>
    <definedName name="ADAPTADOR_MAC_PVC_1" localSheetId="0">#REF!</definedName>
    <definedName name="ADAPTADOR_MAC_PVC_1">#REF!</definedName>
    <definedName name="ADAPTADOR_MAC_PVC_1_10" localSheetId="0">#REF!</definedName>
    <definedName name="ADAPTADOR_MAC_PVC_1_10">#REF!</definedName>
    <definedName name="ADAPTADOR_MAC_PVC_1_11" localSheetId="0">#REF!</definedName>
    <definedName name="ADAPTADOR_MAC_PVC_1_11">#REF!</definedName>
    <definedName name="ADAPTADOR_MAC_PVC_1_6">#REF!</definedName>
    <definedName name="ADAPTADOR_MAC_PVC_1_7" localSheetId="0">#REF!</definedName>
    <definedName name="ADAPTADOR_MAC_PVC_1_7">#REF!</definedName>
    <definedName name="ADAPTADOR_MAC_PVC_1_8" localSheetId="0">#REF!</definedName>
    <definedName name="ADAPTADOR_MAC_PVC_1_8">#REF!</definedName>
    <definedName name="ADAPTADOR_MAC_PVC_1_9" localSheetId="0">#REF!</definedName>
    <definedName name="ADAPTADOR_MAC_PVC_1_9">#REF!</definedName>
    <definedName name="ADAPTADOR_MAC_PVC_12" localSheetId="0">#REF!</definedName>
    <definedName name="ADAPTADOR_MAC_PVC_12">#REF!</definedName>
    <definedName name="ADAPTADOR_MAC_PVC_12_10" localSheetId="0">#REF!</definedName>
    <definedName name="ADAPTADOR_MAC_PVC_12_10">#REF!</definedName>
    <definedName name="ADAPTADOR_MAC_PVC_12_11" localSheetId="0">#REF!</definedName>
    <definedName name="ADAPTADOR_MAC_PVC_12_11">#REF!</definedName>
    <definedName name="ADAPTADOR_MAC_PVC_12_6">#REF!</definedName>
    <definedName name="ADAPTADOR_MAC_PVC_12_7" localSheetId="0">#REF!</definedName>
    <definedName name="ADAPTADOR_MAC_PVC_12_7">#REF!</definedName>
    <definedName name="ADAPTADOR_MAC_PVC_12_8" localSheetId="0">#REF!</definedName>
    <definedName name="ADAPTADOR_MAC_PVC_12_8">#REF!</definedName>
    <definedName name="ADAPTADOR_MAC_PVC_12_9" localSheetId="0">#REF!</definedName>
    <definedName name="ADAPTADOR_MAC_PVC_12_9">#REF!</definedName>
    <definedName name="ADAPTADOR_MAC_PVC_34" localSheetId="0">#REF!</definedName>
    <definedName name="ADAPTADOR_MAC_PVC_34">#REF!</definedName>
    <definedName name="ADAPTADOR_MAC_PVC_34_10" localSheetId="0">#REF!</definedName>
    <definedName name="ADAPTADOR_MAC_PVC_34_10">#REF!</definedName>
    <definedName name="ADAPTADOR_MAC_PVC_34_11" localSheetId="0">#REF!</definedName>
    <definedName name="ADAPTADOR_MAC_PVC_34_11">#REF!</definedName>
    <definedName name="ADAPTADOR_MAC_PVC_34_6">#REF!</definedName>
    <definedName name="ADAPTADOR_MAC_PVC_34_7" localSheetId="0">#REF!</definedName>
    <definedName name="ADAPTADOR_MAC_PVC_34_7">#REF!</definedName>
    <definedName name="ADAPTADOR_MAC_PVC_34_8" localSheetId="0">#REF!</definedName>
    <definedName name="ADAPTADOR_MAC_PVC_34_8">#REF!</definedName>
    <definedName name="ADAPTADOR_MAC_PVC_34_9" localSheetId="0">#REF!</definedName>
    <definedName name="ADAPTADOR_MAC_PVC_34_9">#REF!</definedName>
    <definedName name="ADICIONAL">#N/A</definedName>
    <definedName name="ADICIONAL_6">NA()</definedName>
    <definedName name="ADITIVO_IMPERMEABILIZANTE">#REF!</definedName>
    <definedName name="ADITIVO_IMPERMEABILIZANTE_10">#REF!</definedName>
    <definedName name="ADITIVO_IMPERMEABILIZANTE_11">#REF!</definedName>
    <definedName name="ADITIVO_IMPERMEABILIZANTE_6">#REF!</definedName>
    <definedName name="ADITIVO_IMPERMEABILIZANTE_7">#REF!</definedName>
    <definedName name="ADITIVO_IMPERMEABILIZANTE_8">#REF!</definedName>
    <definedName name="ADITIVO_IMPERMEABILIZANTE_9">#REF!</definedName>
    <definedName name="Agua">#REF!</definedName>
    <definedName name="Agua_10">#REF!</definedName>
    <definedName name="Agua_11">#REF!</definedName>
    <definedName name="Agua_6">#REF!</definedName>
    <definedName name="Agua_7">#REF!</definedName>
    <definedName name="Agua_8">#REF!</definedName>
    <definedName name="Agua_9">#REF!</definedName>
    <definedName name="AL_ELEC_No10">#REF!</definedName>
    <definedName name="AL_ELEC_No10_10">#REF!</definedName>
    <definedName name="AL_ELEC_No10_11">#REF!</definedName>
    <definedName name="AL_ELEC_No10_6">#REF!</definedName>
    <definedName name="AL_ELEC_No10_7">#REF!</definedName>
    <definedName name="AL_ELEC_No10_8">#REF!</definedName>
    <definedName name="AL_ELEC_No10_9">#REF!</definedName>
    <definedName name="AL_ELEC_No12">#REF!</definedName>
    <definedName name="AL_ELEC_No12_10">#REF!</definedName>
    <definedName name="AL_ELEC_No12_11">#REF!</definedName>
    <definedName name="AL_ELEC_No12_6">#REF!</definedName>
    <definedName name="AL_ELEC_No12_7">#REF!</definedName>
    <definedName name="AL_ELEC_No12_8">#REF!</definedName>
    <definedName name="AL_ELEC_No12_9">#REF!</definedName>
    <definedName name="AL_ELEC_No14" localSheetId="0">#REF!</definedName>
    <definedName name="AL_ELEC_No14">#REF!</definedName>
    <definedName name="AL_ELEC_No14_10" localSheetId="0">#REF!</definedName>
    <definedName name="AL_ELEC_No14_10">#REF!</definedName>
    <definedName name="AL_ELEC_No14_11" localSheetId="0">#REF!</definedName>
    <definedName name="AL_ELEC_No14_11">#REF!</definedName>
    <definedName name="AL_ELEC_No14_6">#REF!</definedName>
    <definedName name="AL_ELEC_No14_7" localSheetId="0">#REF!</definedName>
    <definedName name="AL_ELEC_No14_7">#REF!</definedName>
    <definedName name="AL_ELEC_No14_8" localSheetId="0">#REF!</definedName>
    <definedName name="AL_ELEC_No14_8">#REF!</definedName>
    <definedName name="AL_ELEC_No14_9" localSheetId="0">#REF!</definedName>
    <definedName name="AL_ELEC_No14_9">#REF!</definedName>
    <definedName name="AL_ELEC_No6" localSheetId="0">#REF!</definedName>
    <definedName name="AL_ELEC_No6">#REF!</definedName>
    <definedName name="AL_ELEC_No6_10" localSheetId="0">#REF!</definedName>
    <definedName name="AL_ELEC_No6_10">#REF!</definedName>
    <definedName name="AL_ELEC_No6_11" localSheetId="0">#REF!</definedName>
    <definedName name="AL_ELEC_No6_11">#REF!</definedName>
    <definedName name="AL_ELEC_No6_6">#REF!</definedName>
    <definedName name="AL_ELEC_No6_7" localSheetId="0">#REF!</definedName>
    <definedName name="AL_ELEC_No6_7">#REF!</definedName>
    <definedName name="AL_ELEC_No6_8" localSheetId="0">#REF!</definedName>
    <definedName name="AL_ELEC_No6_8">#REF!</definedName>
    <definedName name="AL_ELEC_No6_9" localSheetId="0">#REF!</definedName>
    <definedName name="AL_ELEC_No6_9">#REF!</definedName>
    <definedName name="AL_ELEC_No8" localSheetId="0">#REF!</definedName>
    <definedName name="AL_ELEC_No8">#REF!</definedName>
    <definedName name="AL_ELEC_No8_10" localSheetId="0">#REF!</definedName>
    <definedName name="AL_ELEC_No8_10">#REF!</definedName>
    <definedName name="AL_ELEC_No8_11" localSheetId="0">#REF!</definedName>
    <definedName name="AL_ELEC_No8_11">#REF!</definedName>
    <definedName name="AL_ELEC_No8_6">#REF!</definedName>
    <definedName name="AL_ELEC_No8_7" localSheetId="0">#REF!</definedName>
    <definedName name="AL_ELEC_No8_7">#REF!</definedName>
    <definedName name="AL_ELEC_No8_8" localSheetId="0">#REF!</definedName>
    <definedName name="AL_ELEC_No8_8">#REF!</definedName>
    <definedName name="AL_ELEC_No8_9" localSheetId="0">#REF!</definedName>
    <definedName name="AL_ELEC_No8_9">#REF!</definedName>
    <definedName name="Alambre_Varilla">'[7]INSU'!$D$17</definedName>
    <definedName name="Alambre_Varilla_10">#REF!</definedName>
    <definedName name="Alambre_Varilla_11">#REF!</definedName>
    <definedName name="Alambre_Varilla_5">#REF!</definedName>
    <definedName name="Alambre_Varilla_6">#REF!</definedName>
    <definedName name="Alambre_Varilla_7">#REF!</definedName>
    <definedName name="Alambre_Varilla_8">#REF!</definedName>
    <definedName name="Alambre_Varilla_9">#REF!</definedName>
    <definedName name="alambre18" localSheetId="0">#REF!</definedName>
    <definedName name="alambre18">#REF!</definedName>
    <definedName name="alambre18_8" localSheetId="0">#REF!</definedName>
    <definedName name="alambre18_8">#REF!</definedName>
    <definedName name="ALBANIL" localSheetId="0">#REF!</definedName>
    <definedName name="ALBANIL">#REF!</definedName>
    <definedName name="ALBANIL2">'[9]M.O.'!$C$12</definedName>
    <definedName name="ALBANIL2_10">#REF!</definedName>
    <definedName name="ALBANIL2_11">#REF!</definedName>
    <definedName name="ALBANIL2_6">#REF!</definedName>
    <definedName name="ALBANIL2_7">#REF!</definedName>
    <definedName name="ALBANIL2_8">#REF!</definedName>
    <definedName name="ALBANIL2_9">#REF!</definedName>
    <definedName name="ALBANIL3" localSheetId="0">#REF!</definedName>
    <definedName name="ALBANIL3">#REF!</definedName>
    <definedName name="ana">#REF!</definedName>
    <definedName name="ana_6">#REF!</definedName>
    <definedName name="analiis" localSheetId="0">'[9]M.O.'!#REF!</definedName>
    <definedName name="analiis">'[9]M.O.'!#REF!</definedName>
    <definedName name="analisis" localSheetId="0">#REF!</definedName>
    <definedName name="analisis">#REF!</definedName>
    <definedName name="ANALISSSSS">#REF!</definedName>
    <definedName name="ANALISSSSS_6">#REF!</definedName>
    <definedName name="ANDAMIOS">#REF!</definedName>
    <definedName name="ANDAMIOS_10">#REF!</definedName>
    <definedName name="ANDAMIOS_11">#REF!</definedName>
    <definedName name="ANDAMIOS_6">#REF!</definedName>
    <definedName name="ANDAMIOS_7">#REF!</definedName>
    <definedName name="ANDAMIOS_8">#REF!</definedName>
    <definedName name="ANDAMIOS_9">#REF!</definedName>
    <definedName name="ANGULAR" localSheetId="0">#REF!</definedName>
    <definedName name="ANGULAR">#REF!</definedName>
    <definedName name="ANGULAR_8" localSheetId="0">#REF!</definedName>
    <definedName name="ANGULAR_8">#REF!</definedName>
    <definedName name="aqui">#REF!</definedName>
    <definedName name="ARANDELA_INODORO_PVC_4">#REF!</definedName>
    <definedName name="ARANDELA_INODORO_PVC_4_10">#REF!</definedName>
    <definedName name="ARANDELA_INODORO_PVC_4_11">#REF!</definedName>
    <definedName name="ARANDELA_INODORO_PVC_4_6">#REF!</definedName>
    <definedName name="ARANDELA_INODORO_PVC_4_7">#REF!</definedName>
    <definedName name="ARANDELA_INODORO_PVC_4_8">#REF!</definedName>
    <definedName name="ARANDELA_INODORO_PVC_4_9">#REF!</definedName>
    <definedName name="ARCILLA_ROJA">#REF!</definedName>
    <definedName name="ARCILLA_ROJA_10">#REF!</definedName>
    <definedName name="ARCILLA_ROJA_11">#REF!</definedName>
    <definedName name="ARCILLA_ROJA_6">#REF!</definedName>
    <definedName name="ARCILLA_ROJA_7">#REF!</definedName>
    <definedName name="ARCILLA_ROJA_8">#REF!</definedName>
    <definedName name="ARCILLA_ROJA_9">#REF!</definedName>
    <definedName name="_xlnm.Print_Area" localSheetId="0">'ACT. No. 1 DSFO'!$A$1:$F$582</definedName>
    <definedName name="ARENA_PAÑETE">#REF!</definedName>
    <definedName name="ARENA_PAÑETE_10">#REF!</definedName>
    <definedName name="ARENA_PAÑETE_11">#REF!</definedName>
    <definedName name="ARENA_PAÑETE_6">#REF!</definedName>
    <definedName name="ARENA_PAÑETE_7">#REF!</definedName>
    <definedName name="ARENA_PAÑETE_8">#REF!</definedName>
    <definedName name="ARENA_PAÑETE_9">#REF!</definedName>
    <definedName name="ArenaItabo" localSheetId="0">#REF!</definedName>
    <definedName name="ArenaItabo">#REF!</definedName>
    <definedName name="ArenaItabo_10" localSheetId="0">#REF!</definedName>
    <definedName name="ArenaItabo_10">#REF!</definedName>
    <definedName name="ArenaItabo_11" localSheetId="0">#REF!</definedName>
    <definedName name="ArenaItabo_11">#REF!</definedName>
    <definedName name="ArenaItabo_6">#REF!</definedName>
    <definedName name="ArenaItabo_7" localSheetId="0">#REF!</definedName>
    <definedName name="ArenaItabo_7">#REF!</definedName>
    <definedName name="ArenaItabo_8" localSheetId="0">#REF!</definedName>
    <definedName name="ArenaItabo_8">#REF!</definedName>
    <definedName name="ArenaItabo_9" localSheetId="0">#REF!</definedName>
    <definedName name="ArenaItabo_9">#REF!</definedName>
    <definedName name="ArenaPlanta">#REF!</definedName>
    <definedName name="ArenaPlanta_10">#REF!</definedName>
    <definedName name="ArenaPlanta_11">#REF!</definedName>
    <definedName name="ArenaPlanta_6">#REF!</definedName>
    <definedName name="ArenaPlanta_7">#REF!</definedName>
    <definedName name="ArenaPlanta_8">#REF!</definedName>
    <definedName name="ArenaPlanta_9">#REF!</definedName>
    <definedName name="as" localSheetId="0">'[12]M.O.'!#REF!</definedName>
    <definedName name="as">'[12]M.O.'!#REF!</definedName>
    <definedName name="as_10">#REF!</definedName>
    <definedName name="as_11">#REF!</definedName>
    <definedName name="as_5">#REF!</definedName>
    <definedName name="as_6">#REF!</definedName>
    <definedName name="as_7">#REF!</definedName>
    <definedName name="as_8">#REF!</definedName>
    <definedName name="as_9">#REF!</definedName>
    <definedName name="asd" localSheetId="0">#REF!</definedName>
    <definedName name="asd">#REF!</definedName>
    <definedName name="AYCARP" localSheetId="0">'[8]INS'!#REF!</definedName>
    <definedName name="AYCARP">'[8]INS'!#REF!</definedName>
    <definedName name="AYCARP_6">#REF!</definedName>
    <definedName name="AYCARP_8">#REF!</definedName>
    <definedName name="Ayudante">#REF!</definedName>
    <definedName name="Ayudante_2da">#REF!</definedName>
    <definedName name="Ayudante_2da_10">#REF!</definedName>
    <definedName name="Ayudante_2da_11">#REF!</definedName>
    <definedName name="Ayudante_2da_6">#REF!</definedName>
    <definedName name="Ayudante_2da_7">#REF!</definedName>
    <definedName name="Ayudante_2da_8">#REF!</definedName>
    <definedName name="Ayudante_2da_9">#REF!</definedName>
    <definedName name="Ayudante_6">#REF!</definedName>
    <definedName name="Ayudante_Soldador">#REF!</definedName>
    <definedName name="Ayudante_Soldador_10">#REF!</definedName>
    <definedName name="Ayudante_Soldador_11">#REF!</definedName>
    <definedName name="Ayudante_Soldador_6">#REF!</definedName>
    <definedName name="Ayudante_Soldador_7">#REF!</definedName>
    <definedName name="Ayudante_Soldador_8">#REF!</definedName>
    <definedName name="Ayudante_Soldador_9">#REF!</definedName>
    <definedName name="b" localSheetId="0">'[13]ADDENDA'!#REF!</definedName>
    <definedName name="b">'[13]ADDENDA'!#REF!</definedName>
    <definedName name="b_6">#REF!</definedName>
    <definedName name="b_8">#REF!</definedName>
    <definedName name="BALDOSAS_TRANSPARENTE">#REF!</definedName>
    <definedName name="BALDOSAS_TRANSPARENTE_10">#REF!</definedName>
    <definedName name="BALDOSAS_TRANSPARENTE_11">#REF!</definedName>
    <definedName name="BALDOSAS_TRANSPARENTE_6">#REF!</definedName>
    <definedName name="BALDOSAS_TRANSPARENTE_7">#REF!</definedName>
    <definedName name="BALDOSAS_TRANSPARENTE_8">#REF!</definedName>
    <definedName name="BALDOSAS_TRANSPARENTE_9">#REF!</definedName>
    <definedName name="bas3e">#REF!</definedName>
    <definedName name="bas3e_6">#REF!</definedName>
    <definedName name="base">#REF!</definedName>
    <definedName name="BASE_CONTEN">#REF!</definedName>
    <definedName name="BASE_CONTEN_10">#REF!</definedName>
    <definedName name="BASE_CONTEN_11">#REF!</definedName>
    <definedName name="BASE_CONTEN_6">#REF!</definedName>
    <definedName name="BASE_CONTEN_7">#REF!</definedName>
    <definedName name="BASE_CONTEN_8">#REF!</definedName>
    <definedName name="BASE_CONTEN_9">#REF!</definedName>
    <definedName name="BBB">#REF!</definedName>
    <definedName name="bbbb" localSheetId="0">#REF!</definedName>
    <definedName name="bbbb">#REF!</definedName>
    <definedName name="be" localSheetId="0">#REF!</definedName>
    <definedName name="be">#REF!</definedName>
    <definedName name="BLOCK_4">#REF!</definedName>
    <definedName name="BLOCK_4_10">#REF!</definedName>
    <definedName name="BLOCK_4_11">#REF!</definedName>
    <definedName name="BLOCK_4_6">#REF!</definedName>
    <definedName name="BLOCK_4_7">#REF!</definedName>
    <definedName name="BLOCK_4_8">#REF!</definedName>
    <definedName name="BLOCK_4_9">#REF!</definedName>
    <definedName name="BLOCK_6">#REF!</definedName>
    <definedName name="BLOCK_6_10">#REF!</definedName>
    <definedName name="BLOCK_6_11">#REF!</definedName>
    <definedName name="BLOCK_6_6">#REF!</definedName>
    <definedName name="BLOCK_6_7">#REF!</definedName>
    <definedName name="BLOCK_6_8">#REF!</definedName>
    <definedName name="BLOCK_6_9">#REF!</definedName>
    <definedName name="BLOCK_8">#REF!</definedName>
    <definedName name="BLOCK_8_10">#REF!</definedName>
    <definedName name="BLOCK_8_11">#REF!</definedName>
    <definedName name="BLOCK_8_6">#REF!</definedName>
    <definedName name="BLOCK_8_7">#REF!</definedName>
    <definedName name="BLOCK_8_8">#REF!</definedName>
    <definedName name="BLOCK_8_9">#REF!</definedName>
    <definedName name="BLOCK_CALADO">#REF!</definedName>
    <definedName name="BLOCK_CALADO_10">#REF!</definedName>
    <definedName name="BLOCK_CALADO_11">#REF!</definedName>
    <definedName name="BLOCK_CALADO_6">#REF!</definedName>
    <definedName name="BLOCK_CALADO_7">#REF!</definedName>
    <definedName name="BLOCK_CALADO_8">#REF!</definedName>
    <definedName name="BLOCK_CALADO_9">#REF!</definedName>
    <definedName name="bloque8" localSheetId="0">#REF!</definedName>
    <definedName name="bloque8">#REF!</definedName>
    <definedName name="bloque8_6" localSheetId="0">#REF!</definedName>
    <definedName name="bloque8_6">#REF!</definedName>
    <definedName name="bloque8_8" localSheetId="0">#REF!</definedName>
    <definedName name="bloque8_8">#REF!</definedName>
    <definedName name="BOMBA_ACHIQUE">#REF!</definedName>
    <definedName name="BOMBA_ACHIQUE_10">#REF!</definedName>
    <definedName name="BOMBA_ACHIQUE_11">#REF!</definedName>
    <definedName name="BOMBA_ACHIQUE_6">#REF!</definedName>
    <definedName name="BOMBA_ACHIQUE_7">#REF!</definedName>
    <definedName name="BOMBA_ACHIQUE_8">#REF!</definedName>
    <definedName name="BOMBA_ACHIQUE_9">#REF!</definedName>
    <definedName name="BOMBILLAS_1500W">'[16]INSU'!$B$42</definedName>
    <definedName name="BOQUILLA_FREGADERO_CROMO">#REF!</definedName>
    <definedName name="BOQUILLA_FREGADERO_CROMO_10">#REF!</definedName>
    <definedName name="BOQUILLA_FREGADERO_CROMO_11">#REF!</definedName>
    <definedName name="BOQUILLA_FREGADERO_CROMO_6">#REF!</definedName>
    <definedName name="BOQUILLA_FREGADERO_CROMO_7">#REF!</definedName>
    <definedName name="BOQUILLA_FREGADERO_CROMO_8">#REF!</definedName>
    <definedName name="BOQUILLA_FREGADERO_CROMO_9">#REF!</definedName>
    <definedName name="BOQUILLA_LAVADERO_CROMO">#REF!</definedName>
    <definedName name="BOQUILLA_LAVADERO_CROMO_10">#REF!</definedName>
    <definedName name="BOQUILLA_LAVADERO_CROMO_11">#REF!</definedName>
    <definedName name="BOQUILLA_LAVADERO_CROMO_6">#REF!</definedName>
    <definedName name="BOQUILLA_LAVADERO_CROMO_7">#REF!</definedName>
    <definedName name="BOQUILLA_LAVADERO_CROMO_8">#REF!</definedName>
    <definedName name="BOQUILLA_LAVADERO_CROMO_9">#REF!</definedName>
    <definedName name="BOTE">#REF!</definedName>
    <definedName name="BOTE_10">#REF!</definedName>
    <definedName name="BOTE_11">#REF!</definedName>
    <definedName name="BOTE_6">#REF!</definedName>
    <definedName name="BOTE_7">#REF!</definedName>
    <definedName name="BOTE_8">#REF!</definedName>
    <definedName name="BOTE_9">#REF!</definedName>
    <definedName name="BREAKERS" localSheetId="0">#REF!</definedName>
    <definedName name="BREAKERS">#REF!</definedName>
    <definedName name="BREAKERS_10" localSheetId="0">#REF!</definedName>
    <definedName name="BREAKERS_10">#REF!</definedName>
    <definedName name="BREAKERS_11" localSheetId="0">#REF!</definedName>
    <definedName name="BREAKERS_11">#REF!</definedName>
    <definedName name="BREAKERS_15A">#REF!</definedName>
    <definedName name="BREAKERS_15A_10">#REF!</definedName>
    <definedName name="BREAKERS_15A_11">#REF!</definedName>
    <definedName name="BREAKERS_15A_6">#REF!</definedName>
    <definedName name="BREAKERS_15A_7">#REF!</definedName>
    <definedName name="BREAKERS_15A_8">#REF!</definedName>
    <definedName name="BREAKERS_15A_9">#REF!</definedName>
    <definedName name="BREAKERS_20A">#REF!</definedName>
    <definedName name="BREAKERS_20A_10">#REF!</definedName>
    <definedName name="BREAKERS_20A_11">#REF!</definedName>
    <definedName name="BREAKERS_20A_6">#REF!</definedName>
    <definedName name="BREAKERS_20A_7">#REF!</definedName>
    <definedName name="BREAKERS_20A_8">#REF!</definedName>
    <definedName name="BREAKERS_20A_9">#REF!</definedName>
    <definedName name="BREAKERS_30A">#REF!</definedName>
    <definedName name="BREAKERS_30A_10">#REF!</definedName>
    <definedName name="BREAKERS_30A_11">#REF!</definedName>
    <definedName name="BREAKERS_30A_6">#REF!</definedName>
    <definedName name="BREAKERS_30A_7">#REF!</definedName>
    <definedName name="BREAKERS_30A_8">#REF!</definedName>
    <definedName name="BREAKERS_30A_9">#REF!</definedName>
    <definedName name="BREAKERS_6">#REF!</definedName>
    <definedName name="BREAKERS_7" localSheetId="0">#REF!</definedName>
    <definedName name="BREAKERS_7">#REF!</definedName>
    <definedName name="BREAKERS_8" localSheetId="0">#REF!</definedName>
    <definedName name="BREAKERS_8">#REF!</definedName>
    <definedName name="BREAKERS_9" localSheetId="0">#REF!</definedName>
    <definedName name="BREAKERS_9">#REF!</definedName>
    <definedName name="BRIGADATOPOGRAFICA">'[9]M.O.'!$C$9</definedName>
    <definedName name="BRIGADATOPOGRAFICA_6">#REF!</definedName>
    <definedName name="Brillado_pisos" localSheetId="0">#REF!</definedName>
    <definedName name="Brillado_pisos">#REF!</definedName>
    <definedName name="BVNBVNBV" localSheetId="0">'[17]M.O.'!#REF!</definedName>
    <definedName name="BVNBVNBV">'[17]M.O.'!#REF!</definedName>
    <definedName name="BVNBVNBV_6">#REF!</definedName>
    <definedName name="C._ADICIONAL">#N/A</definedName>
    <definedName name="C._ADICIONAL_6">NA()</definedName>
    <definedName name="caballeteasbecto" localSheetId="0">'[18]precios'!#REF!</definedName>
    <definedName name="caballeteasbecto">'[18]precios'!#REF!</definedName>
    <definedName name="caballeteasbecto_8">#REF!</definedName>
    <definedName name="caballeteasbeto" localSheetId="0">'[18]precios'!#REF!</definedName>
    <definedName name="caballeteasbeto">'[18]precios'!#REF!</definedName>
    <definedName name="caballeteasbeto_8">#REF!</definedName>
    <definedName name="CAJA_2x4_12">#REF!</definedName>
    <definedName name="CAJA_2x4_12_10">#REF!</definedName>
    <definedName name="CAJA_2x4_12_11">#REF!</definedName>
    <definedName name="CAJA_2x4_12_6">#REF!</definedName>
    <definedName name="CAJA_2x4_12_7">#REF!</definedName>
    <definedName name="CAJA_2x4_12_8">#REF!</definedName>
    <definedName name="CAJA_2x4_12_9">#REF!</definedName>
    <definedName name="CAJA_2x4_34">#REF!</definedName>
    <definedName name="CAJA_2x4_34_10">#REF!</definedName>
    <definedName name="CAJA_2x4_34_11">#REF!</definedName>
    <definedName name="CAJA_2x4_34_6">#REF!</definedName>
    <definedName name="CAJA_2x4_34_7">#REF!</definedName>
    <definedName name="CAJA_2x4_34_8">#REF!</definedName>
    <definedName name="CAJA_2x4_34_9">#REF!</definedName>
    <definedName name="CAJA_OCTAGONAL">#REF!</definedName>
    <definedName name="CAJA_OCTAGONAL_10">#REF!</definedName>
    <definedName name="CAJA_OCTAGONAL_11">#REF!</definedName>
    <definedName name="CAJA_OCTAGONAL_6">#REF!</definedName>
    <definedName name="CAJA_OCTAGONAL_7">#REF!</definedName>
    <definedName name="CAJA_OCTAGONAL_8">#REF!</definedName>
    <definedName name="CAJA_OCTAGONAL_9">#REF!</definedName>
    <definedName name="Cal">#REF!</definedName>
    <definedName name="Cal_10">#REF!</definedName>
    <definedName name="Cal_11">#REF!</definedName>
    <definedName name="Cal_6">#REF!</definedName>
    <definedName name="Cal_7">#REF!</definedName>
    <definedName name="Cal_8">#REF!</definedName>
    <definedName name="Cal_9">#REF!</definedName>
    <definedName name="CALICHE" localSheetId="0">#REF!</definedName>
    <definedName name="CALICHE">#REF!</definedName>
    <definedName name="CALICHE_10" localSheetId="0">#REF!</definedName>
    <definedName name="CALICHE_10">#REF!</definedName>
    <definedName name="CALICHE_11" localSheetId="0">#REF!</definedName>
    <definedName name="CALICHE_11">#REF!</definedName>
    <definedName name="CALICHE_6">#REF!</definedName>
    <definedName name="CALICHE_7" localSheetId="0">#REF!</definedName>
    <definedName name="CALICHE_7">#REF!</definedName>
    <definedName name="CALICHE_8" localSheetId="0">#REF!</definedName>
    <definedName name="CALICHE_8">#REF!</definedName>
    <definedName name="CALICHE_9" localSheetId="0">#REF!</definedName>
    <definedName name="CALICHE_9">#REF!</definedName>
    <definedName name="CAMION_BOTE">#REF!</definedName>
    <definedName name="CAMION_BOTE_10">#REF!</definedName>
    <definedName name="CAMION_BOTE_11">#REF!</definedName>
    <definedName name="CAMION_BOTE_6">#REF!</definedName>
    <definedName name="CAMION_BOTE_7">#REF!</definedName>
    <definedName name="CAMION_BOTE_8">#REF!</definedName>
    <definedName name="CAMION_BOTE_9">#REF!</definedName>
    <definedName name="CARACOL" localSheetId="0">'[9]M.O.'!#REF!</definedName>
    <definedName name="CARACOL">'[9]M.O.'!#REF!</definedName>
    <definedName name="CARANTEPECHO" localSheetId="0">'[9]M.O.'!#REF!</definedName>
    <definedName name="CARANTEPECHO">'[9]M.O.'!#REF!</definedName>
    <definedName name="CARANTEPECHO_6">#REF!</definedName>
    <definedName name="CARANTEPECHO_8">#REF!</definedName>
    <definedName name="CARCOL30" localSheetId="0">'[9]M.O.'!#REF!</definedName>
    <definedName name="CARCOL30">'[9]M.O.'!#REF!</definedName>
    <definedName name="CARCOL30_6">#REF!</definedName>
    <definedName name="CARCOL30_8">#REF!</definedName>
    <definedName name="CARCOL50" localSheetId="0">'[9]M.O.'!#REF!</definedName>
    <definedName name="CARCOL50">'[9]M.O.'!#REF!</definedName>
    <definedName name="CARCOL50_6">#REF!</definedName>
    <definedName name="CARCOL50_8">#REF!</definedName>
    <definedName name="CARCOL51" localSheetId="0">'[9]M.O.'!#REF!</definedName>
    <definedName name="CARCOL51">'[9]M.O.'!#REF!</definedName>
    <definedName name="CARCOLAMARRE" localSheetId="0">'[9]M.O.'!#REF!</definedName>
    <definedName name="CARCOLAMARRE">'[9]M.O.'!#REF!</definedName>
    <definedName name="CARCOLAMARRE_6">#REF!</definedName>
    <definedName name="CARCOLAMARRE_8">#REF!</definedName>
    <definedName name="CARGA_SOCIAL">#REF!</definedName>
    <definedName name="CARGA_SOCIAL_10">#REF!</definedName>
    <definedName name="CARGA_SOCIAL_11">#REF!</definedName>
    <definedName name="CARGA_SOCIAL_6">#REF!</definedName>
    <definedName name="CARGA_SOCIAL_7">#REF!</definedName>
    <definedName name="CARGA_SOCIAL_8">#REF!</definedName>
    <definedName name="CARGA_SOCIAL_9">#REF!</definedName>
    <definedName name="CARLOSAPLA" localSheetId="0">'[9]M.O.'!#REF!</definedName>
    <definedName name="CARLOSAPLA">'[9]M.O.'!#REF!</definedName>
    <definedName name="CARLOSAPLA_6">#REF!</definedName>
    <definedName name="CARLOSAPLA_8">#REF!</definedName>
    <definedName name="CARLOSAVARIASAGUAS" localSheetId="0">'[9]M.O.'!#REF!</definedName>
    <definedName name="CARLOSAVARIASAGUAS">'[9]M.O.'!#REF!</definedName>
    <definedName name="CARLOSAVARIASAGUAS_6">#REF!</definedName>
    <definedName name="CARLOSAVARIASAGUAS_8">#REF!</definedName>
    <definedName name="CARMURO" localSheetId="0">'[9]M.O.'!#REF!</definedName>
    <definedName name="CARMURO">'[9]M.O.'!#REF!</definedName>
    <definedName name="CARMURO_6">#REF!</definedName>
    <definedName name="CARMURO_8">#REF!</definedName>
    <definedName name="CARP1" localSheetId="0">'[8]INS'!#REF!</definedName>
    <definedName name="CARP1">'[8]INS'!#REF!</definedName>
    <definedName name="CARP1_6">#REF!</definedName>
    <definedName name="CARP1_8">#REF!</definedName>
    <definedName name="CARP2" localSheetId="0">'[8]INS'!#REF!</definedName>
    <definedName name="CARP2">'[8]INS'!#REF!</definedName>
    <definedName name="CARP2_6">#REF!</definedName>
    <definedName name="CARP2_8">#REF!</definedName>
    <definedName name="CARPDINTEL" localSheetId="0">'[9]M.O.'!#REF!</definedName>
    <definedName name="CARPDINTEL">'[9]M.O.'!#REF!</definedName>
    <definedName name="CARPDINTEL_6">#REF!</definedName>
    <definedName name="CARPDINTEL_8">#REF!</definedName>
    <definedName name="CARPINTERIA_COL_PERIMETRO">#REF!</definedName>
    <definedName name="CARPINTERIA_COL_PERIMETRO_10">#REF!</definedName>
    <definedName name="CARPINTERIA_COL_PERIMETRO_11">#REF!</definedName>
    <definedName name="CARPINTERIA_COL_PERIMETRO_6">#REF!</definedName>
    <definedName name="CARPINTERIA_COL_PERIMETRO_7">#REF!</definedName>
    <definedName name="CARPINTERIA_COL_PERIMETRO_8">#REF!</definedName>
    <definedName name="CARPINTERIA_COL_PERIMETRO_9">#REF!</definedName>
    <definedName name="CARPINTERIA_INSTAL_COL_PERIMETRO">#REF!</definedName>
    <definedName name="CARPINTERIA_INSTAL_COL_PERIMETRO_10">#REF!</definedName>
    <definedName name="CARPINTERIA_INSTAL_COL_PERIMETRO_11">#REF!</definedName>
    <definedName name="CARPINTERIA_INSTAL_COL_PERIMETRO_6">#REF!</definedName>
    <definedName name="CARPINTERIA_INSTAL_COL_PERIMETRO_7">#REF!</definedName>
    <definedName name="CARPINTERIA_INSTAL_COL_PERIMETRO_8">#REF!</definedName>
    <definedName name="CARPINTERIA_INSTAL_COL_PERIMETRO_9">#REF!</definedName>
    <definedName name="CARPVIGA2040" localSheetId="0">'[9]M.O.'!#REF!</definedName>
    <definedName name="CARPVIGA2040">'[9]M.O.'!#REF!</definedName>
    <definedName name="CARPVIGA2040_6">#REF!</definedName>
    <definedName name="CARPVIGA2040_8">#REF!</definedName>
    <definedName name="CARPVIGA3050" localSheetId="0">'[9]M.O.'!#REF!</definedName>
    <definedName name="CARPVIGA3050">'[9]M.O.'!#REF!</definedName>
    <definedName name="CARPVIGA3050_6">#REF!</definedName>
    <definedName name="CARPVIGA3050_8">#REF!</definedName>
    <definedName name="CARPVIGA3060" localSheetId="0">'[9]M.O.'!#REF!</definedName>
    <definedName name="CARPVIGA3060">'[9]M.O.'!#REF!</definedName>
    <definedName name="CARPVIGA3060_6">#REF!</definedName>
    <definedName name="CARPVIGA3060_8">#REF!</definedName>
    <definedName name="CARPVIGA4080" localSheetId="0">'[9]M.O.'!#REF!</definedName>
    <definedName name="CARPVIGA4080">'[9]M.O.'!#REF!</definedName>
    <definedName name="CARPVIGA4080_6">#REF!</definedName>
    <definedName name="CARPVIGA4080_8">#REF!</definedName>
    <definedName name="CARRAMPA" localSheetId="0">'[9]M.O.'!#REF!</definedName>
    <definedName name="CARRAMPA">'[9]M.O.'!#REF!</definedName>
    <definedName name="CARRAMPA_6">#REF!</definedName>
    <definedName name="CARRAMPA_8">#REF!</definedName>
    <definedName name="CARRETILLA">#REF!</definedName>
    <definedName name="CARRETILLA_10">#REF!</definedName>
    <definedName name="CARRETILLA_11">#REF!</definedName>
    <definedName name="CARRETILLA_6">#REF!</definedName>
    <definedName name="CARRETILLA_7">#REF!</definedName>
    <definedName name="CARRETILLA_8">#REF!</definedName>
    <definedName name="CARRETILLA_9">#REF!</definedName>
    <definedName name="CASABE" localSheetId="0">'[9]M.O.'!#REF!</definedName>
    <definedName name="CASABE">'[9]M.O.'!#REF!</definedName>
    <definedName name="CASABE_8">#REF!</definedName>
    <definedName name="CASBESTO" localSheetId="0">'[9]M.O.'!#REF!</definedName>
    <definedName name="CASBESTO">'[9]M.O.'!#REF!</definedName>
    <definedName name="CASBESTO_6">#REF!</definedName>
    <definedName name="CASBESTO_8">#REF!</definedName>
    <definedName name="CBLOCK10" localSheetId="0">'[8]INS'!#REF!</definedName>
    <definedName name="CBLOCK10">'[8]INS'!#REF!</definedName>
    <definedName name="CBLOCK10_6">#REF!</definedName>
    <definedName name="CBLOCK10_8">#REF!</definedName>
    <definedName name="cell">'[20]LISTADO INSUMOS DEL 2000'!$I$29</definedName>
    <definedName name="CEMENTO">#REF!</definedName>
    <definedName name="CEMENTO_10">#REF!</definedName>
    <definedName name="CEMENTO_11">#REF!</definedName>
    <definedName name="CEMENTO_6">#REF!</definedName>
    <definedName name="CEMENTO_7">#REF!</definedName>
    <definedName name="CEMENTO_8">#REF!</definedName>
    <definedName name="CEMENTO_9">#REF!</definedName>
    <definedName name="CEMENTO_BLANCO">#REF!</definedName>
    <definedName name="CEMENTO_BLANCO_10">#REF!</definedName>
    <definedName name="CEMENTO_BLANCO_11">#REF!</definedName>
    <definedName name="CEMENTO_BLANCO_6">#REF!</definedName>
    <definedName name="CEMENTO_BLANCO_7">#REF!</definedName>
    <definedName name="CEMENTO_BLANCO_8">#REF!</definedName>
    <definedName name="CEMENTO_BLANCO_9">#REF!</definedName>
    <definedName name="CEMENTO_PVC">#REF!</definedName>
    <definedName name="CEMENTO_PVC_10">#REF!</definedName>
    <definedName name="CEMENTO_PVC_11">#REF!</definedName>
    <definedName name="CEMENTO_PVC_6">#REF!</definedName>
    <definedName name="CEMENTO_PVC_7">#REF!</definedName>
    <definedName name="CEMENTO_PVC_8">#REF!</definedName>
    <definedName name="CEMENTO_PVC_9">#REF!</definedName>
    <definedName name="CEN">#REF!</definedName>
    <definedName name="CERAMICA_20x20_BLANCA">#REF!</definedName>
    <definedName name="CERAMICA_20x20_BLANCA_10">#REF!</definedName>
    <definedName name="CERAMICA_20x20_BLANCA_11">#REF!</definedName>
    <definedName name="CERAMICA_20x20_BLANCA_6">#REF!</definedName>
    <definedName name="CERAMICA_20x20_BLANCA_7">#REF!</definedName>
    <definedName name="CERAMICA_20x20_BLANCA_8">#REF!</definedName>
    <definedName name="CERAMICA_20x20_BLANCA_9">#REF!</definedName>
    <definedName name="CERAMICA_ANTIDESLIZANTE">#REF!</definedName>
    <definedName name="CERAMICA_ANTIDESLIZANTE_10">#REF!</definedName>
    <definedName name="CERAMICA_ANTIDESLIZANTE_11">#REF!</definedName>
    <definedName name="CERAMICA_ANTIDESLIZANTE_6">#REF!</definedName>
    <definedName name="CERAMICA_ANTIDESLIZANTE_7">#REF!</definedName>
    <definedName name="CERAMICA_ANTIDESLIZANTE_8">#REF!</definedName>
    <definedName name="CERAMICA_ANTIDESLIZANTE_9">#REF!</definedName>
    <definedName name="CERAMICA_PISOS_40x40">#REF!</definedName>
    <definedName name="CERAMICA_PISOS_40x40_10">#REF!</definedName>
    <definedName name="CERAMICA_PISOS_40x40_11">#REF!</definedName>
    <definedName name="CERAMICA_PISOS_40x40_6">#REF!</definedName>
    <definedName name="CERAMICA_PISOS_40x40_7">#REF!</definedName>
    <definedName name="CERAMICA_PISOS_40x40_8">#REF!</definedName>
    <definedName name="CERAMICA_PISOS_40x40_9">#REF!</definedName>
    <definedName name="CHAZO">'[16]INSU'!$B$104</definedName>
    <definedName name="CHAZOS">#REF!</definedName>
    <definedName name="CHAZOS_10">#REF!</definedName>
    <definedName name="CHAZOS_11">#REF!</definedName>
    <definedName name="CHAZOS_6">#REF!</definedName>
    <definedName name="CHAZOS_7">#REF!</definedName>
    <definedName name="CHAZOS_8">#REF!</definedName>
    <definedName name="CHAZOS_9">#REF!</definedName>
    <definedName name="CHEQUE_HORZ_34" localSheetId="0">#REF!</definedName>
    <definedName name="CHEQUE_HORZ_34">#REF!</definedName>
    <definedName name="CHEQUE_HORZ_34_10" localSheetId="0">#REF!</definedName>
    <definedName name="CHEQUE_HORZ_34_10">#REF!</definedName>
    <definedName name="CHEQUE_HORZ_34_11" localSheetId="0">#REF!</definedName>
    <definedName name="CHEQUE_HORZ_34_11">#REF!</definedName>
    <definedName name="CHEQUE_HORZ_34_6">#REF!</definedName>
    <definedName name="CHEQUE_HORZ_34_7" localSheetId="0">#REF!</definedName>
    <definedName name="CHEQUE_HORZ_34_7">#REF!</definedName>
    <definedName name="CHEQUE_HORZ_34_8" localSheetId="0">#REF!</definedName>
    <definedName name="CHEQUE_HORZ_34_8">#REF!</definedName>
    <definedName name="CHEQUE_HORZ_34_9" localSheetId="0">#REF!</definedName>
    <definedName name="CHEQUE_HORZ_34_9">#REF!</definedName>
    <definedName name="CHEQUE_VERT_34" localSheetId="0">#REF!</definedName>
    <definedName name="CHEQUE_VERT_34">#REF!</definedName>
    <definedName name="CHEQUE_VERT_34_10" localSheetId="0">#REF!</definedName>
    <definedName name="CHEQUE_VERT_34_10">#REF!</definedName>
    <definedName name="CHEQUE_VERT_34_11" localSheetId="0">#REF!</definedName>
    <definedName name="CHEQUE_VERT_34_11">#REF!</definedName>
    <definedName name="CHEQUE_VERT_34_6">#REF!</definedName>
    <definedName name="CHEQUE_VERT_34_7" localSheetId="0">#REF!</definedName>
    <definedName name="CHEQUE_VERT_34_7">#REF!</definedName>
    <definedName name="CHEQUE_VERT_34_8" localSheetId="0">#REF!</definedName>
    <definedName name="CHEQUE_VERT_34_8">#REF!</definedName>
    <definedName name="CHEQUE_VERT_34_9" localSheetId="0">#REF!</definedName>
    <definedName name="CHEQUE_VERT_34_9">#REF!</definedName>
    <definedName name="CLAVO_ACERO">'[7]INSU'!$D$130</definedName>
    <definedName name="CLAVO_ACERO_10">#REF!</definedName>
    <definedName name="CLAVO_ACERO_11">#REF!</definedName>
    <definedName name="CLAVO_ACERO_5">#REF!</definedName>
    <definedName name="CLAVO_ACERO_6">#REF!</definedName>
    <definedName name="CLAVO_ACERO_7">#REF!</definedName>
    <definedName name="CLAVO_ACERO_8">#REF!</definedName>
    <definedName name="CLAVO_ACERO_9">#REF!</definedName>
    <definedName name="CLAVO_CORRIENTE">'[7]INSU'!$D$131</definedName>
    <definedName name="CLAVO_CORRIENTE_10">#REF!</definedName>
    <definedName name="CLAVO_CORRIENTE_11">#REF!</definedName>
    <definedName name="CLAVO_CORRIENTE_5">#REF!</definedName>
    <definedName name="CLAVO_CORRIENTE_6">#REF!</definedName>
    <definedName name="CLAVO_CORRIENTE_7">#REF!</definedName>
    <definedName name="CLAVO_CORRIENTE_8">#REF!</definedName>
    <definedName name="CLAVO_CORRIENTE_9">#REF!</definedName>
    <definedName name="CLAVO_ZINC" localSheetId="0">#REF!</definedName>
    <definedName name="CLAVO_ZINC">#REF!</definedName>
    <definedName name="CLAVO_ZINC_10" localSheetId="0">#REF!</definedName>
    <definedName name="CLAVO_ZINC_10">#REF!</definedName>
    <definedName name="CLAVO_ZINC_11" localSheetId="0">#REF!</definedName>
    <definedName name="CLAVO_ZINC_11">#REF!</definedName>
    <definedName name="CLAVO_ZINC_6">#REF!</definedName>
    <definedName name="CLAVO_ZINC_7" localSheetId="0">#REF!</definedName>
    <definedName name="CLAVO_ZINC_7">#REF!</definedName>
    <definedName name="CLAVO_ZINC_8" localSheetId="0">#REF!</definedName>
    <definedName name="CLAVO_ZINC_8">#REF!</definedName>
    <definedName name="CLAVO_ZINC_9" localSheetId="0">#REF!</definedName>
    <definedName name="CLAVO_ZINC_9">#REF!</definedName>
    <definedName name="clavos" localSheetId="0">#REF!</definedName>
    <definedName name="clavos">#REF!</definedName>
    <definedName name="clavos_6" localSheetId="0">#REF!</definedName>
    <definedName name="clavos_6">#REF!</definedName>
    <definedName name="clavos_8" localSheetId="0">#REF!</definedName>
    <definedName name="clavos_8">#REF!</definedName>
    <definedName name="CLAVOZINC">'[22]INS'!$D$767</definedName>
    <definedName name="CODIGO">#N/A</definedName>
    <definedName name="CODIGO_6">NA()</definedName>
    <definedName name="CODO_ACERO_16x25a70">#REF!</definedName>
    <definedName name="CODO_ACERO_16x25a70_10">#REF!</definedName>
    <definedName name="CODO_ACERO_16x25a70_11">#REF!</definedName>
    <definedName name="CODO_ACERO_16x25a70_6">#REF!</definedName>
    <definedName name="CODO_ACERO_16x25a70_7">#REF!</definedName>
    <definedName name="CODO_ACERO_16x25a70_8">#REF!</definedName>
    <definedName name="CODO_ACERO_16x25a70_9">#REF!</definedName>
    <definedName name="CODO_ACERO_16x25menos">#REF!</definedName>
    <definedName name="CODO_ACERO_16x25menos_10">#REF!</definedName>
    <definedName name="CODO_ACERO_16x25menos_11">#REF!</definedName>
    <definedName name="CODO_ACERO_16x25menos_6">#REF!</definedName>
    <definedName name="CODO_ACERO_16x25menos_7">#REF!</definedName>
    <definedName name="CODO_ACERO_16x25menos_8">#REF!</definedName>
    <definedName name="CODO_ACERO_16x25menos_9">#REF!</definedName>
    <definedName name="CODO_ACERO_16x45">#REF!</definedName>
    <definedName name="CODO_ACERO_16x45_10">#REF!</definedName>
    <definedName name="CODO_ACERO_16x45_11">#REF!</definedName>
    <definedName name="CODO_ACERO_16x45_6">#REF!</definedName>
    <definedName name="CODO_ACERO_16x45_7">#REF!</definedName>
    <definedName name="CODO_ACERO_16x45_8">#REF!</definedName>
    <definedName name="CODO_ACERO_16x45_9">#REF!</definedName>
    <definedName name="CODO_ACERO_16x70mas">#REF!</definedName>
    <definedName name="CODO_ACERO_16x70mas_10">#REF!</definedName>
    <definedName name="CODO_ACERO_16x70mas_11">#REF!</definedName>
    <definedName name="CODO_ACERO_16x70mas_6">#REF!</definedName>
    <definedName name="CODO_ACERO_16x70mas_7">#REF!</definedName>
    <definedName name="CODO_ACERO_16x70mas_8">#REF!</definedName>
    <definedName name="CODO_ACERO_16x70mas_9">#REF!</definedName>
    <definedName name="CODO_ACERO_16x90">#REF!</definedName>
    <definedName name="CODO_ACERO_16x90_10">#REF!</definedName>
    <definedName name="CODO_ACERO_16x90_11">#REF!</definedName>
    <definedName name="CODO_ACERO_16x90_6">#REF!</definedName>
    <definedName name="CODO_ACERO_16x90_7">#REF!</definedName>
    <definedName name="CODO_ACERO_16x90_8">#REF!</definedName>
    <definedName name="CODO_ACERO_16x90_9">#REF!</definedName>
    <definedName name="CODO_ACERO_20x90">#REF!</definedName>
    <definedName name="CODO_ACERO_20x90_10">#REF!</definedName>
    <definedName name="CODO_ACERO_20x90_11">#REF!</definedName>
    <definedName name="CODO_ACERO_20x90_6">#REF!</definedName>
    <definedName name="CODO_ACERO_20x90_7">#REF!</definedName>
    <definedName name="CODO_ACERO_20x90_8">#REF!</definedName>
    <definedName name="CODO_ACERO_20x90_9">#REF!</definedName>
    <definedName name="CODO_ACERO_3x45">#REF!</definedName>
    <definedName name="CODO_ACERO_3x45_10">#REF!</definedName>
    <definedName name="CODO_ACERO_3x45_11">#REF!</definedName>
    <definedName name="CODO_ACERO_3x45_6">#REF!</definedName>
    <definedName name="CODO_ACERO_3x45_7">#REF!</definedName>
    <definedName name="CODO_ACERO_3x45_8">#REF!</definedName>
    <definedName name="CODO_ACERO_3x45_9">#REF!</definedName>
    <definedName name="CODO_ACERO_3x90">#REF!</definedName>
    <definedName name="CODO_ACERO_3x90_10">#REF!</definedName>
    <definedName name="CODO_ACERO_3x90_11">#REF!</definedName>
    <definedName name="CODO_ACERO_3x90_6">#REF!</definedName>
    <definedName name="CODO_ACERO_3x90_7">#REF!</definedName>
    <definedName name="CODO_ACERO_3x90_8">#REF!</definedName>
    <definedName name="CODO_ACERO_3x90_9">#REF!</definedName>
    <definedName name="CODO_ACERO_4X45">#REF!</definedName>
    <definedName name="CODO_ACERO_4X45_10">#REF!</definedName>
    <definedName name="CODO_ACERO_4X45_11">#REF!</definedName>
    <definedName name="CODO_ACERO_4X45_6">#REF!</definedName>
    <definedName name="CODO_ACERO_4X45_7">#REF!</definedName>
    <definedName name="CODO_ACERO_4X45_8">#REF!</definedName>
    <definedName name="CODO_ACERO_4X45_9">#REF!</definedName>
    <definedName name="CODO_ACERO_4X90">#REF!</definedName>
    <definedName name="CODO_ACERO_4X90_10">#REF!</definedName>
    <definedName name="CODO_ACERO_4X90_11">#REF!</definedName>
    <definedName name="CODO_ACERO_4X90_6">#REF!</definedName>
    <definedName name="CODO_ACERO_4X90_7">#REF!</definedName>
    <definedName name="CODO_ACERO_4X90_8">#REF!</definedName>
    <definedName name="CODO_ACERO_4X90_9">#REF!</definedName>
    <definedName name="CODO_ACERO_6x25a70">#REF!</definedName>
    <definedName name="CODO_ACERO_6x25a70_10">#REF!</definedName>
    <definedName name="CODO_ACERO_6x25a70_11">#REF!</definedName>
    <definedName name="CODO_ACERO_6x25a70_6">#REF!</definedName>
    <definedName name="CODO_ACERO_6x25a70_7">#REF!</definedName>
    <definedName name="CODO_ACERO_6x25a70_8">#REF!</definedName>
    <definedName name="CODO_ACERO_6x25a70_9">#REF!</definedName>
    <definedName name="CODO_ACERO_6x25menos">#REF!</definedName>
    <definedName name="CODO_ACERO_6x25menos_10">#REF!</definedName>
    <definedName name="CODO_ACERO_6x25menos_11">#REF!</definedName>
    <definedName name="CODO_ACERO_6x25menos_6">#REF!</definedName>
    <definedName name="CODO_ACERO_6x25menos_7">#REF!</definedName>
    <definedName name="CODO_ACERO_6x25menos_8">#REF!</definedName>
    <definedName name="CODO_ACERO_6x25menos_9">#REF!</definedName>
    <definedName name="CODO_ACERO_6x70mas">#REF!</definedName>
    <definedName name="CODO_ACERO_6x70mas_10">#REF!</definedName>
    <definedName name="CODO_ACERO_6x70mas_11">#REF!</definedName>
    <definedName name="CODO_ACERO_6x70mas_6">#REF!</definedName>
    <definedName name="CODO_ACERO_6x70mas_7">#REF!</definedName>
    <definedName name="CODO_ACERO_6x70mas_8">#REF!</definedName>
    <definedName name="CODO_ACERO_6x70mas_9">#REF!</definedName>
    <definedName name="CODO_ACERO_8x25a70">#REF!</definedName>
    <definedName name="CODO_ACERO_8x25a70_10">#REF!</definedName>
    <definedName name="CODO_ACERO_8x25a70_11">#REF!</definedName>
    <definedName name="CODO_ACERO_8x25a70_6">#REF!</definedName>
    <definedName name="CODO_ACERO_8x25a70_7">#REF!</definedName>
    <definedName name="CODO_ACERO_8x25a70_8">#REF!</definedName>
    <definedName name="CODO_ACERO_8x25a70_9">#REF!</definedName>
    <definedName name="CODO_ACERO_8x25menos">#REF!</definedName>
    <definedName name="CODO_ACERO_8x25menos_10">#REF!</definedName>
    <definedName name="CODO_ACERO_8x25menos_11">#REF!</definedName>
    <definedName name="CODO_ACERO_8x25menos_6">#REF!</definedName>
    <definedName name="CODO_ACERO_8x25menos_7">#REF!</definedName>
    <definedName name="CODO_ACERO_8x25menos_8">#REF!</definedName>
    <definedName name="CODO_ACERO_8x25menos_9">#REF!</definedName>
    <definedName name="CODO_ACERO_8x45">#REF!</definedName>
    <definedName name="CODO_ACERO_8x45_10">#REF!</definedName>
    <definedName name="CODO_ACERO_8x45_11">#REF!</definedName>
    <definedName name="CODO_ACERO_8x45_6">#REF!</definedName>
    <definedName name="CODO_ACERO_8x45_7">#REF!</definedName>
    <definedName name="CODO_ACERO_8x45_8">#REF!</definedName>
    <definedName name="CODO_ACERO_8x45_9">#REF!</definedName>
    <definedName name="CODO_ACERO_8x70mas">#REF!</definedName>
    <definedName name="CODO_ACERO_8x70mas_10">#REF!</definedName>
    <definedName name="CODO_ACERO_8x70mas_11">#REF!</definedName>
    <definedName name="CODO_ACERO_8x70mas_6">#REF!</definedName>
    <definedName name="CODO_ACERO_8x70mas_7">#REF!</definedName>
    <definedName name="CODO_ACERO_8x70mas_8">#REF!</definedName>
    <definedName name="CODO_ACERO_8x70mas_9">#REF!</definedName>
    <definedName name="CODO_ACERO_8x90">#REF!</definedName>
    <definedName name="CODO_ACERO_8x90_10">#REF!</definedName>
    <definedName name="CODO_ACERO_8x90_11">#REF!</definedName>
    <definedName name="CODO_ACERO_8x90_6">#REF!</definedName>
    <definedName name="CODO_ACERO_8x90_7">#REF!</definedName>
    <definedName name="CODO_ACERO_8x90_8">#REF!</definedName>
    <definedName name="CODO_ACERO_8x90_9">#REF!</definedName>
    <definedName name="CODO_CPVC_12x90" localSheetId="0">#REF!</definedName>
    <definedName name="CODO_CPVC_12x90">#REF!</definedName>
    <definedName name="CODO_CPVC_12x90_10" localSheetId="0">#REF!</definedName>
    <definedName name="CODO_CPVC_12x90_10">#REF!</definedName>
    <definedName name="CODO_CPVC_12x90_11" localSheetId="0">#REF!</definedName>
    <definedName name="CODO_CPVC_12x90_11">#REF!</definedName>
    <definedName name="CODO_CPVC_12x90_6">#REF!</definedName>
    <definedName name="CODO_CPVC_12x90_7" localSheetId="0">#REF!</definedName>
    <definedName name="CODO_CPVC_12x90_7">#REF!</definedName>
    <definedName name="CODO_CPVC_12x90_8" localSheetId="0">#REF!</definedName>
    <definedName name="CODO_CPVC_12x90_8">#REF!</definedName>
    <definedName name="CODO_CPVC_12x90_9" localSheetId="0">#REF!</definedName>
    <definedName name="CODO_CPVC_12x90_9">#REF!</definedName>
    <definedName name="CODO_ELEC_1" localSheetId="0">#REF!</definedName>
    <definedName name="CODO_ELEC_1">#REF!</definedName>
    <definedName name="CODO_ELEC_1_10" localSheetId="0">#REF!</definedName>
    <definedName name="CODO_ELEC_1_10">#REF!</definedName>
    <definedName name="CODO_ELEC_1_11" localSheetId="0">#REF!</definedName>
    <definedName name="CODO_ELEC_1_11">#REF!</definedName>
    <definedName name="CODO_ELEC_1_6">#REF!</definedName>
    <definedName name="CODO_ELEC_1_7" localSheetId="0">#REF!</definedName>
    <definedName name="CODO_ELEC_1_7">#REF!</definedName>
    <definedName name="CODO_ELEC_1_8" localSheetId="0">#REF!</definedName>
    <definedName name="CODO_ELEC_1_8">#REF!</definedName>
    <definedName name="CODO_ELEC_1_9" localSheetId="0">#REF!</definedName>
    <definedName name="CODO_ELEC_1_9">#REF!</definedName>
    <definedName name="CODO_ELEC_12" localSheetId="0">#REF!</definedName>
    <definedName name="CODO_ELEC_12">#REF!</definedName>
    <definedName name="CODO_ELEC_12_10" localSheetId="0">#REF!</definedName>
    <definedName name="CODO_ELEC_12_10">#REF!</definedName>
    <definedName name="CODO_ELEC_12_11" localSheetId="0">#REF!</definedName>
    <definedName name="CODO_ELEC_12_11">#REF!</definedName>
    <definedName name="CODO_ELEC_12_6">#REF!</definedName>
    <definedName name="CODO_ELEC_12_7" localSheetId="0">#REF!</definedName>
    <definedName name="CODO_ELEC_12_7">#REF!</definedName>
    <definedName name="CODO_ELEC_12_8" localSheetId="0">#REF!</definedName>
    <definedName name="CODO_ELEC_12_8">#REF!</definedName>
    <definedName name="CODO_ELEC_12_9" localSheetId="0">#REF!</definedName>
    <definedName name="CODO_ELEC_12_9">#REF!</definedName>
    <definedName name="CODO_ELEC_1y12" localSheetId="0">#REF!</definedName>
    <definedName name="CODO_ELEC_1y12">#REF!</definedName>
    <definedName name="CODO_ELEC_1y12_10" localSheetId="0">#REF!</definedName>
    <definedName name="CODO_ELEC_1y12_10">#REF!</definedName>
    <definedName name="CODO_ELEC_1y12_11" localSheetId="0">#REF!</definedName>
    <definedName name="CODO_ELEC_1y12_11">#REF!</definedName>
    <definedName name="CODO_ELEC_1y12_6">#REF!</definedName>
    <definedName name="CODO_ELEC_1y12_7" localSheetId="0">#REF!</definedName>
    <definedName name="CODO_ELEC_1y12_7">#REF!</definedName>
    <definedName name="CODO_ELEC_1y12_8" localSheetId="0">#REF!</definedName>
    <definedName name="CODO_ELEC_1y12_8">#REF!</definedName>
    <definedName name="CODO_ELEC_1y12_9" localSheetId="0">#REF!</definedName>
    <definedName name="CODO_ELEC_1y12_9">#REF!</definedName>
    <definedName name="CODO_ELEC_2" localSheetId="0">#REF!</definedName>
    <definedName name="CODO_ELEC_2">#REF!</definedName>
    <definedName name="CODO_ELEC_2_10" localSheetId="0">#REF!</definedName>
    <definedName name="CODO_ELEC_2_10">#REF!</definedName>
    <definedName name="CODO_ELEC_2_11" localSheetId="0">#REF!</definedName>
    <definedName name="CODO_ELEC_2_11">#REF!</definedName>
    <definedName name="CODO_ELEC_2_6">#REF!</definedName>
    <definedName name="CODO_ELEC_2_7" localSheetId="0">#REF!</definedName>
    <definedName name="CODO_ELEC_2_7">#REF!</definedName>
    <definedName name="CODO_ELEC_2_8" localSheetId="0">#REF!</definedName>
    <definedName name="CODO_ELEC_2_8">#REF!</definedName>
    <definedName name="CODO_ELEC_2_9" localSheetId="0">#REF!</definedName>
    <definedName name="CODO_ELEC_2_9">#REF!</definedName>
    <definedName name="CODO_ELEC_34" localSheetId="0">#REF!</definedName>
    <definedName name="CODO_ELEC_34">#REF!</definedName>
    <definedName name="CODO_ELEC_34_10" localSheetId="0">#REF!</definedName>
    <definedName name="CODO_ELEC_34_10">#REF!</definedName>
    <definedName name="CODO_ELEC_34_11" localSheetId="0">#REF!</definedName>
    <definedName name="CODO_ELEC_34_11">#REF!</definedName>
    <definedName name="CODO_ELEC_34_6">#REF!</definedName>
    <definedName name="CODO_ELEC_34_7" localSheetId="0">#REF!</definedName>
    <definedName name="CODO_ELEC_34_7">#REF!</definedName>
    <definedName name="CODO_ELEC_34_8" localSheetId="0">#REF!</definedName>
    <definedName name="CODO_ELEC_34_8">#REF!</definedName>
    <definedName name="CODO_ELEC_34_9" localSheetId="0">#REF!</definedName>
    <definedName name="CODO_ELEC_34_9">#REF!</definedName>
    <definedName name="CODO_HG_1_12_x90">#REF!</definedName>
    <definedName name="CODO_HG_1_12_x90_10">#REF!</definedName>
    <definedName name="CODO_HG_1_12_x90_11">#REF!</definedName>
    <definedName name="CODO_HG_1_12_x90_6">#REF!</definedName>
    <definedName name="CODO_HG_1_12_x90_7">#REF!</definedName>
    <definedName name="CODO_HG_1_12_x90_8">#REF!</definedName>
    <definedName name="CODO_HG_1_12_x90_9">#REF!</definedName>
    <definedName name="CODO_HG_12x90">#REF!</definedName>
    <definedName name="CODO_HG_12x90_10">#REF!</definedName>
    <definedName name="CODO_HG_12x90_11">#REF!</definedName>
    <definedName name="CODO_HG_12x90_6">#REF!</definedName>
    <definedName name="CODO_HG_12x90_7">#REF!</definedName>
    <definedName name="CODO_HG_12x90_8">#REF!</definedName>
    <definedName name="CODO_HG_12x90_9">#REF!</definedName>
    <definedName name="CODO_HG_1x90" localSheetId="0">#REF!</definedName>
    <definedName name="CODO_HG_1x90">#REF!</definedName>
    <definedName name="CODO_HG_1x90_10" localSheetId="0">#REF!</definedName>
    <definedName name="CODO_HG_1x90_10">#REF!</definedName>
    <definedName name="CODO_HG_1x90_11" localSheetId="0">#REF!</definedName>
    <definedName name="CODO_HG_1x90_11">#REF!</definedName>
    <definedName name="CODO_HG_1x90_6">#REF!</definedName>
    <definedName name="CODO_HG_1x90_7" localSheetId="0">#REF!</definedName>
    <definedName name="CODO_HG_1x90_7">#REF!</definedName>
    <definedName name="CODO_HG_1x90_8" localSheetId="0">#REF!</definedName>
    <definedName name="CODO_HG_1x90_8">#REF!</definedName>
    <definedName name="CODO_HG_1x90_9" localSheetId="0">#REF!</definedName>
    <definedName name="CODO_HG_1x90_9">#REF!</definedName>
    <definedName name="CODO_HG_1y12x90" localSheetId="0">#REF!</definedName>
    <definedName name="CODO_HG_1y12x90">#REF!</definedName>
    <definedName name="CODO_HG_1y12x90_10" localSheetId="0">#REF!</definedName>
    <definedName name="CODO_HG_1y12x90_10">#REF!</definedName>
    <definedName name="CODO_HG_1y12x90_11" localSheetId="0">#REF!</definedName>
    <definedName name="CODO_HG_1y12x90_11">#REF!</definedName>
    <definedName name="CODO_HG_1y12x90_6">#REF!</definedName>
    <definedName name="CODO_HG_1y12x90_7" localSheetId="0">#REF!</definedName>
    <definedName name="CODO_HG_1y12x90_7">#REF!</definedName>
    <definedName name="CODO_HG_1y12x90_8" localSheetId="0">#REF!</definedName>
    <definedName name="CODO_HG_1y12x90_8">#REF!</definedName>
    <definedName name="CODO_HG_1y12x90_9" localSheetId="0">#REF!</definedName>
    <definedName name="CODO_HG_1y12x90_9">#REF!</definedName>
    <definedName name="CODO_HG_2x90" localSheetId="0">#REF!</definedName>
    <definedName name="CODO_HG_2x90">#REF!</definedName>
    <definedName name="CODO_HG_2x90_10" localSheetId="0">#REF!</definedName>
    <definedName name="CODO_HG_2x90_10">#REF!</definedName>
    <definedName name="CODO_HG_2x90_11" localSheetId="0">#REF!</definedName>
    <definedName name="CODO_HG_2x90_11">#REF!</definedName>
    <definedName name="CODO_HG_2x90_6">#REF!</definedName>
    <definedName name="CODO_HG_2x90_7" localSheetId="0">#REF!</definedName>
    <definedName name="CODO_HG_2x90_7">#REF!</definedName>
    <definedName name="CODO_HG_2x90_8" localSheetId="0">#REF!</definedName>
    <definedName name="CODO_HG_2x90_8">#REF!</definedName>
    <definedName name="CODO_HG_2x90_9" localSheetId="0">#REF!</definedName>
    <definedName name="CODO_HG_2x90_9">#REF!</definedName>
    <definedName name="CODO_HG_34x90" localSheetId="0">#REF!</definedName>
    <definedName name="CODO_HG_34x90">#REF!</definedName>
    <definedName name="CODO_HG_34x90_10" localSheetId="0">#REF!</definedName>
    <definedName name="CODO_HG_34x90_10">#REF!</definedName>
    <definedName name="CODO_HG_34x90_11" localSheetId="0">#REF!</definedName>
    <definedName name="CODO_HG_34x90_11">#REF!</definedName>
    <definedName name="CODO_HG_34x90_6">#REF!</definedName>
    <definedName name="CODO_HG_34x90_7" localSheetId="0">#REF!</definedName>
    <definedName name="CODO_HG_34x90_7">#REF!</definedName>
    <definedName name="CODO_HG_34x90_8" localSheetId="0">#REF!</definedName>
    <definedName name="CODO_HG_34x90_8">#REF!</definedName>
    <definedName name="CODO_HG_34x90_9" localSheetId="0">#REF!</definedName>
    <definedName name="CODO_HG_34x90_9">#REF!</definedName>
    <definedName name="CODO_PVC_DRE_2x45">#REF!</definedName>
    <definedName name="CODO_PVC_DRE_2x45_10">#REF!</definedName>
    <definedName name="CODO_PVC_DRE_2x45_11">#REF!</definedName>
    <definedName name="CODO_PVC_DRE_2x45_6">#REF!</definedName>
    <definedName name="CODO_PVC_DRE_2x45_7">#REF!</definedName>
    <definedName name="CODO_PVC_DRE_2x45_8">#REF!</definedName>
    <definedName name="CODO_PVC_DRE_2x45_9">#REF!</definedName>
    <definedName name="CODO_PVC_DRE_2x90">#REF!</definedName>
    <definedName name="CODO_PVC_DRE_2x90_10">#REF!</definedName>
    <definedName name="CODO_PVC_DRE_2x90_11">#REF!</definedName>
    <definedName name="CODO_PVC_DRE_2x90_6">#REF!</definedName>
    <definedName name="CODO_PVC_DRE_2x90_7">#REF!</definedName>
    <definedName name="CODO_PVC_DRE_2x90_8">#REF!</definedName>
    <definedName name="CODO_PVC_DRE_2x90_9">#REF!</definedName>
    <definedName name="CODO_PVC_DRE_3x45" localSheetId="0">#REF!</definedName>
    <definedName name="CODO_PVC_DRE_3x45">#REF!</definedName>
    <definedName name="CODO_PVC_DRE_3x45_10" localSheetId="0">#REF!</definedName>
    <definedName name="CODO_PVC_DRE_3x45_10">#REF!</definedName>
    <definedName name="CODO_PVC_DRE_3x45_11" localSheetId="0">#REF!</definedName>
    <definedName name="CODO_PVC_DRE_3x45_11">#REF!</definedName>
    <definedName name="CODO_PVC_DRE_3x45_6">#REF!</definedName>
    <definedName name="CODO_PVC_DRE_3x45_7" localSheetId="0">#REF!</definedName>
    <definedName name="CODO_PVC_DRE_3x45_7">#REF!</definedName>
    <definedName name="CODO_PVC_DRE_3x45_8" localSheetId="0">#REF!</definedName>
    <definedName name="CODO_PVC_DRE_3x45_8">#REF!</definedName>
    <definedName name="CODO_PVC_DRE_3x45_9" localSheetId="0">#REF!</definedName>
    <definedName name="CODO_PVC_DRE_3x45_9">#REF!</definedName>
    <definedName name="CODO_PVC_DRE_3x90" localSheetId="0">#REF!</definedName>
    <definedName name="CODO_PVC_DRE_3x90">#REF!</definedName>
    <definedName name="CODO_PVC_DRE_3x90_10" localSheetId="0">#REF!</definedName>
    <definedName name="CODO_PVC_DRE_3x90_10">#REF!</definedName>
    <definedName name="CODO_PVC_DRE_3x90_11" localSheetId="0">#REF!</definedName>
    <definedName name="CODO_PVC_DRE_3x90_11">#REF!</definedName>
    <definedName name="CODO_PVC_DRE_3x90_6">#REF!</definedName>
    <definedName name="CODO_PVC_DRE_3x90_7" localSheetId="0">#REF!</definedName>
    <definedName name="CODO_PVC_DRE_3x90_7">#REF!</definedName>
    <definedName name="CODO_PVC_DRE_3x90_8" localSheetId="0">#REF!</definedName>
    <definedName name="CODO_PVC_DRE_3x90_8">#REF!</definedName>
    <definedName name="CODO_PVC_DRE_3x90_9" localSheetId="0">#REF!</definedName>
    <definedName name="CODO_PVC_DRE_3x90_9">#REF!</definedName>
    <definedName name="CODO_PVC_DRE_4x45">#REF!</definedName>
    <definedName name="CODO_PVC_DRE_4x45_10">#REF!</definedName>
    <definedName name="CODO_PVC_DRE_4x45_11">#REF!</definedName>
    <definedName name="CODO_PVC_DRE_4x45_6">#REF!</definedName>
    <definedName name="CODO_PVC_DRE_4x45_7">#REF!</definedName>
    <definedName name="CODO_PVC_DRE_4x45_8">#REF!</definedName>
    <definedName name="CODO_PVC_DRE_4x45_9">#REF!</definedName>
    <definedName name="CODO_PVC_DRE_4x90">#REF!</definedName>
    <definedName name="CODO_PVC_DRE_4x90_10">#REF!</definedName>
    <definedName name="CODO_PVC_DRE_4x90_11">#REF!</definedName>
    <definedName name="CODO_PVC_DRE_4x90_6">#REF!</definedName>
    <definedName name="CODO_PVC_DRE_4x90_7">#REF!</definedName>
    <definedName name="CODO_PVC_DRE_4x90_8">#REF!</definedName>
    <definedName name="CODO_PVC_DRE_4x90_9">#REF!</definedName>
    <definedName name="CODO_PVC_PRES_12x90" localSheetId="0">#REF!</definedName>
    <definedName name="CODO_PVC_PRES_12x90">#REF!</definedName>
    <definedName name="CODO_PVC_PRES_12x90_10" localSheetId="0">#REF!</definedName>
    <definedName name="CODO_PVC_PRES_12x90_10">#REF!</definedName>
    <definedName name="CODO_PVC_PRES_12x90_11" localSheetId="0">#REF!</definedName>
    <definedName name="CODO_PVC_PRES_12x90_11">#REF!</definedName>
    <definedName name="CODO_PVC_PRES_12x90_6">#REF!</definedName>
    <definedName name="CODO_PVC_PRES_12x90_7" localSheetId="0">#REF!</definedName>
    <definedName name="CODO_PVC_PRES_12x90_7">#REF!</definedName>
    <definedName name="CODO_PVC_PRES_12x90_8" localSheetId="0">#REF!</definedName>
    <definedName name="CODO_PVC_PRES_12x90_8">#REF!</definedName>
    <definedName name="CODO_PVC_PRES_12x90_9" localSheetId="0">#REF!</definedName>
    <definedName name="CODO_PVC_PRES_12x90_9">#REF!</definedName>
    <definedName name="CODO_PVC_PRES_1x90" localSheetId="0">#REF!</definedName>
    <definedName name="CODO_PVC_PRES_1x90">#REF!</definedName>
    <definedName name="CODO_PVC_PRES_1x90_10" localSheetId="0">#REF!</definedName>
    <definedName name="CODO_PVC_PRES_1x90_10">#REF!</definedName>
    <definedName name="CODO_PVC_PRES_1x90_11" localSheetId="0">#REF!</definedName>
    <definedName name="CODO_PVC_PRES_1x90_11">#REF!</definedName>
    <definedName name="CODO_PVC_PRES_1x90_6">#REF!</definedName>
    <definedName name="CODO_PVC_PRES_1x90_7" localSheetId="0">#REF!</definedName>
    <definedName name="CODO_PVC_PRES_1x90_7">#REF!</definedName>
    <definedName name="CODO_PVC_PRES_1x90_8" localSheetId="0">#REF!</definedName>
    <definedName name="CODO_PVC_PRES_1x90_8">#REF!</definedName>
    <definedName name="CODO_PVC_PRES_1x90_9" localSheetId="0">#REF!</definedName>
    <definedName name="CODO_PVC_PRES_1x90_9">#REF!</definedName>
    <definedName name="COLA_EXT_LAVAMANOS_PVC_1_14x8">#REF!</definedName>
    <definedName name="COLA_EXT_LAVAMANOS_PVC_1_14x8_10">#REF!</definedName>
    <definedName name="COLA_EXT_LAVAMANOS_PVC_1_14x8_11">#REF!</definedName>
    <definedName name="COLA_EXT_LAVAMANOS_PVC_1_14x8_6">#REF!</definedName>
    <definedName name="COLA_EXT_LAVAMANOS_PVC_1_14x8_7">#REF!</definedName>
    <definedName name="COLA_EXT_LAVAMANOS_PVC_1_14x8_8">#REF!</definedName>
    <definedName name="COLA_EXT_LAVAMANOS_PVC_1_14x8_9">#REF!</definedName>
    <definedName name="COLC1">#REF!</definedName>
    <definedName name="COLC1_6">#REF!</definedName>
    <definedName name="COLC2">#REF!</definedName>
    <definedName name="COLC2_6">#REF!</definedName>
    <definedName name="COLC3CIR">#REF!</definedName>
    <definedName name="COLC3CIR_6">#REF!</definedName>
    <definedName name="COLC4">#REF!</definedName>
    <definedName name="COLC4_6">#REF!</definedName>
    <definedName name="COLOC_BLOCK4">#REF!</definedName>
    <definedName name="COLOC_BLOCK4_10">#REF!</definedName>
    <definedName name="COLOC_BLOCK4_11">#REF!</definedName>
    <definedName name="COLOC_BLOCK4_6">#REF!</definedName>
    <definedName name="COLOC_BLOCK4_7">#REF!</definedName>
    <definedName name="COLOC_BLOCK4_8">#REF!</definedName>
    <definedName name="COLOC_BLOCK4_9">#REF!</definedName>
    <definedName name="COLOC_BLOCK6">#REF!</definedName>
    <definedName name="COLOC_BLOCK6_10">#REF!</definedName>
    <definedName name="COLOC_BLOCK6_11">#REF!</definedName>
    <definedName name="COLOC_BLOCK6_6">#REF!</definedName>
    <definedName name="COLOC_BLOCK6_7">#REF!</definedName>
    <definedName name="COLOC_BLOCK6_8">#REF!</definedName>
    <definedName name="COLOC_BLOCK6_9">#REF!</definedName>
    <definedName name="COLOC_BLOCK8">#REF!</definedName>
    <definedName name="COLOC_BLOCK8_10">#REF!</definedName>
    <definedName name="COLOC_BLOCK8_11">#REF!</definedName>
    <definedName name="COLOC_BLOCK8_6">#REF!</definedName>
    <definedName name="COLOC_BLOCK8_7">#REF!</definedName>
    <definedName name="COLOC_BLOCK8_8">#REF!</definedName>
    <definedName name="COLOC_BLOCK8_9">#REF!</definedName>
    <definedName name="COLOC_TUB_PEAD_16">#REF!</definedName>
    <definedName name="COLOC_TUB_PEAD_16_10">#REF!</definedName>
    <definedName name="COLOC_TUB_PEAD_16_11">#REF!</definedName>
    <definedName name="COLOC_TUB_PEAD_16_6">#REF!</definedName>
    <definedName name="COLOC_TUB_PEAD_16_7">#REF!</definedName>
    <definedName name="COLOC_TUB_PEAD_16_8">#REF!</definedName>
    <definedName name="COLOC_TUB_PEAD_16_9">#REF!</definedName>
    <definedName name="COLOC_TUB_PEAD_20">#REF!</definedName>
    <definedName name="COLOC_TUB_PEAD_20_10">#REF!</definedName>
    <definedName name="COLOC_TUB_PEAD_20_11">#REF!</definedName>
    <definedName name="COLOC_TUB_PEAD_20_6">#REF!</definedName>
    <definedName name="COLOC_TUB_PEAD_20_7">#REF!</definedName>
    <definedName name="COLOC_TUB_PEAD_20_8">#REF!</definedName>
    <definedName name="COLOC_TUB_PEAD_20_9">#REF!</definedName>
    <definedName name="COLOC_TUB_PEAD_8">#REF!</definedName>
    <definedName name="COLOC_TUB_PEAD_8_10">#REF!</definedName>
    <definedName name="COLOC_TUB_PEAD_8_11">#REF!</definedName>
    <definedName name="COLOC_TUB_PEAD_8_6">#REF!</definedName>
    <definedName name="COLOC_TUB_PEAD_8_7">#REF!</definedName>
    <definedName name="COLOC_TUB_PEAD_8_8">#REF!</definedName>
    <definedName name="COLOC_TUB_PEAD_8_9">#REF!</definedName>
    <definedName name="COMPRESOR">#REF!</definedName>
    <definedName name="COMPRESOR_10">#REF!</definedName>
    <definedName name="COMPRESOR_11">#REF!</definedName>
    <definedName name="COMPRESOR_6">#REF!</definedName>
    <definedName name="COMPRESOR_7">#REF!</definedName>
    <definedName name="COMPRESOR_8">#REF!</definedName>
    <definedName name="COMPRESOR_9">#REF!</definedName>
    <definedName name="COMPUERTA_1x1_VOLANTA">#REF!</definedName>
    <definedName name="COMPUERTA_1x1_VOLANTA_10">#REF!</definedName>
    <definedName name="COMPUERTA_1x1_VOLANTA_11">#REF!</definedName>
    <definedName name="COMPUERTA_1x1_VOLANTA_6">#REF!</definedName>
    <definedName name="COMPUERTA_1x1_VOLANTA_7">#REF!</definedName>
    <definedName name="COMPUERTA_1x1_VOLANTA_8">#REF!</definedName>
    <definedName name="COMPUERTA_1x1_VOLANTA_9">#REF!</definedName>
    <definedName name="CONTEN">#REF!</definedName>
    <definedName name="CONTEN_10">#REF!</definedName>
    <definedName name="CONTEN_11">#REF!</definedName>
    <definedName name="CONTEN_6">#REF!</definedName>
    <definedName name="CONTEN_7">#REF!</definedName>
    <definedName name="CONTEN_8">#REF!</definedName>
    <definedName name="CONTEN_9">#REF!</definedName>
    <definedName name="COPIA" localSheetId="0">'[8]INS'!#REF!</definedName>
    <definedName name="COPIA">'[8]INS'!#REF!</definedName>
    <definedName name="COPIA_8">#REF!</definedName>
    <definedName name="CRUZ_HG_1_12">#REF!</definedName>
    <definedName name="CRUZ_HG_1_12_10">#REF!</definedName>
    <definedName name="CRUZ_HG_1_12_11">#REF!</definedName>
    <definedName name="CRUZ_HG_1_12_6">#REF!</definedName>
    <definedName name="CRUZ_HG_1_12_7">#REF!</definedName>
    <definedName name="CRUZ_HG_1_12_8">#REF!</definedName>
    <definedName name="CRUZ_HG_1_12_9">#REF!</definedName>
    <definedName name="cuadro" localSheetId="0">'[13]ADDENDA'!#REF!</definedName>
    <definedName name="cuadro">'[13]ADDENDA'!#REF!</definedName>
    <definedName name="cuadro_6">#REF!</definedName>
    <definedName name="cuadro_8">#REF!</definedName>
    <definedName name="CUBETA_5Gls">#REF!</definedName>
    <definedName name="CUBETA_5Gls_10">#REF!</definedName>
    <definedName name="CUBETA_5Gls_11">#REF!</definedName>
    <definedName name="CUBETA_5Gls_6">#REF!</definedName>
    <definedName name="CUBETA_5Gls_7">#REF!</definedName>
    <definedName name="CUBETA_5Gls_8">#REF!</definedName>
    <definedName name="CUBETA_5Gls_9">#REF!</definedName>
    <definedName name="CUBIC._ANTERIOR">#N/A</definedName>
    <definedName name="CUBIC._ANTERIOR_6">NA()</definedName>
    <definedName name="CUBICACION">#N/A</definedName>
    <definedName name="CUBICACION_6">NA()</definedName>
    <definedName name="CUBICADO">#N/A</definedName>
    <definedName name="CUBICADO_6">NA()</definedName>
    <definedName name="CUBO_GOMA" localSheetId="0">#REF!</definedName>
    <definedName name="CUBO_GOMA">#REF!</definedName>
    <definedName name="CUBO_GOMA_10" localSheetId="0">#REF!</definedName>
    <definedName name="CUBO_GOMA_10">#REF!</definedName>
    <definedName name="CUBO_GOMA_11" localSheetId="0">#REF!</definedName>
    <definedName name="CUBO_GOMA_11">#REF!</definedName>
    <definedName name="CUBO_GOMA_6">#REF!</definedName>
    <definedName name="CUBO_GOMA_7" localSheetId="0">#REF!</definedName>
    <definedName name="CUBO_GOMA_7">#REF!</definedName>
    <definedName name="CUBO_GOMA_8" localSheetId="0">#REF!</definedName>
    <definedName name="CUBO_GOMA_8">#REF!</definedName>
    <definedName name="CUBO_GOMA_9" localSheetId="0">#REF!</definedName>
    <definedName name="CUBO_GOMA_9">#REF!</definedName>
    <definedName name="CUBREFALTA_INODORO_CROMO_38">#REF!</definedName>
    <definedName name="CUBREFALTA_INODORO_CROMO_38_10">#REF!</definedName>
    <definedName name="CUBREFALTA_INODORO_CROMO_38_11">#REF!</definedName>
    <definedName name="CUBREFALTA_INODORO_CROMO_38_6">#REF!</definedName>
    <definedName name="CUBREFALTA_INODORO_CROMO_38_7">#REF!</definedName>
    <definedName name="CUBREFALTA_INODORO_CROMO_38_8">#REF!</definedName>
    <definedName name="CUBREFALTA_INODORO_CROMO_38_9">#REF!</definedName>
    <definedName name="CURVA_ELEC_PVC_12">#REF!</definedName>
    <definedName name="CURVA_ELEC_PVC_12_10">#REF!</definedName>
    <definedName name="CURVA_ELEC_PVC_12_11">#REF!</definedName>
    <definedName name="CURVA_ELEC_PVC_12_6">#REF!</definedName>
    <definedName name="CURVA_ELEC_PVC_12_7">#REF!</definedName>
    <definedName name="CURVA_ELEC_PVC_12_8">#REF!</definedName>
    <definedName name="CURVA_ELEC_PVC_12_9">#REF!</definedName>
    <definedName name="CURVA_ELEC_PVC_34">#REF!</definedName>
    <definedName name="CURVA_ELEC_PVC_34_10">#REF!</definedName>
    <definedName name="CURVA_ELEC_PVC_34_11">#REF!</definedName>
    <definedName name="CURVA_ELEC_PVC_34_6">#REF!</definedName>
    <definedName name="CURVA_ELEC_PVC_34_7">#REF!</definedName>
    <definedName name="CURVA_ELEC_PVC_34_8">#REF!</definedName>
    <definedName name="CURVA_ELEC_PVC_34_9">#REF!</definedName>
    <definedName name="CUT_OUT_100AMP">#REF!</definedName>
    <definedName name="CUT_OUT_100AMP_10">#REF!</definedName>
    <definedName name="CUT_OUT_100AMP_11">#REF!</definedName>
    <definedName name="CUT_OUT_100AMP_6">#REF!</definedName>
    <definedName name="CUT_OUT_100AMP_7">#REF!</definedName>
    <definedName name="CUT_OUT_100AMP_8">#REF!</definedName>
    <definedName name="CUT_OUT_100AMP_9">#REF!</definedName>
    <definedName name="CUT_OUT_200AMP">#REF!</definedName>
    <definedName name="CUT_OUT_200AMP_10">#REF!</definedName>
    <definedName name="CUT_OUT_200AMP_11">#REF!</definedName>
    <definedName name="CUT_OUT_200AMP_6">#REF!</definedName>
    <definedName name="CUT_OUT_200AMP_7">#REF!</definedName>
    <definedName name="CUT_OUT_200AMP_8">#REF!</definedName>
    <definedName name="CUT_OUT_200AMP_9">#REF!</definedName>
    <definedName name="CZINC" localSheetId="0">'[9]M.O.'!#REF!</definedName>
    <definedName name="CZINC">'[9]M.O.'!#REF!</definedName>
    <definedName name="CZINC_6">#REF!</definedName>
    <definedName name="CZINC_8">#REF!</definedName>
    <definedName name="D">#REF!</definedName>
    <definedName name="derop" localSheetId="0">'[12]M.O.'!#REF!</definedName>
    <definedName name="derop">'[12]M.O.'!#REF!</definedName>
    <definedName name="derop_10">#REF!</definedName>
    <definedName name="derop_11">#REF!</definedName>
    <definedName name="derop_5">#REF!</definedName>
    <definedName name="derop_6">#REF!</definedName>
    <definedName name="derop_7">#REF!</definedName>
    <definedName name="derop_8">#REF!</definedName>
    <definedName name="derop_9">#REF!</definedName>
    <definedName name="DERRETIDO_BCO">#REF!</definedName>
    <definedName name="DERRETIDO_BCO_10">#REF!</definedName>
    <definedName name="DERRETIDO_BCO_11">#REF!</definedName>
    <definedName name="DERRETIDO_BCO_6">#REF!</definedName>
    <definedName name="DERRETIDO_BCO_7">#REF!</definedName>
    <definedName name="DERRETIDO_BCO_8">#REF!</definedName>
    <definedName name="DERRETIDO_BCO_9">#REF!</definedName>
    <definedName name="DESAGUE_DOBLE_FREGADERO_PVC">#REF!</definedName>
    <definedName name="DESAGUE_DOBLE_FREGADERO_PVC_10">#REF!</definedName>
    <definedName name="DESAGUE_DOBLE_FREGADERO_PVC_11">#REF!</definedName>
    <definedName name="DESAGUE_DOBLE_FREGADERO_PVC_6">#REF!</definedName>
    <definedName name="DESAGUE_DOBLE_FREGADERO_PVC_7">#REF!</definedName>
    <definedName name="DESAGUE_DOBLE_FREGADERO_PVC_8">#REF!</definedName>
    <definedName name="DESAGUE_DOBLE_FREGADERO_PVC_9">#REF!</definedName>
    <definedName name="DESCRIPCION">#N/A</definedName>
    <definedName name="DESCRIPCION_6">NA()</definedName>
    <definedName name="desencofrado" localSheetId="0">#REF!</definedName>
    <definedName name="desencofrado">#REF!</definedName>
    <definedName name="desencofrado_8" localSheetId="0">#REF!</definedName>
    <definedName name="desencofrado_8">#REF!</definedName>
    <definedName name="DESENCOFRADO_COLS">'[7]MO'!$B$256</definedName>
    <definedName name="DESENCOFRADO_COLS_10">#REF!</definedName>
    <definedName name="DESENCOFRADO_COLS_11">#REF!</definedName>
    <definedName name="DESENCOFRADO_COLS_5">#REF!</definedName>
    <definedName name="DESENCOFRADO_COLS_6">#REF!</definedName>
    <definedName name="DESENCOFRADO_COLS_7">#REF!</definedName>
    <definedName name="DESENCOFRADO_COLS_8">#REF!</definedName>
    <definedName name="DESENCOFRADO_COLS_9">#REF!</definedName>
    <definedName name="DESENCOFRADO_LOSA">#REF!</definedName>
    <definedName name="DESENCOFRADO_LOSA_10">#REF!</definedName>
    <definedName name="DESENCOFRADO_LOSA_11">#REF!</definedName>
    <definedName name="DESENCOFRADO_LOSA_6">#REF!</definedName>
    <definedName name="DESENCOFRADO_LOSA_7">#REF!</definedName>
    <definedName name="DESENCOFRADO_LOSA_8">#REF!</definedName>
    <definedName name="DESENCOFRADO_LOSA_9">#REF!</definedName>
    <definedName name="DESENCOFRADO_MURO">#REF!</definedName>
    <definedName name="DESENCOFRADO_MURO_10">#REF!</definedName>
    <definedName name="DESENCOFRADO_MURO_11">#REF!</definedName>
    <definedName name="DESENCOFRADO_MURO_6">#REF!</definedName>
    <definedName name="DESENCOFRADO_MURO_7">#REF!</definedName>
    <definedName name="DESENCOFRADO_MURO_8">#REF!</definedName>
    <definedName name="DESENCOFRADO_MURO_9">#REF!</definedName>
    <definedName name="DESENCOFRADO_VIGA">#REF!</definedName>
    <definedName name="DESENCOFRADO_VIGA_10">#REF!</definedName>
    <definedName name="DESENCOFRADO_VIGA_11">#REF!</definedName>
    <definedName name="DESENCOFRADO_VIGA_6">#REF!</definedName>
    <definedName name="DESENCOFRADO_VIGA_7">#REF!</definedName>
    <definedName name="DESENCOFRADO_VIGA_8">#REF!</definedName>
    <definedName name="DESENCOFRADO_VIGA_9">#REF!</definedName>
    <definedName name="desencofradovigas" localSheetId="0">#REF!</definedName>
    <definedName name="desencofradovigas">#REF!</definedName>
    <definedName name="desencofradovigas_8" localSheetId="0">#REF!</definedName>
    <definedName name="desencofradovigas_8">#REF!</definedName>
    <definedName name="dfd">#REF!</definedName>
    <definedName name="DIA" localSheetId="0">#REF!</definedName>
    <definedName name="DIA">#REF!</definedName>
    <definedName name="DIA_10" localSheetId="0">#REF!</definedName>
    <definedName name="DIA_10">#REF!</definedName>
    <definedName name="DIA_11" localSheetId="0">#REF!</definedName>
    <definedName name="DIA_11">#REF!</definedName>
    <definedName name="DIA_6">#REF!</definedName>
    <definedName name="DIA_7" localSheetId="0">#REF!</definedName>
    <definedName name="DIA_7">#REF!</definedName>
    <definedName name="DIA_8" localSheetId="0">#REF!</definedName>
    <definedName name="DIA_8">#REF!</definedName>
    <definedName name="DIA_9" localSheetId="0">#REF!</definedName>
    <definedName name="DIA_9">#REF!</definedName>
    <definedName name="DIOS">#REF!</definedName>
    <definedName name="DISTRIBUCION_DE_AREAS_POR_NIVEL" localSheetId="0">#REF!</definedName>
    <definedName name="DISTRIBUCION_DE_AREAS_POR_NIVEL">#REF!</definedName>
    <definedName name="DISTRIBUCION_DE_AREAS_POR_NIVEL_8" localSheetId="0">#REF!</definedName>
    <definedName name="DISTRIBUCION_DE_AREAS_POR_NIVEL_8">#REF!</definedName>
    <definedName name="donatelo" localSheetId="0">'[24]INS'!#REF!</definedName>
    <definedName name="donatelo">'[24]INS'!#REF!</definedName>
    <definedName name="donatelo_10">#REF!</definedName>
    <definedName name="donatelo_11">#REF!</definedName>
    <definedName name="donatelo_5">#REF!</definedName>
    <definedName name="donatelo_6">#REF!</definedName>
    <definedName name="donatelo_7">#REF!</definedName>
    <definedName name="donatelo_8">#REF!</definedName>
    <definedName name="donatelo_9">#REF!</definedName>
    <definedName name="DUCHA_PLASTICA_CALIENTE_CROMO_12">#REF!</definedName>
    <definedName name="DUCHA_PLASTICA_CALIENTE_CROMO_12_10">#REF!</definedName>
    <definedName name="DUCHA_PLASTICA_CALIENTE_CROMO_12_11">#REF!</definedName>
    <definedName name="DUCHA_PLASTICA_CALIENTE_CROMO_12_6">#REF!</definedName>
    <definedName name="DUCHA_PLASTICA_CALIENTE_CROMO_12_7">#REF!</definedName>
    <definedName name="DUCHA_PLASTICA_CALIENTE_CROMO_12_8">#REF!</definedName>
    <definedName name="DUCHA_PLASTICA_CALIENTE_CROMO_12_9">#REF!</definedName>
    <definedName name="e" localSheetId="0">#REF!</definedName>
    <definedName name="e">#REF!</definedName>
    <definedName name="ELECTRODOS">#REF!</definedName>
    <definedName name="ELECTRODOS_10">#REF!</definedName>
    <definedName name="ELECTRODOS_11">#REF!</definedName>
    <definedName name="ELECTRODOS_6">#REF!</definedName>
    <definedName name="ELECTRODOS_7">#REF!</definedName>
    <definedName name="ELECTRODOS_8">#REF!</definedName>
    <definedName name="ELECTRODOS_9">#REF!</definedName>
    <definedName name="ENCACHE">#REF!</definedName>
    <definedName name="ENCACHE_10">#REF!</definedName>
    <definedName name="ENCACHE_11">#REF!</definedName>
    <definedName name="ENCACHE_6">#REF!</definedName>
    <definedName name="ENCACHE_7">#REF!</definedName>
    <definedName name="ENCACHE_8">#REF!</definedName>
    <definedName name="ENCACHE_9">#REF!</definedName>
    <definedName name="ENCOF_COLS_1">'[7]MO'!$B$247</definedName>
    <definedName name="ENCOF_COLS_1_10">#REF!</definedName>
    <definedName name="ENCOF_COLS_1_11">#REF!</definedName>
    <definedName name="ENCOF_COLS_1_5">#REF!</definedName>
    <definedName name="ENCOF_COLS_1_6">#REF!</definedName>
    <definedName name="ENCOF_COLS_1_7">#REF!</definedName>
    <definedName name="ENCOF_COLS_1_8">#REF!</definedName>
    <definedName name="ENCOF_COLS_1_9">#REF!</definedName>
    <definedName name="ENCOF_DES_TC_COL_VIGA_AMARRE">#REF!</definedName>
    <definedName name="ENCOF_DES_TC_COL_VIGA_AMARRE_10">#REF!</definedName>
    <definedName name="ENCOF_DES_TC_COL_VIGA_AMARRE_11">#REF!</definedName>
    <definedName name="ENCOF_DES_TC_COL_VIGA_AMARRE_6">#REF!</definedName>
    <definedName name="ENCOF_DES_TC_COL_VIGA_AMARRE_7">#REF!</definedName>
    <definedName name="ENCOF_DES_TC_COL_VIGA_AMARRE_8">#REF!</definedName>
    <definedName name="ENCOF_DES_TC_COL_VIGA_AMARRE_9">#REF!</definedName>
    <definedName name="ENCOF_DES_TC_COL50">#REF!</definedName>
    <definedName name="ENCOF_DES_TC_COL50_10">#REF!</definedName>
    <definedName name="ENCOF_DES_TC_COL50_11">#REF!</definedName>
    <definedName name="ENCOF_DES_TC_COL50_6">#REF!</definedName>
    <definedName name="ENCOF_DES_TC_COL50_7">#REF!</definedName>
    <definedName name="ENCOF_DES_TC_COL50_8">#REF!</definedName>
    <definedName name="ENCOF_DES_TC_COL50_9">#REF!</definedName>
    <definedName name="ENCOF_DES_TC_DINTEL_ML">#REF!</definedName>
    <definedName name="ENCOF_DES_TC_DINTEL_ML_10">#REF!</definedName>
    <definedName name="ENCOF_DES_TC_DINTEL_ML_11">#REF!</definedName>
    <definedName name="ENCOF_DES_TC_DINTEL_ML_6">#REF!</definedName>
    <definedName name="ENCOF_DES_TC_DINTEL_ML_7">#REF!</definedName>
    <definedName name="ENCOF_DES_TC_DINTEL_ML_8">#REF!</definedName>
    <definedName name="ENCOF_DES_TC_DINTEL_ML_9">#REF!</definedName>
    <definedName name="ENCOF_DES_TC_MUROS">#REF!</definedName>
    <definedName name="ENCOF_DES_TC_MUROS_10">#REF!</definedName>
    <definedName name="ENCOF_DES_TC_MUROS_11">#REF!</definedName>
    <definedName name="ENCOF_DES_TC_MUROS_6">#REF!</definedName>
    <definedName name="ENCOF_DES_TC_MUROS_7">#REF!</definedName>
    <definedName name="ENCOF_DES_TC_MUROS_8">#REF!</definedName>
    <definedName name="ENCOF_DES_TC_MUROS_9">#REF!</definedName>
    <definedName name="ENCOF_TC_LOSA">#REF!</definedName>
    <definedName name="ENCOF_TC_LOSA_10">#REF!</definedName>
    <definedName name="ENCOF_TC_LOSA_11">#REF!</definedName>
    <definedName name="ENCOF_TC_LOSA_6">#REF!</definedName>
    <definedName name="ENCOF_TC_LOSA_7">#REF!</definedName>
    <definedName name="ENCOF_TC_LOSA_8">#REF!</definedName>
    <definedName name="ENCOF_TC_LOSA_9">#REF!</definedName>
    <definedName name="ENCOF_TC_MURO_1">#REF!</definedName>
    <definedName name="ENCOF_TC_MURO_1_10">#REF!</definedName>
    <definedName name="ENCOF_TC_MURO_1_11">#REF!</definedName>
    <definedName name="ENCOF_TC_MURO_1_6">#REF!</definedName>
    <definedName name="ENCOF_TC_MURO_1_7">#REF!</definedName>
    <definedName name="ENCOF_TC_MURO_1_8">#REF!</definedName>
    <definedName name="ENCOF_TC_MURO_1_9">#REF!</definedName>
    <definedName name="ENCOFRADO_COL_RETALLE_0.10">#REF!</definedName>
    <definedName name="ENCOFRADO_COL_RETALLE_0.10_10">#REF!</definedName>
    <definedName name="ENCOFRADO_COL_RETALLE_0.10_11">#REF!</definedName>
    <definedName name="ENCOFRADO_COL_RETALLE_0.10_6">#REF!</definedName>
    <definedName name="ENCOFRADO_COL_RETALLE_0.10_7">#REF!</definedName>
    <definedName name="ENCOFRADO_COL_RETALLE_0.10_8">#REF!</definedName>
    <definedName name="ENCOFRADO_COL_RETALLE_0.10_9">#REF!</definedName>
    <definedName name="ENCOFRADO_ESCALERA">#REF!</definedName>
    <definedName name="ENCOFRADO_ESCALERA_10">#REF!</definedName>
    <definedName name="ENCOFRADO_ESCALERA_11">#REF!</definedName>
    <definedName name="ENCOFRADO_ESCALERA_6">#REF!</definedName>
    <definedName name="ENCOFRADO_ESCALERA_7">#REF!</definedName>
    <definedName name="ENCOFRADO_ESCALERA_8">#REF!</definedName>
    <definedName name="ENCOFRADO_ESCALERA_9">#REF!</definedName>
    <definedName name="ENCOFRADO_LOSA">#REF!</definedName>
    <definedName name="ENCOFRADO_LOSA_10">#REF!</definedName>
    <definedName name="ENCOFRADO_LOSA_11">#REF!</definedName>
    <definedName name="ENCOFRADO_LOSA_6">#REF!</definedName>
    <definedName name="ENCOFRADO_LOSA_7">#REF!</definedName>
    <definedName name="ENCOFRADO_LOSA_8">#REF!</definedName>
    <definedName name="ENCOFRADO_LOSA_9">#REF!</definedName>
    <definedName name="ENCOFRADO_MUROS">#REF!</definedName>
    <definedName name="ENCOFRADO_MUROS_10">#REF!</definedName>
    <definedName name="ENCOFRADO_MUROS_11">#REF!</definedName>
    <definedName name="ENCOFRADO_MUROS_6">#REF!</definedName>
    <definedName name="ENCOFRADO_MUROS_7">#REF!</definedName>
    <definedName name="ENCOFRADO_MUROS_8">#REF!</definedName>
    <definedName name="ENCOFRADO_MUROS_9">#REF!</definedName>
    <definedName name="ENCOFRADO_MUROS_CONFECC">#REF!</definedName>
    <definedName name="ENCOFRADO_MUROS_CONFECC_10">#REF!</definedName>
    <definedName name="ENCOFRADO_MUROS_CONFECC_11">#REF!</definedName>
    <definedName name="ENCOFRADO_MUROS_CONFECC_6">#REF!</definedName>
    <definedName name="ENCOFRADO_MUROS_CONFECC_7">#REF!</definedName>
    <definedName name="ENCOFRADO_MUROS_CONFECC_8">#REF!</definedName>
    <definedName name="ENCOFRADO_MUROS_CONFECC_9">#REF!</definedName>
    <definedName name="ENCOFRADO_MUROS_instalacion">#REF!</definedName>
    <definedName name="ENCOFRADO_MUROS_instalacion_10">#REF!</definedName>
    <definedName name="ENCOFRADO_MUROS_instalacion_11">#REF!</definedName>
    <definedName name="ENCOFRADO_MUROS_instalacion_6">#REF!</definedName>
    <definedName name="ENCOFRADO_MUROS_instalacion_7">#REF!</definedName>
    <definedName name="ENCOFRADO_MUROS_instalacion_8">#REF!</definedName>
    <definedName name="ENCOFRADO_MUROS_instalacion_9">#REF!</definedName>
    <definedName name="ENCOFRADO_VIGA">#REF!</definedName>
    <definedName name="ENCOFRADO_VIGA_10">#REF!</definedName>
    <definedName name="ENCOFRADO_VIGA_11">#REF!</definedName>
    <definedName name="ENCOFRADO_VIGA_6">#REF!</definedName>
    <definedName name="ENCOFRADO_VIGA_7">#REF!</definedName>
    <definedName name="ENCOFRADO_VIGA_8">#REF!</definedName>
    <definedName name="ENCOFRADO_VIGA_9">#REF!</definedName>
    <definedName name="ENCOFRADO_VIGA_AMARRE_20x20">#REF!</definedName>
    <definedName name="ENCOFRADO_VIGA_AMARRE_20x20_10">#REF!</definedName>
    <definedName name="ENCOFRADO_VIGA_AMARRE_20x20_11">#REF!</definedName>
    <definedName name="ENCOFRADO_VIGA_AMARRE_20x20_6">#REF!</definedName>
    <definedName name="ENCOFRADO_VIGA_AMARRE_20x20_7">#REF!</definedName>
    <definedName name="ENCOFRADO_VIGA_AMARRE_20x20_8">#REF!</definedName>
    <definedName name="ENCOFRADO_VIGA_AMARRE_20x20_9">#REF!</definedName>
    <definedName name="ENCOFRADO_VIGA_FONDO">#REF!</definedName>
    <definedName name="ENCOFRADO_VIGA_FONDO_10">#REF!</definedName>
    <definedName name="ENCOFRADO_VIGA_FONDO_11">#REF!</definedName>
    <definedName name="ENCOFRADO_VIGA_FONDO_6">#REF!</definedName>
    <definedName name="ENCOFRADO_VIGA_FONDO_7">#REF!</definedName>
    <definedName name="ENCOFRADO_VIGA_FONDO_8">#REF!</definedName>
    <definedName name="ENCOFRADO_VIGA_FONDO_9">#REF!</definedName>
    <definedName name="ENCOFRADO_VIGA_GUARDERA">#REF!</definedName>
    <definedName name="ENCOFRADO_VIGA_GUARDERA_10">#REF!</definedName>
    <definedName name="ENCOFRADO_VIGA_GUARDERA_11">#REF!</definedName>
    <definedName name="ENCOFRADO_VIGA_GUARDERA_6">#REF!</definedName>
    <definedName name="ENCOFRADO_VIGA_GUARDERA_7">#REF!</definedName>
    <definedName name="ENCOFRADO_VIGA_GUARDERA_8">#REF!</definedName>
    <definedName name="ENCOFRADO_VIGA_GUARDERA_9">#REF!</definedName>
    <definedName name="encofradocolumna" localSheetId="0">#REF!</definedName>
    <definedName name="encofradocolumna">#REF!</definedName>
    <definedName name="encofradocolumna_6" localSheetId="0">#REF!</definedName>
    <definedName name="encofradocolumna_6">#REF!</definedName>
    <definedName name="encofradocolumna_8" localSheetId="0">#REF!</definedName>
    <definedName name="encofradocolumna_8">#REF!</definedName>
    <definedName name="encofradorampa" localSheetId="0">#REF!</definedName>
    <definedName name="encofradorampa">#REF!</definedName>
    <definedName name="encofradorampa_8" localSheetId="0">#REF!</definedName>
    <definedName name="encofradorampa_8">#REF!</definedName>
    <definedName name="ESCALON_17x30">#REF!</definedName>
    <definedName name="ESCALON_17x30_10">#REF!</definedName>
    <definedName name="ESCALON_17x30_11">#REF!</definedName>
    <definedName name="ESCALON_17x30_6">#REF!</definedName>
    <definedName name="ESCALON_17x30_7">#REF!</definedName>
    <definedName name="ESCALON_17x30_8">#REF!</definedName>
    <definedName name="ESCALON_17x30_9">#REF!</definedName>
    <definedName name="ESCOBILLON" localSheetId="0">#REF!</definedName>
    <definedName name="ESCOBILLON">#REF!</definedName>
    <definedName name="ESCOBILLON_10" localSheetId="0">#REF!</definedName>
    <definedName name="ESCOBILLON_10">#REF!</definedName>
    <definedName name="ESCOBILLON_11" localSheetId="0">#REF!</definedName>
    <definedName name="ESCOBILLON_11">#REF!</definedName>
    <definedName name="ESCOBILLON_6">#REF!</definedName>
    <definedName name="ESCOBILLON_7" localSheetId="0">#REF!</definedName>
    <definedName name="ESCOBILLON_7">#REF!</definedName>
    <definedName name="ESCOBILLON_8" localSheetId="0">#REF!</definedName>
    <definedName name="ESCOBILLON_8">#REF!</definedName>
    <definedName name="ESCOBILLON_9" localSheetId="0">#REF!</definedName>
    <definedName name="ESCOBILLON_9">#REF!</definedName>
    <definedName name="ESTAMPADO">#REF!</definedName>
    <definedName name="ESTAMPADO_10">#REF!</definedName>
    <definedName name="ESTAMPADO_11">#REF!</definedName>
    <definedName name="ESTAMPADO_6">#REF!</definedName>
    <definedName name="ESTAMPADO_7">#REF!</definedName>
    <definedName name="ESTAMPADO_8">#REF!</definedName>
    <definedName name="ESTAMPADO_9">#REF!</definedName>
    <definedName name="ESTOPA">#REF!</definedName>
    <definedName name="ESTOPA_10">#REF!</definedName>
    <definedName name="ESTOPA_11">#REF!</definedName>
    <definedName name="ESTOPA_6">#REF!</definedName>
    <definedName name="ESTOPA_7">#REF!</definedName>
    <definedName name="ESTOPA_8">#REF!</definedName>
    <definedName name="ESTOPA_9">#REF!</definedName>
    <definedName name="Excel_BuiltIn_Extract">#REF!</definedName>
    <definedName name="Excel_BuiltIn_Extract_10">#REF!</definedName>
    <definedName name="Excel_BuiltIn_Extract_11">#REF!</definedName>
    <definedName name="Excel_BuiltIn_Extract_5">#REF!</definedName>
    <definedName name="Excel_BuiltIn_Extract_6">#REF!</definedName>
    <definedName name="Excel_BuiltIn_Extract_7">#REF!</definedName>
    <definedName name="Excel_BuiltIn_Extract_8">#REF!</definedName>
    <definedName name="Excel_BuiltIn_Extract_9">#REF!</definedName>
    <definedName name="Excel_BuiltIn_Print_Area" localSheetId="0">#REF!</definedName>
    <definedName name="Excel_BuiltIn_Print_Area">#REF!</definedName>
    <definedName name="Excel_BuiltIn_Print_Area_13">#REF!</definedName>
    <definedName name="Excel_BuiltIn_Print_Titles">NA()</definedName>
    <definedName name="Excel_BuiltIn_Print_Titles_3" localSheetId="0">#REF!</definedName>
    <definedName name="Excel_BuiltIn_Print_Titles_3">#REF!</definedName>
    <definedName name="expl" localSheetId="0">'[13]ADDENDA'!#REF!</definedName>
    <definedName name="expl">'[13]ADDENDA'!#REF!</definedName>
    <definedName name="expl_6">#REF!</definedName>
    <definedName name="expl_8">#REF!</definedName>
    <definedName name="Extracción_IM">#REF!</definedName>
    <definedName name="Extracción_IM_10">#REF!</definedName>
    <definedName name="Extracción_IM_11">#REF!</definedName>
    <definedName name="Extracción_IM_5">#REF!</definedName>
    <definedName name="Extracción_IM_6">#REF!</definedName>
    <definedName name="Extracción_IM_7">#REF!</definedName>
    <definedName name="Extracción_IM_8">#REF!</definedName>
    <definedName name="Extracción_IM_9">#REF!</definedName>
    <definedName name="F">#REF!</definedName>
    <definedName name="FIOR" localSheetId="0">#REF!</definedName>
    <definedName name="FIOR">#REF!</definedName>
    <definedName name="FIOR_8" localSheetId="0">#REF!</definedName>
    <definedName name="FIOR_8">#REF!</definedName>
    <definedName name="FREGADERO_DOBLE_ACERO_INOX">#REF!</definedName>
    <definedName name="FREGADERO_DOBLE_ACERO_INOX_10">#REF!</definedName>
    <definedName name="FREGADERO_DOBLE_ACERO_INOX_11">#REF!</definedName>
    <definedName name="FREGADERO_DOBLE_ACERO_INOX_6">#REF!</definedName>
    <definedName name="FREGADERO_DOBLE_ACERO_INOX_7">#REF!</definedName>
    <definedName name="FREGADERO_DOBLE_ACERO_INOX_8">#REF!</definedName>
    <definedName name="FREGADERO_DOBLE_ACERO_INOX_9">#REF!</definedName>
    <definedName name="FREGADERO_SENCILLO_ACERO_INOX">#REF!</definedName>
    <definedName name="FREGADERO_SENCILLO_ACERO_INOX_10">#REF!</definedName>
    <definedName name="FREGADERO_SENCILLO_ACERO_INOX_11">#REF!</definedName>
    <definedName name="FREGADERO_SENCILLO_ACERO_INOX_6">#REF!</definedName>
    <definedName name="FREGADERO_SENCILLO_ACERO_INOX_7">#REF!</definedName>
    <definedName name="FREGADERO_SENCILLO_ACERO_INOX_8">#REF!</definedName>
    <definedName name="FREGADERO_SENCILLO_ACERO_INOX_9">#REF!</definedName>
    <definedName name="FSDFS">#REF!</definedName>
    <definedName name="FSDFS_6">#REF!</definedName>
    <definedName name="FUNCION">'[41]FUNCION'!$C$16</definedName>
    <definedName name="GAS_CIL">#REF!</definedName>
    <definedName name="GAS_CIL_10">#REF!</definedName>
    <definedName name="GAS_CIL_11">#REF!</definedName>
    <definedName name="GAS_CIL_6">#REF!</definedName>
    <definedName name="GAS_CIL_7">#REF!</definedName>
    <definedName name="GAS_CIL_8">#REF!</definedName>
    <definedName name="GAS_CIL_9">#REF!</definedName>
    <definedName name="GASOIL">#REF!</definedName>
    <definedName name="GASOIL_10">#REF!</definedName>
    <definedName name="GASOIL_11">#REF!</definedName>
    <definedName name="GASOIL_6">#REF!</definedName>
    <definedName name="GASOIL_7">#REF!</definedName>
    <definedName name="GASOIL_8">#REF!</definedName>
    <definedName name="GASOIL_9">#REF!</definedName>
    <definedName name="GASOLINA">'[8]INS'!$D$561</definedName>
    <definedName name="GASOLINA_6">#REF!</definedName>
    <definedName name="GAVIONES">#REF!</definedName>
    <definedName name="GAVIONES_10">#REF!</definedName>
    <definedName name="GAVIONES_11">#REF!</definedName>
    <definedName name="GAVIONES_6">#REF!</definedName>
    <definedName name="GAVIONES_7">#REF!</definedName>
    <definedName name="GAVIONES_8">#REF!</definedName>
    <definedName name="GAVIONES_9">#REF!</definedName>
    <definedName name="GENERADOR_DIESEL_400KW">#REF!</definedName>
    <definedName name="GENERADOR_DIESEL_400KW_10">#REF!</definedName>
    <definedName name="GENERADOR_DIESEL_400KW_11">#REF!</definedName>
    <definedName name="GENERADOR_DIESEL_400KW_6">#REF!</definedName>
    <definedName name="GENERADOR_DIESEL_400KW_7">#REF!</definedName>
    <definedName name="GENERADOR_DIESEL_400KW_8">#REF!</definedName>
    <definedName name="GENERADOR_DIESEL_400KW_9">#REF!</definedName>
    <definedName name="GRANITO_30x30" localSheetId="0">#REF!</definedName>
    <definedName name="GRANITO_30x30">#REF!</definedName>
    <definedName name="GRANITO_30x30_10" localSheetId="0">#REF!</definedName>
    <definedName name="GRANITO_30x30_10">#REF!</definedName>
    <definedName name="GRANITO_30x30_11" localSheetId="0">#REF!</definedName>
    <definedName name="GRANITO_30x30_11">#REF!</definedName>
    <definedName name="GRANITO_30x30_6">#REF!</definedName>
    <definedName name="GRANITO_30x30_7" localSheetId="0">#REF!</definedName>
    <definedName name="GRANITO_30x30_7">#REF!</definedName>
    <definedName name="GRANITO_30x30_8" localSheetId="0">#REF!</definedName>
    <definedName name="GRANITO_30x30_8">#REF!</definedName>
    <definedName name="GRANITO_30x30_9" localSheetId="0">#REF!</definedName>
    <definedName name="GRANITO_30x30_9">#REF!</definedName>
    <definedName name="GRANITO_40x40">#REF!</definedName>
    <definedName name="GRANITO_40x40_10">#REF!</definedName>
    <definedName name="GRANITO_40x40_11">#REF!</definedName>
    <definedName name="GRANITO_40x40_6">#REF!</definedName>
    <definedName name="GRANITO_40x40_7">#REF!</definedName>
    <definedName name="GRANITO_40x40_8">#REF!</definedName>
    <definedName name="GRANITO_40x40_9">#REF!</definedName>
    <definedName name="GRANITO_FONDO_BCO_30x30">#REF!</definedName>
    <definedName name="GRANITO_FONDO_BCO_30x30_10">#REF!</definedName>
    <definedName name="GRANITO_FONDO_BCO_30x30_11">#REF!</definedName>
    <definedName name="GRANITO_FONDO_BCO_30x30_6">#REF!</definedName>
    <definedName name="GRANITO_FONDO_BCO_30x30_7">#REF!</definedName>
    <definedName name="GRANITO_FONDO_BCO_30x30_8">#REF!</definedName>
    <definedName name="GRANITO_FONDO_BCO_30x30_9">#REF!</definedName>
    <definedName name="GRANITO_FONDO_GRIS">#REF!</definedName>
    <definedName name="GRANITO_FONDO_GRIS_10">#REF!</definedName>
    <definedName name="GRANITO_FONDO_GRIS_11">#REF!</definedName>
    <definedName name="GRANITO_FONDO_GRIS_6">#REF!</definedName>
    <definedName name="GRANITO_FONDO_GRIS_7">#REF!</definedName>
    <definedName name="GRANITO_FONDO_GRIS_8">#REF!</definedName>
    <definedName name="GRANITO_FONDO_GRIS_9">#REF!</definedName>
    <definedName name="Grava">#REF!</definedName>
    <definedName name="Grava_10">#REF!</definedName>
    <definedName name="Grava_11">#REF!</definedName>
    <definedName name="Grava_6">#REF!</definedName>
    <definedName name="Grava_7">#REF!</definedName>
    <definedName name="Grava_8">#REF!</definedName>
    <definedName name="Grava_9">#REF!</definedName>
    <definedName name="GRUA">#REF!</definedName>
    <definedName name="GRUA_10">#REF!</definedName>
    <definedName name="GRUA_11">#REF!</definedName>
    <definedName name="GRUA_6">#REF!</definedName>
    <definedName name="GRUA_7">#REF!</definedName>
    <definedName name="GRUA_8">#REF!</definedName>
    <definedName name="GRUA_9">#REF!</definedName>
    <definedName name="GT">#REF!</definedName>
    <definedName name="H" localSheetId="0">'[5]M.O.'!#REF!</definedName>
    <definedName name="H">'[5]M.O.'!#REF!</definedName>
    <definedName name="HACHA">#REF!</definedName>
    <definedName name="HACHA_10">#REF!</definedName>
    <definedName name="HACHA_11">#REF!</definedName>
    <definedName name="HACHA_6">#REF!</definedName>
    <definedName name="HACHA_7">#REF!</definedName>
    <definedName name="HACHA_8">#REF!</definedName>
    <definedName name="HACHA_9">#REF!</definedName>
    <definedName name="HERR_MENO">#REF!</definedName>
    <definedName name="HERR_MENO_10">#REF!</definedName>
    <definedName name="HERR_MENO_11">#REF!</definedName>
    <definedName name="HERR_MENO_6">#REF!</definedName>
    <definedName name="HERR_MENO_7">#REF!</definedName>
    <definedName name="HERR_MENO_8">#REF!</definedName>
    <definedName name="HERR_MENO_9">#REF!</definedName>
    <definedName name="HILO">#REF!</definedName>
    <definedName name="HILO_10">#REF!</definedName>
    <definedName name="HILO_11">#REF!</definedName>
    <definedName name="HILO_6">#REF!</definedName>
    <definedName name="HILO_7">#REF!</definedName>
    <definedName name="HILO_8">#REF!</definedName>
    <definedName name="HILO_9">#REF!</definedName>
    <definedName name="Horm_124_TrompoyWinche" localSheetId="0">#REF!</definedName>
    <definedName name="Horm_124_TrompoyWinche">#REF!</definedName>
    <definedName name="Horm_124_TrompoyWinche_10" localSheetId="0">#REF!</definedName>
    <definedName name="Horm_124_TrompoyWinche_10">#REF!</definedName>
    <definedName name="Horm_124_TrompoyWinche_11" localSheetId="0">#REF!</definedName>
    <definedName name="Horm_124_TrompoyWinche_11">#REF!</definedName>
    <definedName name="Horm_124_TrompoyWinche_6">#REF!</definedName>
    <definedName name="Horm_124_TrompoyWinche_7" localSheetId="0">#REF!</definedName>
    <definedName name="Horm_124_TrompoyWinche_7">#REF!</definedName>
    <definedName name="Horm_124_TrompoyWinche_8" localSheetId="0">#REF!</definedName>
    <definedName name="Horm_124_TrompoyWinche_8">#REF!</definedName>
    <definedName name="Horm_124_TrompoyWinche_9" localSheetId="0">#REF!</definedName>
    <definedName name="Horm_124_TrompoyWinche_9">#REF!</definedName>
    <definedName name="HORM_140">#REF!</definedName>
    <definedName name="HORM_180">#REF!</definedName>
    <definedName name="HORM_210">#REF!</definedName>
    <definedName name="HORM_IND_180">#REF!</definedName>
    <definedName name="HORM_IND_180_10">#REF!</definedName>
    <definedName name="HORM_IND_180_11">#REF!</definedName>
    <definedName name="HORM_IND_180_6">#REF!</definedName>
    <definedName name="HORM_IND_180_7">#REF!</definedName>
    <definedName name="HORM_IND_180_8">#REF!</definedName>
    <definedName name="HORM_IND_180_9">#REF!</definedName>
    <definedName name="HORM_IND_210">#REF!</definedName>
    <definedName name="HORM_IND_210_10">#REF!</definedName>
    <definedName name="HORM_IND_210_11">#REF!</definedName>
    <definedName name="HORM_IND_210_6">#REF!</definedName>
    <definedName name="HORM_IND_210_7">#REF!</definedName>
    <definedName name="HORM_IND_210_8">#REF!</definedName>
    <definedName name="HORM_IND_210_9">#REF!</definedName>
    <definedName name="HORM_IND_240">#REF!</definedName>
    <definedName name="HORM_IND_240_10">#REF!</definedName>
    <definedName name="HORM_IND_240_11">#REF!</definedName>
    <definedName name="HORM_IND_240_6">#REF!</definedName>
    <definedName name="HORM_IND_240_7">#REF!</definedName>
    <definedName name="HORM_IND_240_8">#REF!</definedName>
    <definedName name="HORM_IND_240_9">#REF!</definedName>
    <definedName name="HORM135_MANUAL">'[22]HORM. Y MORTEROS.'!$H$212</definedName>
    <definedName name="hormigon140" localSheetId="0">#REF!</definedName>
    <definedName name="hormigon140">#REF!</definedName>
    <definedName name="hormigon140_6" localSheetId="0">#REF!</definedName>
    <definedName name="hormigon140_6">#REF!</definedName>
    <definedName name="hormigon140_8" localSheetId="0">#REF!</definedName>
    <definedName name="hormigon140_8">#REF!</definedName>
    <definedName name="hormigon180" localSheetId="0">#REF!</definedName>
    <definedName name="hormigon180">#REF!</definedName>
    <definedName name="hormigon180_8" localSheetId="0">#REF!</definedName>
    <definedName name="hormigon180_8">#REF!</definedName>
    <definedName name="hormigon210" localSheetId="0">#REF!</definedName>
    <definedName name="hormigon210">#REF!</definedName>
    <definedName name="hormigon210_8" localSheetId="0">#REF!</definedName>
    <definedName name="hormigon210_8">#REF!</definedName>
    <definedName name="i" localSheetId="0">'[8]INS'!#REF!</definedName>
    <definedName name="i">'[8]INS'!#REF!</definedName>
    <definedName name="ilma" localSheetId="0">'[9]M.O.'!#REF!</definedName>
    <definedName name="ilma">'[9]M.O.'!#REF!</definedName>
    <definedName name="impresion_2" localSheetId="0">'[27]Directos'!#REF!</definedName>
    <definedName name="impresion_2">'[27]Directos'!#REF!</definedName>
    <definedName name="Imprimir_área_IM">#REF!</definedName>
    <definedName name="Imprimir_área_IM_6">#REF!</definedName>
    <definedName name="ingeniera">'[12]M.O.'!$C$10</definedName>
    <definedName name="ingeniera_10">#REF!</definedName>
    <definedName name="ingeniera_11">#REF!</definedName>
    <definedName name="ingeniera_5">#REF!</definedName>
    <definedName name="ingeniera_6">#REF!</definedName>
    <definedName name="ingeniera_7">#REF!</definedName>
    <definedName name="ingeniera_8">#REF!</definedName>
    <definedName name="ingeniera_9">#REF!</definedName>
    <definedName name="INODORO_BCO_TAPA">#REF!</definedName>
    <definedName name="INODORO_BCO_TAPA_10">#REF!</definedName>
    <definedName name="INODORO_BCO_TAPA_11">#REF!</definedName>
    <definedName name="INODORO_BCO_TAPA_6">#REF!</definedName>
    <definedName name="INODORO_BCO_TAPA_7">#REF!</definedName>
    <definedName name="INODORO_BCO_TAPA_8">#REF!</definedName>
    <definedName name="INODORO_BCO_TAPA_9">#REF!</definedName>
    <definedName name="INS_HORMIGON_124">'[42]HORM_MOR'!$A$7:$D$7</definedName>
    <definedName name="INSUMO_1">#REF!</definedName>
    <definedName name="INSUMO_1_10">#REF!</definedName>
    <definedName name="INSUMO_1_11">#REF!</definedName>
    <definedName name="INSUMO_1_6">#REF!</definedName>
    <definedName name="INSUMO_1_7">#REF!</definedName>
    <definedName name="INSUMO_1_8">#REF!</definedName>
    <definedName name="INSUMO_1_9">#REF!</definedName>
    <definedName name="INTERRUPTOR_3w">#REF!</definedName>
    <definedName name="INTERRUPTOR_3w_10">#REF!</definedName>
    <definedName name="INTERRUPTOR_3w_11">#REF!</definedName>
    <definedName name="INTERRUPTOR_3w_6">#REF!</definedName>
    <definedName name="INTERRUPTOR_3w_7">#REF!</definedName>
    <definedName name="INTERRUPTOR_3w_8">#REF!</definedName>
    <definedName name="INTERRUPTOR_3w_9">#REF!</definedName>
    <definedName name="INTERRUPTOR_4w">#REF!</definedName>
    <definedName name="INTERRUPTOR_4w_10">#REF!</definedName>
    <definedName name="INTERRUPTOR_4w_11">#REF!</definedName>
    <definedName name="INTERRUPTOR_4w_6">#REF!</definedName>
    <definedName name="INTERRUPTOR_4w_7">#REF!</definedName>
    <definedName name="INTERRUPTOR_4w_8">#REF!</definedName>
    <definedName name="INTERRUPTOR_4w_9">#REF!</definedName>
    <definedName name="INTERRUPTOR_DOBLE">#REF!</definedName>
    <definedName name="INTERRUPTOR_DOBLE_10">#REF!</definedName>
    <definedName name="INTERRUPTOR_DOBLE_11">#REF!</definedName>
    <definedName name="INTERRUPTOR_DOBLE_6">#REF!</definedName>
    <definedName name="INTERRUPTOR_DOBLE_7">#REF!</definedName>
    <definedName name="INTERRUPTOR_DOBLE_8">#REF!</definedName>
    <definedName name="INTERRUPTOR_DOBLE_9">#REF!</definedName>
    <definedName name="INTERRUPTOR_SENC">#REF!</definedName>
    <definedName name="INTERRUPTOR_SENC_10">#REF!</definedName>
    <definedName name="INTERRUPTOR_SENC_11">#REF!</definedName>
    <definedName name="INTERRUPTOR_SENC_6">#REF!</definedName>
    <definedName name="INTERRUPTOR_SENC_7">#REF!</definedName>
    <definedName name="INTERRUPTOR_SENC_8">#REF!</definedName>
    <definedName name="INTERRUPTOR_SENC_9">#REF!</definedName>
    <definedName name="J" localSheetId="0">#REF!</definedName>
    <definedName name="J">#REF!</definedName>
    <definedName name="JOEL" localSheetId="0">#REF!</definedName>
    <definedName name="JOEL">#REF!</definedName>
    <definedName name="JUNTA_CERA_INODORO">#REF!</definedName>
    <definedName name="JUNTA_CERA_INODORO_10">#REF!</definedName>
    <definedName name="JUNTA_CERA_INODORO_11">#REF!</definedName>
    <definedName name="JUNTA_CERA_INODORO_6">#REF!</definedName>
    <definedName name="JUNTA_CERA_INODORO_7">#REF!</definedName>
    <definedName name="JUNTA_CERA_INODORO_8">#REF!</definedName>
    <definedName name="JUNTA_CERA_INODORO_9">#REF!</definedName>
    <definedName name="JUNTA_DRESSER_12">#REF!</definedName>
    <definedName name="JUNTA_DRESSER_12_10">#REF!</definedName>
    <definedName name="JUNTA_DRESSER_12_11">#REF!</definedName>
    <definedName name="JUNTA_DRESSER_12_6">#REF!</definedName>
    <definedName name="JUNTA_DRESSER_12_7">#REF!</definedName>
    <definedName name="JUNTA_DRESSER_12_8">#REF!</definedName>
    <definedName name="JUNTA_DRESSER_12_9">#REF!</definedName>
    <definedName name="JUNTA_DRESSER_16">#REF!</definedName>
    <definedName name="JUNTA_DRESSER_16_10">#REF!</definedName>
    <definedName name="JUNTA_DRESSER_16_11">#REF!</definedName>
    <definedName name="JUNTA_DRESSER_16_6">#REF!</definedName>
    <definedName name="JUNTA_DRESSER_16_7">#REF!</definedName>
    <definedName name="JUNTA_DRESSER_16_8">#REF!</definedName>
    <definedName name="JUNTA_DRESSER_16_9">#REF!</definedName>
    <definedName name="JUNTA_DRESSER_2">#REF!</definedName>
    <definedName name="JUNTA_DRESSER_2_10">#REF!</definedName>
    <definedName name="JUNTA_DRESSER_2_11">#REF!</definedName>
    <definedName name="JUNTA_DRESSER_2_6">#REF!</definedName>
    <definedName name="JUNTA_DRESSER_2_7">#REF!</definedName>
    <definedName name="JUNTA_DRESSER_2_8">#REF!</definedName>
    <definedName name="JUNTA_DRESSER_2_9">#REF!</definedName>
    <definedName name="JUNTA_DRESSER_3">#REF!</definedName>
    <definedName name="JUNTA_DRESSER_3_10">#REF!</definedName>
    <definedName name="JUNTA_DRESSER_3_11">#REF!</definedName>
    <definedName name="JUNTA_DRESSER_3_6">#REF!</definedName>
    <definedName name="JUNTA_DRESSER_3_7">#REF!</definedName>
    <definedName name="JUNTA_DRESSER_3_8">#REF!</definedName>
    <definedName name="JUNTA_DRESSER_3_9">#REF!</definedName>
    <definedName name="JUNTA_DRESSER_4">#REF!</definedName>
    <definedName name="JUNTA_DRESSER_4_10">#REF!</definedName>
    <definedName name="JUNTA_DRESSER_4_11">#REF!</definedName>
    <definedName name="JUNTA_DRESSER_4_6">#REF!</definedName>
    <definedName name="JUNTA_DRESSER_4_7">#REF!</definedName>
    <definedName name="JUNTA_DRESSER_4_8">#REF!</definedName>
    <definedName name="JUNTA_DRESSER_4_9">#REF!</definedName>
    <definedName name="JUNTA_DRESSER_6">#REF!</definedName>
    <definedName name="JUNTA_DRESSER_6_10">#REF!</definedName>
    <definedName name="JUNTA_DRESSER_6_11">#REF!</definedName>
    <definedName name="JUNTA_DRESSER_6_6">#REF!</definedName>
    <definedName name="JUNTA_DRESSER_6_7">#REF!</definedName>
    <definedName name="JUNTA_DRESSER_6_8">#REF!</definedName>
    <definedName name="JUNTA_DRESSER_6_9">#REF!</definedName>
    <definedName name="JUNTA_DRESSER_8">#REF!</definedName>
    <definedName name="JUNTA_DRESSER_8_10">#REF!</definedName>
    <definedName name="JUNTA_DRESSER_8_11">#REF!</definedName>
    <definedName name="JUNTA_DRESSER_8_6">#REF!</definedName>
    <definedName name="JUNTA_DRESSER_8_7">#REF!</definedName>
    <definedName name="JUNTA_DRESSER_8_8">#REF!</definedName>
    <definedName name="JUNTA_DRESSER_8_9">#REF!</definedName>
    <definedName name="JUNTA_WATER_STOP_9">#REF!</definedName>
    <definedName name="JUNTA_WATER_STOP_9_10">#REF!</definedName>
    <definedName name="JUNTA_WATER_STOP_9_11">#REF!</definedName>
    <definedName name="JUNTA_WATER_STOP_9_6">#REF!</definedName>
    <definedName name="JUNTA_WATER_STOP_9_7">#REF!</definedName>
    <definedName name="JUNTA_WATER_STOP_9_8">#REF!</definedName>
    <definedName name="JUNTA_WATER_STOP_9_9">#REF!</definedName>
    <definedName name="k" localSheetId="0">'[9]M.O.'!#REF!</definedName>
    <definedName name="k">'[9]M.O.'!#REF!</definedName>
    <definedName name="L_1" localSheetId="0">#REF!</definedName>
    <definedName name="L_1">#REF!</definedName>
    <definedName name="L_2">#REF!</definedName>
    <definedName name="L_5">#REF!</definedName>
    <definedName name="LADRILLOS_4x8x2">#REF!</definedName>
    <definedName name="LADRILLOS_4x8x2_10">#REF!</definedName>
    <definedName name="LADRILLOS_4x8x2_11">#REF!</definedName>
    <definedName name="LADRILLOS_4x8x2_6">#REF!</definedName>
    <definedName name="LADRILLOS_4x8x2_7">#REF!</definedName>
    <definedName name="LADRILLOS_4x8x2_8">#REF!</definedName>
    <definedName name="LADRILLOS_4x8x2_9">#REF!</definedName>
    <definedName name="LAMPARA_FLUORESC_2x4">#REF!</definedName>
    <definedName name="LAMPARA_FLUORESC_2x4_10">#REF!</definedName>
    <definedName name="LAMPARA_FLUORESC_2x4_11">#REF!</definedName>
    <definedName name="LAMPARA_FLUORESC_2x4_6">#REF!</definedName>
    <definedName name="LAMPARA_FLUORESC_2x4_7">#REF!</definedName>
    <definedName name="LAMPARA_FLUORESC_2x4_8">#REF!</definedName>
    <definedName name="LAMPARA_FLUORESC_2x4_9">#REF!</definedName>
    <definedName name="LAMPARAS_DE_1500W_220V">'[16]INSU'!$B$41</definedName>
    <definedName name="LAQUEAR_MADERA">#REF!</definedName>
    <definedName name="LAQUEAR_MADERA_10">#REF!</definedName>
    <definedName name="LAQUEAR_MADERA_11">#REF!</definedName>
    <definedName name="LAQUEAR_MADERA_6">#REF!</definedName>
    <definedName name="LAQUEAR_MADERA_7">#REF!</definedName>
    <definedName name="LAQUEAR_MADERA_8">#REF!</definedName>
    <definedName name="LAQUEAR_MADERA_9">#REF!</definedName>
    <definedName name="LAVADERO_DOBLE" localSheetId="0">#REF!</definedName>
    <definedName name="LAVADERO_DOBLE">#REF!</definedName>
    <definedName name="LAVADERO_DOBLE_10" localSheetId="0">#REF!</definedName>
    <definedName name="LAVADERO_DOBLE_10">#REF!</definedName>
    <definedName name="LAVADERO_DOBLE_11" localSheetId="0">#REF!</definedName>
    <definedName name="LAVADERO_DOBLE_11">#REF!</definedName>
    <definedName name="LAVADERO_DOBLE_6">#REF!</definedName>
    <definedName name="LAVADERO_DOBLE_7" localSheetId="0">#REF!</definedName>
    <definedName name="LAVADERO_DOBLE_7">#REF!</definedName>
    <definedName name="LAVADERO_DOBLE_8" localSheetId="0">#REF!</definedName>
    <definedName name="LAVADERO_DOBLE_8">#REF!</definedName>
    <definedName name="LAVADERO_DOBLE_9" localSheetId="0">#REF!</definedName>
    <definedName name="LAVADERO_DOBLE_9">#REF!</definedName>
    <definedName name="LAVADERO_GRANITO_SENCILLO">#REF!</definedName>
    <definedName name="LAVADERO_GRANITO_SENCILLO_10">#REF!</definedName>
    <definedName name="LAVADERO_GRANITO_SENCILLO_11">#REF!</definedName>
    <definedName name="LAVADERO_GRANITO_SENCILLO_6">#REF!</definedName>
    <definedName name="LAVADERO_GRANITO_SENCILLO_7">#REF!</definedName>
    <definedName name="LAVADERO_GRANITO_SENCILLO_8">#REF!</definedName>
    <definedName name="LAVADERO_GRANITO_SENCILLO_9">#REF!</definedName>
    <definedName name="LAVAMANO_19x17_BCO">#REF!</definedName>
    <definedName name="LAVAMANO_19x17_BCO_10">#REF!</definedName>
    <definedName name="LAVAMANO_19x17_BCO_11">#REF!</definedName>
    <definedName name="LAVAMANO_19x17_BCO_6">#REF!</definedName>
    <definedName name="LAVAMANO_19x17_BCO_7">#REF!</definedName>
    <definedName name="LAVAMANO_19x17_BCO_8">#REF!</definedName>
    <definedName name="LAVAMANO_19x17_BCO_9">#REF!</definedName>
    <definedName name="Liga_y_Vac_manual">#REF!</definedName>
    <definedName name="Liga_y_Vac_Trompo" localSheetId="0">#REF!</definedName>
    <definedName name="Liga_y_Vac_Trompo">#REF!</definedName>
    <definedName name="Ligadora2fdas">#REF!</definedName>
    <definedName name="Ligadora2fdas_10">#REF!</definedName>
    <definedName name="Ligadora2fdas_11">#REF!</definedName>
    <definedName name="Ligadora2fdas_6">#REF!</definedName>
    <definedName name="Ligadora2fdas_7">#REF!</definedName>
    <definedName name="Ligadora2fdas_8">#REF!</definedName>
    <definedName name="Ligadora2fdas_9">#REF!</definedName>
    <definedName name="Limpieza">#REF!</definedName>
    <definedName name="LINEA_DE_CONDUC">#N/A</definedName>
    <definedName name="LINEA_DE_CONDUC_6">NA()</definedName>
    <definedName name="LLAVE_ANG_38">#REF!</definedName>
    <definedName name="LLAVE_ANG_38_10">#REF!</definedName>
    <definedName name="LLAVE_ANG_38_11">#REF!</definedName>
    <definedName name="LLAVE_ANG_38_6">#REF!</definedName>
    <definedName name="LLAVE_ANG_38_7">#REF!</definedName>
    <definedName name="LLAVE_ANG_38_8">#REF!</definedName>
    <definedName name="LLAVE_ANG_38_9">#REF!</definedName>
    <definedName name="LLAVE_CHORRO">#REF!</definedName>
    <definedName name="LLAVE_CHORRO_10">#REF!</definedName>
    <definedName name="LLAVE_CHORRO_11">#REF!</definedName>
    <definedName name="LLAVE_CHORRO_6">#REF!</definedName>
    <definedName name="LLAVE_CHORRO_7">#REF!</definedName>
    <definedName name="LLAVE_CHORRO_8">#REF!</definedName>
    <definedName name="LLAVE_CHORRO_9">#REF!</definedName>
    <definedName name="LLAVE_EMPOTRAR_CROMO_12">#REF!</definedName>
    <definedName name="LLAVE_EMPOTRAR_CROMO_12_10">#REF!</definedName>
    <definedName name="LLAVE_EMPOTRAR_CROMO_12_11">#REF!</definedName>
    <definedName name="LLAVE_EMPOTRAR_CROMO_12_6">#REF!</definedName>
    <definedName name="LLAVE_EMPOTRAR_CROMO_12_7">#REF!</definedName>
    <definedName name="LLAVE_EMPOTRAR_CROMO_12_8">#REF!</definedName>
    <definedName name="LLAVE_EMPOTRAR_CROMO_12_9">#REF!</definedName>
    <definedName name="LLAVE_PASO_1" localSheetId="0">#REF!</definedName>
    <definedName name="LLAVE_PASO_1">#REF!</definedName>
    <definedName name="LLAVE_PASO_1_10" localSheetId="0">#REF!</definedName>
    <definedName name="LLAVE_PASO_1_10">#REF!</definedName>
    <definedName name="LLAVE_PASO_1_11" localSheetId="0">#REF!</definedName>
    <definedName name="LLAVE_PASO_1_11">#REF!</definedName>
    <definedName name="LLAVE_PASO_1_6">#REF!</definedName>
    <definedName name="LLAVE_PASO_1_7" localSheetId="0">#REF!</definedName>
    <definedName name="LLAVE_PASO_1_7">#REF!</definedName>
    <definedName name="LLAVE_PASO_1_8" localSheetId="0">#REF!</definedName>
    <definedName name="LLAVE_PASO_1_8">#REF!</definedName>
    <definedName name="LLAVE_PASO_1_9" localSheetId="0">#REF!</definedName>
    <definedName name="LLAVE_PASO_1_9">#REF!</definedName>
    <definedName name="LLAVE_PASO_34" localSheetId="0">#REF!</definedName>
    <definedName name="LLAVE_PASO_34">#REF!</definedName>
    <definedName name="LLAVE_PASO_34_10" localSheetId="0">#REF!</definedName>
    <definedName name="LLAVE_PASO_34_10">#REF!</definedName>
    <definedName name="LLAVE_PASO_34_11" localSheetId="0">#REF!</definedName>
    <definedName name="LLAVE_PASO_34_11">#REF!</definedName>
    <definedName name="LLAVE_PASO_34_6">#REF!</definedName>
    <definedName name="LLAVE_PASO_34_7" localSheetId="0">#REF!</definedName>
    <definedName name="LLAVE_PASO_34_7">#REF!</definedName>
    <definedName name="LLAVE_PASO_34_8" localSheetId="0">#REF!</definedName>
    <definedName name="LLAVE_PASO_34_8">#REF!</definedName>
    <definedName name="LLAVE_PASO_34_9" localSheetId="0">#REF!</definedName>
    <definedName name="LLAVE_PASO_34_9">#REF!</definedName>
    <definedName name="LLAVE_SENCILLA">#REF!</definedName>
    <definedName name="LLAVE_SENCILLA_10">#REF!</definedName>
    <definedName name="LLAVE_SENCILLA_11">#REF!</definedName>
    <definedName name="LLAVE_SENCILLA_6">#REF!</definedName>
    <definedName name="LLAVE_SENCILLA_7">#REF!</definedName>
    <definedName name="LLAVE_SENCILLA_8">#REF!</definedName>
    <definedName name="LLAVE_SENCILLA_9">#REF!</definedName>
    <definedName name="LLAVIN_PUERTA" localSheetId="0">#REF!</definedName>
    <definedName name="LLAVIN_PUERTA">#REF!</definedName>
    <definedName name="LLAVIN_PUERTA_10" localSheetId="0">#REF!</definedName>
    <definedName name="LLAVIN_PUERTA_10">#REF!</definedName>
    <definedName name="LLAVIN_PUERTA_11" localSheetId="0">#REF!</definedName>
    <definedName name="LLAVIN_PUERTA_11">#REF!</definedName>
    <definedName name="LLAVIN_PUERTA_6">#REF!</definedName>
    <definedName name="LLAVIN_PUERTA_7" localSheetId="0">#REF!</definedName>
    <definedName name="LLAVIN_PUERTA_7">#REF!</definedName>
    <definedName name="LLAVIN_PUERTA_8" localSheetId="0">#REF!</definedName>
    <definedName name="LLAVIN_PUERTA_8">#REF!</definedName>
    <definedName name="LLAVIN_PUERTA_9" localSheetId="0">#REF!</definedName>
    <definedName name="LLAVIN_PUERTA_9">#REF!</definedName>
    <definedName name="LLENADO_BLOQUES_20">#REF!</definedName>
    <definedName name="LLENADO_BLOQUES_20_10">#REF!</definedName>
    <definedName name="LLENADO_BLOQUES_20_11">#REF!</definedName>
    <definedName name="LLENADO_BLOQUES_20_6">#REF!</definedName>
    <definedName name="LLENADO_BLOQUES_20_7">#REF!</definedName>
    <definedName name="LLENADO_BLOQUES_20_8">#REF!</definedName>
    <definedName name="LLENADO_BLOQUES_20_9">#REF!</definedName>
    <definedName name="LLENADO_BLOQUES_40">#REF!</definedName>
    <definedName name="LLENADO_BLOQUES_40_10">#REF!</definedName>
    <definedName name="LLENADO_BLOQUES_40_11">#REF!</definedName>
    <definedName name="LLENADO_BLOQUES_40_6">#REF!</definedName>
    <definedName name="LLENADO_BLOQUES_40_7">#REF!</definedName>
    <definedName name="LLENADO_BLOQUES_40_8">#REF!</definedName>
    <definedName name="LLENADO_BLOQUES_40_9">#REF!</definedName>
    <definedName name="LLENADO_BLOQUES_60">#REF!</definedName>
    <definedName name="LLENADO_BLOQUES_60_10">#REF!</definedName>
    <definedName name="LLENADO_BLOQUES_60_11">#REF!</definedName>
    <definedName name="LLENADO_BLOQUES_60_6">#REF!</definedName>
    <definedName name="LLENADO_BLOQUES_60_7">#REF!</definedName>
    <definedName name="LLENADO_BLOQUES_60_8">#REF!</definedName>
    <definedName name="LLENADO_BLOQUES_60_9">#REF!</definedName>
    <definedName name="LLENADO_BLOQUES_80">#REF!</definedName>
    <definedName name="LLENADO_BLOQUES_80_10">#REF!</definedName>
    <definedName name="LLENADO_BLOQUES_80_11">#REF!</definedName>
    <definedName name="LLENADO_BLOQUES_80_6">#REF!</definedName>
    <definedName name="LLENADO_BLOQUES_80_7">#REF!</definedName>
    <definedName name="LLENADO_BLOQUES_80_8">#REF!</definedName>
    <definedName name="LLENADO_BLOQUES_80_9">#REF!</definedName>
    <definedName name="LOSA12">#REF!</definedName>
    <definedName name="LOSA12_6">#REF!</definedName>
    <definedName name="LOSA20">#REF!</definedName>
    <definedName name="LOSA20_6">#REF!</definedName>
    <definedName name="LOSA30">#REF!</definedName>
    <definedName name="LOSA30_6">#REF!</definedName>
    <definedName name="m">#REF!</definedName>
    <definedName name="MA">'[9]M.O.'!$C$10</definedName>
    <definedName name="MA_10">#REF!</definedName>
    <definedName name="MA_11">#REF!</definedName>
    <definedName name="MA_6">#REF!</definedName>
    <definedName name="MA_7">#REF!</definedName>
    <definedName name="MA_8">#REF!</definedName>
    <definedName name="MA_9">#REF!</definedName>
    <definedName name="MACHETE">#REF!</definedName>
    <definedName name="MACHETE_10">#REF!</definedName>
    <definedName name="MACHETE_11">#REF!</definedName>
    <definedName name="MACHETE_6">#REF!</definedName>
    <definedName name="MACHETE_7">#REF!</definedName>
    <definedName name="MACHETE_8">#REF!</definedName>
    <definedName name="MACHETE_9">#REF!</definedName>
    <definedName name="MACO">#REF!</definedName>
    <definedName name="MACO_10">#REF!</definedName>
    <definedName name="MACO_11">#REF!</definedName>
    <definedName name="MACO_6">#REF!</definedName>
    <definedName name="MACO_7">#REF!</definedName>
    <definedName name="MACO_8">#REF!</definedName>
    <definedName name="MACO_9">#REF!</definedName>
    <definedName name="Madera_P2">'[7]INSU'!$D$132</definedName>
    <definedName name="Madera_P2_10">#REF!</definedName>
    <definedName name="Madera_P2_11">#REF!</definedName>
    <definedName name="Madera_P2_5">#REF!</definedName>
    <definedName name="Madera_P2_6">#REF!</definedName>
    <definedName name="Madera_P2_7">#REF!</definedName>
    <definedName name="Madera_P2_8">#REF!</definedName>
    <definedName name="Madera_P2_9">#REF!</definedName>
    <definedName name="maderabrutapino" localSheetId="0">#REF!</definedName>
    <definedName name="maderabrutapino">#REF!</definedName>
    <definedName name="maderabrutapino_8" localSheetId="0">#REF!</definedName>
    <definedName name="maderabrutapino_8">#REF!</definedName>
    <definedName name="Maestro">#REF!</definedName>
    <definedName name="Maestro_10">#REF!</definedName>
    <definedName name="Maestro_11">#REF!</definedName>
    <definedName name="Maestro_6">#REF!</definedName>
    <definedName name="Maestro_7">#REF!</definedName>
    <definedName name="Maestro_8">#REF!</definedName>
    <definedName name="Maestro_9">#REF!</definedName>
    <definedName name="MAESTROCARP" localSheetId="0">'[8]INS'!#REF!</definedName>
    <definedName name="MAESTROCARP">'[8]INS'!#REF!</definedName>
    <definedName name="MAESTROCARP_6">#REF!</definedName>
    <definedName name="MAESTROCARP_8">#REF!</definedName>
    <definedName name="MALLA_ABRAZ_1_12">#REF!</definedName>
    <definedName name="MALLA_ABRAZ_1_12_10">#REF!</definedName>
    <definedName name="MALLA_ABRAZ_1_12_11">#REF!</definedName>
    <definedName name="MALLA_ABRAZ_1_12_6">#REF!</definedName>
    <definedName name="MALLA_ABRAZ_1_12_7">#REF!</definedName>
    <definedName name="MALLA_ABRAZ_1_12_8">#REF!</definedName>
    <definedName name="MALLA_ABRAZ_1_12_9">#REF!</definedName>
    <definedName name="MALLA_AL_GALVANIZADO" localSheetId="0">#REF!</definedName>
    <definedName name="MALLA_AL_GALVANIZADO">#REF!</definedName>
    <definedName name="MALLA_AL_GALVANIZADO_10" localSheetId="0">#REF!</definedName>
    <definedName name="MALLA_AL_GALVANIZADO_10">#REF!</definedName>
    <definedName name="MALLA_AL_GALVANIZADO_11" localSheetId="0">#REF!</definedName>
    <definedName name="MALLA_AL_GALVANIZADO_11">#REF!</definedName>
    <definedName name="MALLA_AL_GALVANIZADO_6">#REF!</definedName>
    <definedName name="MALLA_AL_GALVANIZADO_7" localSheetId="0">#REF!</definedName>
    <definedName name="MALLA_AL_GALVANIZADO_7">#REF!</definedName>
    <definedName name="MALLA_AL_GALVANIZADO_8" localSheetId="0">#REF!</definedName>
    <definedName name="MALLA_AL_GALVANIZADO_8">#REF!</definedName>
    <definedName name="MALLA_AL_GALVANIZADO_9" localSheetId="0">#REF!</definedName>
    <definedName name="MALLA_AL_GALVANIZADO_9">#REF!</definedName>
    <definedName name="MALLA_AL_PUAS">#REF!</definedName>
    <definedName name="MALLA_AL_PUAS_10">#REF!</definedName>
    <definedName name="MALLA_AL_PUAS_11">#REF!</definedName>
    <definedName name="MALLA_AL_PUAS_6">#REF!</definedName>
    <definedName name="MALLA_AL_PUAS_7">#REF!</definedName>
    <definedName name="MALLA_AL_PUAS_8">#REF!</definedName>
    <definedName name="MALLA_AL_PUAS_9">#REF!</definedName>
    <definedName name="MALLA_BARRA_TENZORA">#REF!</definedName>
    <definedName name="MALLA_BARRA_TENZORA_10">#REF!</definedName>
    <definedName name="MALLA_BARRA_TENZORA_11">#REF!</definedName>
    <definedName name="MALLA_BARRA_TENZORA_6">#REF!</definedName>
    <definedName name="MALLA_BARRA_TENZORA_7">#REF!</definedName>
    <definedName name="MALLA_BARRA_TENZORA_8">#REF!</definedName>
    <definedName name="MALLA_BARRA_TENZORA_9">#REF!</definedName>
    <definedName name="MALLA_BOTE">#REF!</definedName>
    <definedName name="MALLA_BOTE_10">#REF!</definedName>
    <definedName name="MALLA_BOTE_11">#REF!</definedName>
    <definedName name="MALLA_BOTE_6">#REF!</definedName>
    <definedName name="MALLA_BOTE_7">#REF!</definedName>
    <definedName name="MALLA_BOTE_8">#REF!</definedName>
    <definedName name="MALLA_BOTE_9">#REF!</definedName>
    <definedName name="MALLA_CARP_COLS">#REF!</definedName>
    <definedName name="MALLA_CARP_COLS_10">#REF!</definedName>
    <definedName name="MALLA_CARP_COLS_11">#REF!</definedName>
    <definedName name="MALLA_CARP_COLS_6">#REF!</definedName>
    <definedName name="MALLA_CARP_COLS_7">#REF!</definedName>
    <definedName name="MALLA_CARP_COLS_8">#REF!</definedName>
    <definedName name="MALLA_CARP_COLS_9">#REF!</definedName>
    <definedName name="MALLA_CICLONICA_6">#REF!</definedName>
    <definedName name="MALLA_CICLONICA_6_10">#REF!</definedName>
    <definedName name="MALLA_CICLONICA_6_11">#REF!</definedName>
    <definedName name="MALLA_CICLONICA_6_6">#REF!</definedName>
    <definedName name="MALLA_CICLONICA_6_7">#REF!</definedName>
    <definedName name="MALLA_CICLONICA_6_8">#REF!</definedName>
    <definedName name="MALLA_CICLONICA_6_9">#REF!</definedName>
    <definedName name="MALLA_COLOC_6">#REF!</definedName>
    <definedName name="MALLA_COLOC_6_10">#REF!</definedName>
    <definedName name="MALLA_COLOC_6_11">#REF!</definedName>
    <definedName name="MALLA_COLOC_6_6">#REF!</definedName>
    <definedName name="MALLA_COLOC_6_7">#REF!</definedName>
    <definedName name="MALLA_COLOC_6_8">#REF!</definedName>
    <definedName name="MALLA_COLOC_6_9">#REF!</definedName>
    <definedName name="MALLA_COPAFINAL_1_12">#REF!</definedName>
    <definedName name="MALLA_COPAFINAL_1_12_10">#REF!</definedName>
    <definedName name="MALLA_COPAFINAL_1_12_11">#REF!</definedName>
    <definedName name="MALLA_COPAFINAL_1_12_6">#REF!</definedName>
    <definedName name="MALLA_COPAFINAL_1_12_7">#REF!</definedName>
    <definedName name="MALLA_COPAFINAL_1_12_8">#REF!</definedName>
    <definedName name="MALLA_COPAFINAL_1_12_9">#REF!</definedName>
    <definedName name="MALLA_COPAFINAL_2">#REF!</definedName>
    <definedName name="MALLA_COPAFINAL_2_10">#REF!</definedName>
    <definedName name="MALLA_COPAFINAL_2_11">#REF!</definedName>
    <definedName name="MALLA_COPAFINAL_2_6">#REF!</definedName>
    <definedName name="MALLA_COPAFINAL_2_7">#REF!</definedName>
    <definedName name="MALLA_COPAFINAL_2_8">#REF!</definedName>
    <definedName name="MALLA_COPAFINAL_2_9">#REF!</definedName>
    <definedName name="MALLA_CORTE_ABR">#REF!</definedName>
    <definedName name="MALLA_CORTE_ABR_10">#REF!</definedName>
    <definedName name="MALLA_CORTE_ABR_11">#REF!</definedName>
    <definedName name="MALLA_CORTE_ABR_6">#REF!</definedName>
    <definedName name="MALLA_CORTE_ABR_7">#REF!</definedName>
    <definedName name="MALLA_CORTE_ABR_8">#REF!</definedName>
    <definedName name="MALLA_CORTE_ABR_9">#REF!</definedName>
    <definedName name="Malla_Electrosoldada_10x10">#REF!</definedName>
    <definedName name="Malla_Electrosoldada_10x10_10">#REF!</definedName>
    <definedName name="Malla_Electrosoldada_10x10_11">#REF!</definedName>
    <definedName name="Malla_Electrosoldada_10x10_6">#REF!</definedName>
    <definedName name="Malla_Electrosoldada_10x10_7">#REF!</definedName>
    <definedName name="Malla_Electrosoldada_10x10_8">#REF!</definedName>
    <definedName name="Malla_Electrosoldada_10x10_9">#REF!</definedName>
    <definedName name="MALLA_PALOMETA_DOBLE_1_12">#REF!</definedName>
    <definedName name="MALLA_PALOMETA_DOBLE_1_12_10">#REF!</definedName>
    <definedName name="MALLA_PALOMETA_DOBLE_1_12_11">#REF!</definedName>
    <definedName name="MALLA_PALOMETA_DOBLE_1_12_6">#REF!</definedName>
    <definedName name="MALLA_PALOMETA_DOBLE_1_12_7">#REF!</definedName>
    <definedName name="MALLA_PALOMETA_DOBLE_1_12_8">#REF!</definedName>
    <definedName name="MALLA_PALOMETA_DOBLE_1_12_9">#REF!</definedName>
    <definedName name="MALLA_RELLENO">#REF!</definedName>
    <definedName name="MALLA_RELLENO_10">#REF!</definedName>
    <definedName name="MALLA_RELLENO_11">#REF!</definedName>
    <definedName name="MALLA_RELLENO_6">#REF!</definedName>
    <definedName name="MALLA_RELLENO_7">#REF!</definedName>
    <definedName name="MALLA_RELLENO_8">#REF!</definedName>
    <definedName name="MALLA_RELLENO_9">#REF!</definedName>
    <definedName name="MALLA_SEGUETA">#REF!</definedName>
    <definedName name="MALLA_SEGUETA_10">#REF!</definedName>
    <definedName name="MALLA_SEGUETA_11">#REF!</definedName>
    <definedName name="MALLA_SEGUETA_6">#REF!</definedName>
    <definedName name="MALLA_SEGUETA_7">#REF!</definedName>
    <definedName name="MALLA_SEGUETA_8">#REF!</definedName>
    <definedName name="MALLA_SEGUETA_9">#REF!</definedName>
    <definedName name="MALLA_TERMINAL_1_14">#REF!</definedName>
    <definedName name="MALLA_TERMINAL_1_14_10">#REF!</definedName>
    <definedName name="MALLA_TERMINAL_1_14_11">#REF!</definedName>
    <definedName name="MALLA_TERMINAL_1_14_6">#REF!</definedName>
    <definedName name="MALLA_TERMINAL_1_14_7">#REF!</definedName>
    <definedName name="MALLA_TERMINAL_1_14_8">#REF!</definedName>
    <definedName name="MALLA_TERMINAL_1_14_9">#REF!</definedName>
    <definedName name="MALLA_TUBOHG_1">#REF!</definedName>
    <definedName name="MALLA_TUBOHG_1_10">#REF!</definedName>
    <definedName name="MALLA_TUBOHG_1_11">#REF!</definedName>
    <definedName name="MALLA_TUBOHG_1_12">#REF!</definedName>
    <definedName name="MALLA_TUBOHG_1_12_10">#REF!</definedName>
    <definedName name="MALLA_TUBOHG_1_12_11">#REF!</definedName>
    <definedName name="MALLA_TUBOHG_1_12_6">#REF!</definedName>
    <definedName name="MALLA_TUBOHG_1_12_7">#REF!</definedName>
    <definedName name="MALLA_TUBOHG_1_12_8">#REF!</definedName>
    <definedName name="MALLA_TUBOHG_1_12_9">#REF!</definedName>
    <definedName name="MALLA_TUBOHG_1_14">#REF!</definedName>
    <definedName name="MALLA_TUBOHG_1_14_10">#REF!</definedName>
    <definedName name="MALLA_TUBOHG_1_14_11">#REF!</definedName>
    <definedName name="MALLA_TUBOHG_1_14_6">#REF!</definedName>
    <definedName name="MALLA_TUBOHG_1_14_7">#REF!</definedName>
    <definedName name="MALLA_TUBOHG_1_14_8">#REF!</definedName>
    <definedName name="MALLA_TUBOHG_1_14_9">#REF!</definedName>
    <definedName name="MALLA_TUBOHG_1_6">#REF!</definedName>
    <definedName name="MALLA_TUBOHG_1_7">#REF!</definedName>
    <definedName name="MALLA_TUBOHG_1_8">#REF!</definedName>
    <definedName name="MALLA_TUBOHG_1_9">#REF!</definedName>
    <definedName name="MALLA_ZABALETA">#REF!</definedName>
    <definedName name="MALLA_ZABALETA_10">#REF!</definedName>
    <definedName name="MALLA_ZABALETA_11">#REF!</definedName>
    <definedName name="MALLA_ZABALETA_6">#REF!</definedName>
    <definedName name="MALLA_ZABALETA_7">#REF!</definedName>
    <definedName name="MALLA_ZABALETA_8">#REF!</definedName>
    <definedName name="MALLA_ZABALETA_9">#REF!</definedName>
    <definedName name="MARCO_PUERTA_PINO" localSheetId="0">#REF!</definedName>
    <definedName name="MARCO_PUERTA_PINO">#REF!</definedName>
    <definedName name="MARCO_PUERTA_PINO_10" localSheetId="0">#REF!</definedName>
    <definedName name="MARCO_PUERTA_PINO_10">#REF!</definedName>
    <definedName name="MARCO_PUERTA_PINO_11" localSheetId="0">#REF!</definedName>
    <definedName name="MARCO_PUERTA_PINO_11">#REF!</definedName>
    <definedName name="MARCO_PUERTA_PINO_6">#REF!</definedName>
    <definedName name="MARCO_PUERTA_PINO_7" localSheetId="0">#REF!</definedName>
    <definedName name="MARCO_PUERTA_PINO_7">#REF!</definedName>
    <definedName name="MARCO_PUERTA_PINO_8" localSheetId="0">#REF!</definedName>
    <definedName name="MARCO_PUERTA_PINO_8">#REF!</definedName>
    <definedName name="MARCO_PUERTA_PINO_9" localSheetId="0">#REF!</definedName>
    <definedName name="MARCO_PUERTA_PINO_9">#REF!</definedName>
    <definedName name="MATERIAL_RELLENO">#REF!</definedName>
    <definedName name="MATERIAL_RELLENO_10">#REF!</definedName>
    <definedName name="MATERIAL_RELLENO_11">#REF!</definedName>
    <definedName name="MATERIAL_RELLENO_6">#REF!</definedName>
    <definedName name="MATERIAL_RELLENO_7">#REF!</definedName>
    <definedName name="MATERIAL_RELLENO_8">#REF!</definedName>
    <definedName name="MATERIAL_RELLENO_9">#REF!</definedName>
    <definedName name="MBA" localSheetId="0">#REF!</definedName>
    <definedName name="MBA">#REF!</definedName>
    <definedName name="MBA_10" localSheetId="0">#REF!</definedName>
    <definedName name="MBA_10">#REF!</definedName>
    <definedName name="MBA_11" localSheetId="0">#REF!</definedName>
    <definedName name="MBA_11">#REF!</definedName>
    <definedName name="MBA_6">#REF!</definedName>
    <definedName name="MBA_7" localSheetId="0">#REF!</definedName>
    <definedName name="MBA_7">#REF!</definedName>
    <definedName name="MBA_8" localSheetId="0">#REF!</definedName>
    <definedName name="MBA_8">#REF!</definedName>
    <definedName name="MBA_9" localSheetId="0">#REF!</definedName>
    <definedName name="MBA_9">#REF!</definedName>
    <definedName name="MEXCLADORA_LAVAMANOS">#REF!</definedName>
    <definedName name="MEXCLADORA_LAVAMANOS_10">#REF!</definedName>
    <definedName name="MEXCLADORA_LAVAMANOS_11">#REF!</definedName>
    <definedName name="MEXCLADORA_LAVAMANOS_6">#REF!</definedName>
    <definedName name="MEXCLADORA_LAVAMANOS_7">#REF!</definedName>
    <definedName name="MEXCLADORA_LAVAMANOS_8">#REF!</definedName>
    <definedName name="MEXCLADORA_LAVAMANOS_9">#REF!</definedName>
    <definedName name="MEZCLA_1a3">#REF!</definedName>
    <definedName name="MEZCLA_CAL_ARENA_PISOS">#REF!</definedName>
    <definedName name="MEZCLA_CAL_ARENA_PISOS_10">#REF!</definedName>
    <definedName name="MEZCLA_CAL_ARENA_PISOS_11">#REF!</definedName>
    <definedName name="MEZCLA_CAL_ARENA_PISOS_6">#REF!</definedName>
    <definedName name="MEZCLA_CAL_ARENA_PISOS_7">#REF!</definedName>
    <definedName name="MEZCLA_CAL_ARENA_PISOS_8">#REF!</definedName>
    <definedName name="MEZCLA_CAL_ARENA_PISOS_9">#REF!</definedName>
    <definedName name="MezclaAntillana">#REF!</definedName>
    <definedName name="MezclaAntillana_10">#REF!</definedName>
    <definedName name="MezclaAntillana_11">#REF!</definedName>
    <definedName name="MezclaAntillana_6">#REF!</definedName>
    <definedName name="MezclaAntillana_7">#REF!</definedName>
    <definedName name="MezclaAntillana_8">#REF!</definedName>
    <definedName name="MezclaAntillana_9">#REF!</definedName>
    <definedName name="mezclajuntabloque" localSheetId="0">#REF!</definedName>
    <definedName name="mezclajuntabloque">#REF!</definedName>
    <definedName name="mezclajuntabloque_6" localSheetId="0">#REF!</definedName>
    <definedName name="mezclajuntabloque_6">#REF!</definedName>
    <definedName name="mezclajuntabloque_8" localSheetId="0">#REF!</definedName>
    <definedName name="mezclajuntabloque_8">#REF!</definedName>
    <definedName name="mgf" localSheetId="0">#REF!</definedName>
    <definedName name="mgf">#REF!</definedName>
    <definedName name="MO_ACERA_FROTyVIOL">#REF!</definedName>
    <definedName name="MO_ACERA_FROTyVIOL_10">#REF!</definedName>
    <definedName name="MO_ACERA_FROTyVIOL_11">#REF!</definedName>
    <definedName name="MO_ACERA_FROTyVIOL_6">#REF!</definedName>
    <definedName name="MO_ACERA_FROTyVIOL_7">#REF!</definedName>
    <definedName name="MO_ACERA_FROTyVIOL_8">#REF!</definedName>
    <definedName name="MO_ACERA_FROTyVIOL_9">#REF!</definedName>
    <definedName name="MO_CANTOS">#REF!</definedName>
    <definedName name="MO_CANTOS_10">#REF!</definedName>
    <definedName name="MO_CANTOS_11">#REF!</definedName>
    <definedName name="MO_CANTOS_6">#REF!</definedName>
    <definedName name="MO_CANTOS_7">#REF!</definedName>
    <definedName name="MO_CANTOS_8">#REF!</definedName>
    <definedName name="MO_CANTOS_9">#REF!</definedName>
    <definedName name="MO_CARETEO">#REF!</definedName>
    <definedName name="MO_CARETEO_10">#REF!</definedName>
    <definedName name="MO_CARETEO_11">#REF!</definedName>
    <definedName name="MO_CARETEO_6">#REF!</definedName>
    <definedName name="MO_CARETEO_7">#REF!</definedName>
    <definedName name="MO_CARETEO_8">#REF!</definedName>
    <definedName name="MO_CARETEO_9">#REF!</definedName>
    <definedName name="MO_ColAcero_Dintel">#REF!</definedName>
    <definedName name="MO_ColAcero_Dintel_10">#REF!</definedName>
    <definedName name="MO_ColAcero_Dintel_11">#REF!</definedName>
    <definedName name="MO_ColAcero_Dintel_6">#REF!</definedName>
    <definedName name="MO_ColAcero_Dintel_7">#REF!</definedName>
    <definedName name="MO_ColAcero_Dintel_8">#REF!</definedName>
    <definedName name="MO_ColAcero_Dintel_9">#REF!</definedName>
    <definedName name="MO_ColAcero_Escalera">#REF!</definedName>
    <definedName name="MO_ColAcero_Escalera_10">#REF!</definedName>
    <definedName name="MO_ColAcero_Escalera_11">#REF!</definedName>
    <definedName name="MO_ColAcero_Escalera_6">#REF!</definedName>
    <definedName name="MO_ColAcero_Escalera_7">#REF!</definedName>
    <definedName name="MO_ColAcero_Escalera_8">#REF!</definedName>
    <definedName name="MO_ColAcero_Escalera_9">#REF!</definedName>
    <definedName name="MO_ColAcero_G60_QQ">#REF!</definedName>
    <definedName name="MO_ColAcero_G60_QQ_10">#REF!</definedName>
    <definedName name="MO_ColAcero_G60_QQ_11">#REF!</definedName>
    <definedName name="MO_ColAcero_G60_QQ_6">#REF!</definedName>
    <definedName name="MO_ColAcero_G60_QQ_7">#REF!</definedName>
    <definedName name="MO_ColAcero_G60_QQ_8">#REF!</definedName>
    <definedName name="MO_ColAcero_G60_QQ_9">#REF!</definedName>
    <definedName name="MO_ColAcero_Malla">#REF!</definedName>
    <definedName name="MO_ColAcero_Malla_10">#REF!</definedName>
    <definedName name="MO_ColAcero_Malla_11">#REF!</definedName>
    <definedName name="MO_ColAcero_Malla_6">#REF!</definedName>
    <definedName name="MO_ColAcero_Malla_7">#REF!</definedName>
    <definedName name="MO_ColAcero_Malla_8">#REF!</definedName>
    <definedName name="MO_ColAcero_Malla_9">#REF!</definedName>
    <definedName name="MO_ColAcero_QQ">'[7]MO'!$B$612</definedName>
    <definedName name="MO_ColAcero_QQ_10">#REF!</definedName>
    <definedName name="MO_ColAcero_QQ_11">#REF!</definedName>
    <definedName name="MO_ColAcero_QQ_5">#REF!</definedName>
    <definedName name="MO_ColAcero_QQ_6">#REF!</definedName>
    <definedName name="MO_ColAcero_QQ_7">#REF!</definedName>
    <definedName name="MO_ColAcero_QQ_8">#REF!</definedName>
    <definedName name="MO_ColAcero_QQ_9">#REF!</definedName>
    <definedName name="MO_ColAcero_ZapMuros">#REF!</definedName>
    <definedName name="MO_ColAcero_ZapMuros_10">#REF!</definedName>
    <definedName name="MO_ColAcero_ZapMuros_11">#REF!</definedName>
    <definedName name="MO_ColAcero_ZapMuros_6">#REF!</definedName>
    <definedName name="MO_ColAcero_ZapMuros_7">#REF!</definedName>
    <definedName name="MO_ColAcero_ZapMuros_8">#REF!</definedName>
    <definedName name="MO_ColAcero_ZapMuros_9">#REF!</definedName>
    <definedName name="MO_ColAcero14_Piso">#REF!</definedName>
    <definedName name="MO_ColAcero14_Piso_10">#REF!</definedName>
    <definedName name="MO_ColAcero14_Piso_11">#REF!</definedName>
    <definedName name="MO_ColAcero14_Piso_6">#REF!</definedName>
    <definedName name="MO_ColAcero14_Piso_7">#REF!</definedName>
    <definedName name="MO_ColAcero14_Piso_8">#REF!</definedName>
    <definedName name="MO_ColAcero14_Piso_9">#REF!</definedName>
    <definedName name="MO_ColAcero38y12_Cols">#REF!</definedName>
    <definedName name="MO_ColAcero38y12_Cols_10">#REF!</definedName>
    <definedName name="MO_ColAcero38y12_Cols_11">#REF!</definedName>
    <definedName name="MO_ColAcero38y12_Cols_6">#REF!</definedName>
    <definedName name="MO_ColAcero38y12_Cols_7">#REF!</definedName>
    <definedName name="MO_ColAcero38y12_Cols_8">#REF!</definedName>
    <definedName name="MO_ColAcero38y12_Cols_9">#REF!</definedName>
    <definedName name="MO_DEMOLICION_MURO_HA">#REF!</definedName>
    <definedName name="MO_DEMOLICION_MURO_HA_10">#REF!</definedName>
    <definedName name="MO_DEMOLICION_MURO_HA_11">#REF!</definedName>
    <definedName name="MO_DEMOLICION_MURO_HA_6">#REF!</definedName>
    <definedName name="MO_DEMOLICION_MURO_HA_7">#REF!</definedName>
    <definedName name="MO_DEMOLICION_MURO_HA_8">#REF!</definedName>
    <definedName name="MO_DEMOLICION_MURO_HA_9">#REF!</definedName>
    <definedName name="MO_ELEC_BREAKERS">#REF!</definedName>
    <definedName name="MO_ELEC_BREAKERS_10">#REF!</definedName>
    <definedName name="MO_ELEC_BREAKERS_11">#REF!</definedName>
    <definedName name="MO_ELEC_BREAKERS_6">#REF!</definedName>
    <definedName name="MO_ELEC_BREAKERS_7">#REF!</definedName>
    <definedName name="MO_ELEC_BREAKERS_8">#REF!</definedName>
    <definedName name="MO_ELEC_BREAKERS_9">#REF!</definedName>
    <definedName name="MO_ELEC_INTERRUPTOR_3W">#REF!</definedName>
    <definedName name="MO_ELEC_INTERRUPTOR_3W_10">#REF!</definedName>
    <definedName name="MO_ELEC_INTERRUPTOR_3W_11">#REF!</definedName>
    <definedName name="MO_ELEC_INTERRUPTOR_3W_6">#REF!</definedName>
    <definedName name="MO_ELEC_INTERRUPTOR_3W_7">#REF!</definedName>
    <definedName name="MO_ELEC_INTERRUPTOR_3W_8">#REF!</definedName>
    <definedName name="MO_ELEC_INTERRUPTOR_3W_9">#REF!</definedName>
    <definedName name="MO_ELEC_INTERRUPTOR_4W">#REF!</definedName>
    <definedName name="MO_ELEC_INTERRUPTOR_4W_10">#REF!</definedName>
    <definedName name="MO_ELEC_INTERRUPTOR_4W_11">#REF!</definedName>
    <definedName name="MO_ELEC_INTERRUPTOR_4W_6">#REF!</definedName>
    <definedName name="MO_ELEC_INTERRUPTOR_4W_7">#REF!</definedName>
    <definedName name="MO_ELEC_INTERRUPTOR_4W_8">#REF!</definedName>
    <definedName name="MO_ELEC_INTERRUPTOR_4W_9">#REF!</definedName>
    <definedName name="MO_ELEC_INTERRUPTOR_DOB">#REF!</definedName>
    <definedName name="MO_ELEC_INTERRUPTOR_DOB_10">#REF!</definedName>
    <definedName name="MO_ELEC_INTERRUPTOR_DOB_11">#REF!</definedName>
    <definedName name="MO_ELEC_INTERRUPTOR_DOB_6">#REF!</definedName>
    <definedName name="MO_ELEC_INTERRUPTOR_DOB_7">#REF!</definedName>
    <definedName name="MO_ELEC_INTERRUPTOR_DOB_8">#REF!</definedName>
    <definedName name="MO_ELEC_INTERRUPTOR_DOB_9">#REF!</definedName>
    <definedName name="MO_ELEC_INTERRUPTOR_SENC">#REF!</definedName>
    <definedName name="MO_ELEC_INTERRUPTOR_SENC_10">#REF!</definedName>
    <definedName name="MO_ELEC_INTERRUPTOR_SENC_11">#REF!</definedName>
    <definedName name="MO_ELEC_INTERRUPTOR_SENC_6">#REF!</definedName>
    <definedName name="MO_ELEC_INTERRUPTOR_SENC_7">#REF!</definedName>
    <definedName name="MO_ELEC_INTERRUPTOR_SENC_8">#REF!</definedName>
    <definedName name="MO_ELEC_INTERRUPTOR_SENC_9">#REF!</definedName>
    <definedName name="MO_ELEC_INTERRUPTOR_TRIPLE">#REF!</definedName>
    <definedName name="MO_ELEC_INTERRUPTOR_TRIPLE_10">#REF!</definedName>
    <definedName name="MO_ELEC_INTERRUPTOR_TRIPLE_11">#REF!</definedName>
    <definedName name="MO_ELEC_INTERRUPTOR_TRIPLE_6">#REF!</definedName>
    <definedName name="MO_ELEC_INTERRUPTOR_TRIPLE_7">#REF!</definedName>
    <definedName name="MO_ELEC_INTERRUPTOR_TRIPLE_8">#REF!</definedName>
    <definedName name="MO_ELEC_INTERRUPTOR_TRIPLE_9">#REF!</definedName>
    <definedName name="MO_ELEC_LAMPARA_FLUORESCENTE">#REF!</definedName>
    <definedName name="MO_ELEC_LAMPARA_FLUORESCENTE_10">#REF!</definedName>
    <definedName name="MO_ELEC_LAMPARA_FLUORESCENTE_11">#REF!</definedName>
    <definedName name="MO_ELEC_LAMPARA_FLUORESCENTE_6">#REF!</definedName>
    <definedName name="MO_ELEC_LAMPARA_FLUORESCENTE_7">#REF!</definedName>
    <definedName name="MO_ELEC_LAMPARA_FLUORESCENTE_8">#REF!</definedName>
    <definedName name="MO_ELEC_LAMPARA_FLUORESCENTE_9">#REF!</definedName>
    <definedName name="MO_ELEC_LUZ_CENITAL">#REF!</definedName>
    <definedName name="MO_ELEC_LUZ_CENITAL_10">#REF!</definedName>
    <definedName name="MO_ELEC_LUZ_CENITAL_11">#REF!</definedName>
    <definedName name="MO_ELEC_LUZ_CENITAL_6">#REF!</definedName>
    <definedName name="MO_ELEC_LUZ_CENITAL_7">#REF!</definedName>
    <definedName name="MO_ELEC_LUZ_CENITAL_8">#REF!</definedName>
    <definedName name="MO_ELEC_LUZ_CENITAL_9">#REF!</definedName>
    <definedName name="MO_ELEC_PANEL_DIST">#REF!</definedName>
    <definedName name="MO_ELEC_PANEL_DIST_10">#REF!</definedName>
    <definedName name="MO_ELEC_PANEL_DIST_11">#REF!</definedName>
    <definedName name="MO_ELEC_PANEL_DIST_6">#REF!</definedName>
    <definedName name="MO_ELEC_PANEL_DIST_7">#REF!</definedName>
    <definedName name="MO_ELEC_PANEL_DIST_8">#REF!</definedName>
    <definedName name="MO_ELEC_PANEL_DIST_9">#REF!</definedName>
    <definedName name="MO_ELEC_TOMACORRIENTE_110">#REF!</definedName>
    <definedName name="MO_ELEC_TOMACORRIENTE_110_10">#REF!</definedName>
    <definedName name="MO_ELEC_TOMACORRIENTE_110_11">#REF!</definedName>
    <definedName name="MO_ELEC_TOMACORRIENTE_110_6">#REF!</definedName>
    <definedName name="MO_ELEC_TOMACORRIENTE_110_7">#REF!</definedName>
    <definedName name="MO_ELEC_TOMACORRIENTE_110_8">#REF!</definedName>
    <definedName name="MO_ELEC_TOMACORRIENTE_110_9">#REF!</definedName>
    <definedName name="MO_ELEC_TOMACORRIENTE_220">#REF!</definedName>
    <definedName name="MO_ELEC_TOMACORRIENTE_220_10">#REF!</definedName>
    <definedName name="MO_ELEC_TOMACORRIENTE_220_11">#REF!</definedName>
    <definedName name="MO_ELEC_TOMACORRIENTE_220_6">#REF!</definedName>
    <definedName name="MO_ELEC_TOMACORRIENTE_220_7">#REF!</definedName>
    <definedName name="MO_ELEC_TOMACORRIENTE_220_8">#REF!</definedName>
    <definedName name="MO_ELEC_TOMACORRIENTE_220_9">#REF!</definedName>
    <definedName name="MO_ENTABLILLADOS">#REF!</definedName>
    <definedName name="MO_ENTABLILLADOS_10">#REF!</definedName>
    <definedName name="MO_ENTABLILLADOS_11">#REF!</definedName>
    <definedName name="MO_ENTABLILLADOS_6">#REF!</definedName>
    <definedName name="MO_ENTABLILLADOS_7">#REF!</definedName>
    <definedName name="MO_ENTABLILLADOS_8">#REF!</definedName>
    <definedName name="MO_ENTABLILLADOS_9">#REF!</definedName>
    <definedName name="MO_ESCALON_GRANITO">#REF!</definedName>
    <definedName name="MO_ESCALON_GRANITO_10">#REF!</definedName>
    <definedName name="MO_ESCALON_GRANITO_11">#REF!</definedName>
    <definedName name="MO_ESCALON_GRANITO_6">#REF!</definedName>
    <definedName name="MO_ESCALON_GRANITO_7">#REF!</definedName>
    <definedName name="MO_ESCALON_GRANITO_8">#REF!</definedName>
    <definedName name="MO_ESCALON_GRANITO_9">#REF!</definedName>
    <definedName name="MO_ESCALON_HUELLA_y_CONTRAHUELLA">#REF!</definedName>
    <definedName name="MO_ESCALON_HUELLA_y_CONTRAHUELLA_10">#REF!</definedName>
    <definedName name="MO_ESCALON_HUELLA_y_CONTRAHUELLA_11">#REF!</definedName>
    <definedName name="MO_ESCALON_HUELLA_y_CONTRAHUELLA_6">#REF!</definedName>
    <definedName name="MO_ESCALON_HUELLA_y_CONTRAHUELLA_7">#REF!</definedName>
    <definedName name="MO_ESCALON_HUELLA_y_CONTRAHUELLA_8">#REF!</definedName>
    <definedName name="MO_ESCALON_HUELLA_y_CONTRAHUELLA_9">#REF!</definedName>
    <definedName name="MO_ESTRIAS">#REF!</definedName>
    <definedName name="MO_ESTRIAS_10">#REF!</definedName>
    <definedName name="MO_ESTRIAS_11">#REF!</definedName>
    <definedName name="MO_ESTRIAS_6">#REF!</definedName>
    <definedName name="MO_ESTRIAS_7">#REF!</definedName>
    <definedName name="MO_ESTRIAS_8">#REF!</definedName>
    <definedName name="MO_ESTRIAS_9">#REF!</definedName>
    <definedName name="MO_EXC_CALICHE_MANO_3M">#REF!</definedName>
    <definedName name="MO_EXC_CALICHE_MANO_3M_10">#REF!</definedName>
    <definedName name="MO_EXC_CALICHE_MANO_3M_11">#REF!</definedName>
    <definedName name="MO_EXC_CALICHE_MANO_3M_6">#REF!</definedName>
    <definedName name="MO_EXC_CALICHE_MANO_3M_7">#REF!</definedName>
    <definedName name="MO_EXC_CALICHE_MANO_3M_8">#REF!</definedName>
    <definedName name="MO_EXC_CALICHE_MANO_3M_9">#REF!</definedName>
    <definedName name="MO_EXC_ROCA_BLANDA_MANO_3M">#REF!</definedName>
    <definedName name="MO_EXC_ROCA_BLANDA_MANO_3M_10">#REF!</definedName>
    <definedName name="MO_EXC_ROCA_BLANDA_MANO_3M_11">#REF!</definedName>
    <definedName name="MO_EXC_ROCA_BLANDA_MANO_3M_6">#REF!</definedName>
    <definedName name="MO_EXC_ROCA_BLANDA_MANO_3M_7">#REF!</definedName>
    <definedName name="MO_EXC_ROCA_BLANDA_MANO_3M_8">#REF!</definedName>
    <definedName name="MO_EXC_ROCA_BLANDA_MANO_3M_9">#REF!</definedName>
    <definedName name="MO_EXC_ROCA_COMP_3M">#REF!</definedName>
    <definedName name="MO_EXC_ROCA_COMP_3M_10">#REF!</definedName>
    <definedName name="MO_EXC_ROCA_COMP_3M_11">#REF!</definedName>
    <definedName name="MO_EXC_ROCA_COMP_3M_6">#REF!</definedName>
    <definedName name="MO_EXC_ROCA_COMP_3M_7">#REF!</definedName>
    <definedName name="MO_EXC_ROCA_COMP_3M_8">#REF!</definedName>
    <definedName name="MO_EXC_ROCA_COMP_3M_9">#REF!</definedName>
    <definedName name="MO_EXC_ROCA_MANO_3M">#REF!</definedName>
    <definedName name="MO_EXC_ROCA_MANO_3M_10">#REF!</definedName>
    <definedName name="MO_EXC_ROCA_MANO_3M_11">#REF!</definedName>
    <definedName name="MO_EXC_ROCA_MANO_3M_6">#REF!</definedName>
    <definedName name="MO_EXC_ROCA_MANO_3M_7">#REF!</definedName>
    <definedName name="MO_EXC_ROCA_MANO_3M_8">#REF!</definedName>
    <definedName name="MO_EXC_ROCA_MANO_3M_9">#REF!</definedName>
    <definedName name="MO_EXC_TIERRA_MANO_3M">#REF!</definedName>
    <definedName name="MO_EXC_TIERRA_MANO_3M_10">#REF!</definedName>
    <definedName name="MO_EXC_TIERRA_MANO_3M_11">#REF!</definedName>
    <definedName name="MO_EXC_TIERRA_MANO_3M_6">#REF!</definedName>
    <definedName name="MO_EXC_TIERRA_MANO_3M_7">#REF!</definedName>
    <definedName name="MO_EXC_TIERRA_MANO_3M_8">#REF!</definedName>
    <definedName name="MO_EXC_TIERRA_MANO_3M_9">#REF!</definedName>
    <definedName name="MO_FINO_TECHO_HOR">#REF!</definedName>
    <definedName name="MO_FINO_TECHO_HOR_10">#REF!</definedName>
    <definedName name="MO_FINO_TECHO_HOR_11">#REF!</definedName>
    <definedName name="MO_FINO_TECHO_HOR_6">#REF!</definedName>
    <definedName name="MO_FINO_TECHO_HOR_7">#REF!</definedName>
    <definedName name="MO_FINO_TECHO_HOR_8">#REF!</definedName>
    <definedName name="MO_FINO_TECHO_HOR_9">#REF!</definedName>
    <definedName name="MO_FRAGUACHE">#REF!</definedName>
    <definedName name="MO_FRAGUACHE_10">#REF!</definedName>
    <definedName name="MO_FRAGUACHE_11">#REF!</definedName>
    <definedName name="MO_FRAGUACHE_6">#REF!</definedName>
    <definedName name="MO_FRAGUACHE_7">#REF!</definedName>
    <definedName name="MO_FRAGUACHE_8">#REF!</definedName>
    <definedName name="MO_FRAGUACHE_9">#REF!</definedName>
    <definedName name="MO_GOTEROS">#REF!</definedName>
    <definedName name="MO_GOTEROS_10">#REF!</definedName>
    <definedName name="MO_GOTEROS_11">#REF!</definedName>
    <definedName name="MO_GOTEROS_6">#REF!</definedName>
    <definedName name="MO_GOTEROS_7">#REF!</definedName>
    <definedName name="MO_GOTEROS_8">#REF!</definedName>
    <definedName name="MO_GOTEROS_9">#REF!</definedName>
    <definedName name="MO_NATILLA">#REF!</definedName>
    <definedName name="MO_NATILLA_10">#REF!</definedName>
    <definedName name="MO_NATILLA_11">#REF!</definedName>
    <definedName name="MO_NATILLA_6">#REF!</definedName>
    <definedName name="MO_NATILLA_7">#REF!</definedName>
    <definedName name="MO_NATILLA_8">#REF!</definedName>
    <definedName name="MO_NATILLA_9">#REF!</definedName>
    <definedName name="MO_PAÑETE_COLs">#REF!</definedName>
    <definedName name="MO_PAÑETE_COLs_10">#REF!</definedName>
    <definedName name="MO_PAÑETE_COLs_11">#REF!</definedName>
    <definedName name="MO_PAÑETE_COLs_6">#REF!</definedName>
    <definedName name="MO_PAÑETE_COLs_7">#REF!</definedName>
    <definedName name="MO_PAÑETE_COLs_8">#REF!</definedName>
    <definedName name="MO_PAÑETE_COLs_9">#REF!</definedName>
    <definedName name="MO_PAÑETE_EXT">#REF!</definedName>
    <definedName name="MO_PAÑETE_EXT_10">#REF!</definedName>
    <definedName name="MO_PAÑETE_EXT_11">#REF!</definedName>
    <definedName name="MO_PAÑETE_EXT_6">#REF!</definedName>
    <definedName name="MO_PAÑETE_EXT_7">#REF!</definedName>
    <definedName name="MO_PAÑETE_EXT_8">#REF!</definedName>
    <definedName name="MO_PAÑETE_EXT_9">#REF!</definedName>
    <definedName name="MO_PAÑETE_INT">#REF!</definedName>
    <definedName name="MO_PAÑETE_INT_10">#REF!</definedName>
    <definedName name="MO_PAÑETE_INT_11">#REF!</definedName>
    <definedName name="MO_PAÑETE_INT_6">#REF!</definedName>
    <definedName name="MO_PAÑETE_INT_7">#REF!</definedName>
    <definedName name="MO_PAÑETE_INT_8">#REF!</definedName>
    <definedName name="MO_PAÑETE_INT_9">#REF!</definedName>
    <definedName name="MO_PAÑETE_PULIDO">#REF!</definedName>
    <definedName name="MO_PAÑETE_PULIDO_10">#REF!</definedName>
    <definedName name="MO_PAÑETE_PULIDO_11">#REF!</definedName>
    <definedName name="MO_PAÑETE_PULIDO_6">#REF!</definedName>
    <definedName name="MO_PAÑETE_PULIDO_7">#REF!</definedName>
    <definedName name="MO_PAÑETE_PULIDO_8">#REF!</definedName>
    <definedName name="MO_PAÑETE_PULIDO_9">#REF!</definedName>
    <definedName name="MO_PAÑETE_RASGADO">#REF!</definedName>
    <definedName name="MO_PAÑETE_RASGADO_10">#REF!</definedName>
    <definedName name="MO_PAÑETE_RASGADO_11">#REF!</definedName>
    <definedName name="MO_PAÑETE_RASGADO_6">#REF!</definedName>
    <definedName name="MO_PAÑETE_RASGADO_7">#REF!</definedName>
    <definedName name="MO_PAÑETE_RASGADO_8">#REF!</definedName>
    <definedName name="MO_PAÑETE_RASGADO_9">#REF!</definedName>
    <definedName name="MO_PAÑETE_TECHOSyVIGAS">#REF!</definedName>
    <definedName name="MO_PAÑETE_TECHOSyVIGAS_10">#REF!</definedName>
    <definedName name="MO_PAÑETE_TECHOSyVIGAS_11">#REF!</definedName>
    <definedName name="MO_PAÑETE_TECHOSyVIGAS_6">#REF!</definedName>
    <definedName name="MO_PAÑETE_TECHOSyVIGAS_7">#REF!</definedName>
    <definedName name="MO_PAÑETE_TECHOSyVIGAS_8">#REF!</definedName>
    <definedName name="MO_PAÑETE_TECHOSyVIGAS_9">#REF!</definedName>
    <definedName name="MO_PERRILLA">#REF!</definedName>
    <definedName name="MO_PERRILLA_10">#REF!</definedName>
    <definedName name="MO_PERRILLA_11">#REF!</definedName>
    <definedName name="MO_PERRILLA_6">#REF!</definedName>
    <definedName name="MO_PERRILLA_7">#REF!</definedName>
    <definedName name="MO_PERRILLA_8">#REF!</definedName>
    <definedName name="MO_PERRILLA_9">#REF!</definedName>
    <definedName name="MO_PIEDRA">#REF!</definedName>
    <definedName name="MO_PIEDRA_10">#REF!</definedName>
    <definedName name="MO_PIEDRA_11">#REF!</definedName>
    <definedName name="MO_PIEDRA_6">#REF!</definedName>
    <definedName name="MO_PIEDRA_7">#REF!</definedName>
    <definedName name="MO_PIEDRA_8">#REF!</definedName>
    <definedName name="MO_PIEDRA_9">#REF!</definedName>
    <definedName name="MO_PINTURA">#REF!</definedName>
    <definedName name="MO_PINTURA_10">#REF!</definedName>
    <definedName name="MO_PINTURA_11">#REF!</definedName>
    <definedName name="MO_PINTURA_6">#REF!</definedName>
    <definedName name="MO_PINTURA_7">#REF!</definedName>
    <definedName name="MO_PINTURA_8">#REF!</definedName>
    <definedName name="MO_PINTURA_9">#REF!</definedName>
    <definedName name="MO_PISO_ADOQUIN">#REF!</definedName>
    <definedName name="MO_PISO_ADOQUIN_10">#REF!</definedName>
    <definedName name="MO_PISO_ADOQUIN_11">#REF!</definedName>
    <definedName name="MO_PISO_ADOQUIN_6">#REF!</definedName>
    <definedName name="MO_PISO_ADOQUIN_7">#REF!</definedName>
    <definedName name="MO_PISO_ADOQUIN_8">#REF!</definedName>
    <definedName name="MO_PISO_ADOQUIN_9">#REF!</definedName>
    <definedName name="MO_PISO_CementoPulido">#REF!</definedName>
    <definedName name="MO_PISO_CementoPulido_10">#REF!</definedName>
    <definedName name="MO_PISO_CementoPulido_11">#REF!</definedName>
    <definedName name="MO_PISO_CementoPulido_6">#REF!</definedName>
    <definedName name="MO_PISO_CementoPulido_7">#REF!</definedName>
    <definedName name="MO_PISO_CementoPulido_8">#REF!</definedName>
    <definedName name="MO_PISO_CementoPulido_9">#REF!</definedName>
    <definedName name="MO_PISO_CERAMICA_15a20">#REF!</definedName>
    <definedName name="MO_PISO_CERAMICA_15a20_10">#REF!</definedName>
    <definedName name="MO_PISO_CERAMICA_15a20_11">#REF!</definedName>
    <definedName name="MO_PISO_CERAMICA_15a20_6">#REF!</definedName>
    <definedName name="MO_PISO_CERAMICA_15a20_7">#REF!</definedName>
    <definedName name="MO_PISO_CERAMICA_15a20_8">#REF!</definedName>
    <definedName name="MO_PISO_CERAMICA_15a20_9">#REF!</definedName>
    <definedName name="MO_PISO_CERAMICA_15a20_BASE">#REF!</definedName>
    <definedName name="MO_PISO_CERAMICA_15a20_BASE_10">#REF!</definedName>
    <definedName name="MO_PISO_CERAMICA_15a20_BASE_11">#REF!</definedName>
    <definedName name="MO_PISO_CERAMICA_15a20_BASE_6">#REF!</definedName>
    <definedName name="MO_PISO_CERAMICA_15a20_BASE_7">#REF!</definedName>
    <definedName name="MO_PISO_CERAMICA_15a20_BASE_8">#REF!</definedName>
    <definedName name="MO_PISO_CERAMICA_15a20_BASE_9">#REF!</definedName>
    <definedName name="MO_PISO_CERAMICA_30a40">#REF!</definedName>
    <definedName name="MO_PISO_CERAMICA_30a40_10">#REF!</definedName>
    <definedName name="MO_PISO_CERAMICA_30a40_11">#REF!</definedName>
    <definedName name="MO_PISO_CERAMICA_30a40_6">#REF!</definedName>
    <definedName name="MO_PISO_CERAMICA_30a40_7">#REF!</definedName>
    <definedName name="MO_PISO_CERAMICA_30a40_8">#REF!</definedName>
    <definedName name="MO_PISO_CERAMICA_30a40_9">#REF!</definedName>
    <definedName name="MO_PISO_CERAMICA_30a40_BASE">#REF!</definedName>
    <definedName name="MO_PISO_CERAMICA_30a40_BASE_10">#REF!</definedName>
    <definedName name="MO_PISO_CERAMICA_30a40_BASE_11">#REF!</definedName>
    <definedName name="MO_PISO_CERAMICA_30a40_BASE_6">#REF!</definedName>
    <definedName name="MO_PISO_CERAMICA_30a40_BASE_7">#REF!</definedName>
    <definedName name="MO_PISO_CERAMICA_30a40_BASE_8">#REF!</definedName>
    <definedName name="MO_PISO_CERAMICA_30a40_BASE_9">#REF!</definedName>
    <definedName name="MO_PISO_FROTA_VIOL">#REF!</definedName>
    <definedName name="MO_PISO_FROTA_VIOL_10">#REF!</definedName>
    <definedName name="MO_PISO_FROTA_VIOL_11">#REF!</definedName>
    <definedName name="MO_PISO_FROTA_VIOL_6">#REF!</definedName>
    <definedName name="MO_PISO_FROTA_VIOL_7">#REF!</definedName>
    <definedName name="MO_PISO_FROTA_VIOL_8">#REF!</definedName>
    <definedName name="MO_PISO_FROTA_VIOL_9">#REF!</definedName>
    <definedName name="MO_PISO_FROTADO">#REF!</definedName>
    <definedName name="MO_PISO_FROTADO_10">#REF!</definedName>
    <definedName name="MO_PISO_FROTADO_11">#REF!</definedName>
    <definedName name="MO_PISO_FROTADO_6">#REF!</definedName>
    <definedName name="MO_PISO_FROTADO_7">#REF!</definedName>
    <definedName name="MO_PISO_FROTADO_8">#REF!</definedName>
    <definedName name="MO_PISO_FROTADO_9">#REF!</definedName>
    <definedName name="MO_PISO_GRANITO_25">#REF!</definedName>
    <definedName name="MO_PISO_GRANITO_25_10">#REF!</definedName>
    <definedName name="MO_PISO_GRANITO_25_11">#REF!</definedName>
    <definedName name="MO_PISO_GRANITO_25_6">#REF!</definedName>
    <definedName name="MO_PISO_GRANITO_25_7">#REF!</definedName>
    <definedName name="MO_PISO_GRANITO_25_8">#REF!</definedName>
    <definedName name="MO_PISO_GRANITO_25_9">#REF!</definedName>
    <definedName name="MO_PISO_GRANITO_30">#REF!</definedName>
    <definedName name="MO_PISO_GRANITO_30_10">#REF!</definedName>
    <definedName name="MO_PISO_GRANITO_30_11">#REF!</definedName>
    <definedName name="MO_PISO_GRANITO_30_6">#REF!</definedName>
    <definedName name="MO_PISO_GRANITO_30_7">#REF!</definedName>
    <definedName name="MO_PISO_GRANITO_30_8">#REF!</definedName>
    <definedName name="MO_PISO_GRANITO_30_9">#REF!</definedName>
    <definedName name="MO_PISO_GRANITO_33">#REF!</definedName>
    <definedName name="MO_PISO_GRANITO_33_10">#REF!</definedName>
    <definedName name="MO_PISO_GRANITO_33_11">#REF!</definedName>
    <definedName name="MO_PISO_GRANITO_33_6">#REF!</definedName>
    <definedName name="MO_PISO_GRANITO_33_7">#REF!</definedName>
    <definedName name="MO_PISO_GRANITO_33_8">#REF!</definedName>
    <definedName name="MO_PISO_GRANITO_33_9">#REF!</definedName>
    <definedName name="MO_PISO_GRANITO_40">#REF!</definedName>
    <definedName name="MO_PISO_GRANITO_40_10">#REF!</definedName>
    <definedName name="MO_PISO_GRANITO_40_11">#REF!</definedName>
    <definedName name="MO_PISO_GRANITO_40_6">#REF!</definedName>
    <definedName name="MO_PISO_GRANITO_40_7">#REF!</definedName>
    <definedName name="MO_PISO_GRANITO_40_8">#REF!</definedName>
    <definedName name="MO_PISO_GRANITO_40_9">#REF!</definedName>
    <definedName name="MO_PISO_GRANITO_50">#REF!</definedName>
    <definedName name="MO_PISO_GRANITO_50_10">#REF!</definedName>
    <definedName name="MO_PISO_GRANITO_50_11">#REF!</definedName>
    <definedName name="MO_PISO_GRANITO_50_6">#REF!</definedName>
    <definedName name="MO_PISO_GRANITO_50_7">#REF!</definedName>
    <definedName name="MO_PISO_GRANITO_50_8">#REF!</definedName>
    <definedName name="MO_PISO_GRANITO_50_9">#REF!</definedName>
    <definedName name="MO_PISO_PULI_VIOL">#REF!</definedName>
    <definedName name="MO_PISO_PULI_VIOL_10">#REF!</definedName>
    <definedName name="MO_PISO_PULI_VIOL_11">#REF!</definedName>
    <definedName name="MO_PISO_PULI_VIOL_6">#REF!</definedName>
    <definedName name="MO_PISO_PULI_VIOL_7">#REF!</definedName>
    <definedName name="MO_PISO_PULI_VIOL_8">#REF!</definedName>
    <definedName name="MO_PISO_PULI_VIOL_9">#REF!</definedName>
    <definedName name="MO_PISO_ZOCALO">#REF!</definedName>
    <definedName name="MO_PISO_ZOCALO_10">#REF!</definedName>
    <definedName name="MO_PISO_ZOCALO_11">#REF!</definedName>
    <definedName name="MO_PISO_ZOCALO_6">#REF!</definedName>
    <definedName name="MO_PISO_ZOCALO_7">#REF!</definedName>
    <definedName name="MO_PISO_ZOCALO_8">#REF!</definedName>
    <definedName name="MO_PISO_ZOCALO_9">#REF!</definedName>
    <definedName name="MO_REPELLO">#REF!</definedName>
    <definedName name="MO_REPELLO_10">#REF!</definedName>
    <definedName name="MO_REPELLO_11">#REF!</definedName>
    <definedName name="MO_REPELLO_6">#REF!</definedName>
    <definedName name="MO_REPELLO_7">#REF!</definedName>
    <definedName name="MO_REPELLO_8">#REF!</definedName>
    <definedName name="MO_REPELLO_9">#REF!</definedName>
    <definedName name="MO_RESANE_FROTA">#REF!</definedName>
    <definedName name="MO_RESANE_FROTA_10">#REF!</definedName>
    <definedName name="MO_RESANE_FROTA_11">#REF!</definedName>
    <definedName name="MO_RESANE_FROTA_6">#REF!</definedName>
    <definedName name="MO_RESANE_FROTA_7">#REF!</definedName>
    <definedName name="MO_RESANE_FROTA_8">#REF!</definedName>
    <definedName name="MO_RESANE_FROTA_9">#REF!</definedName>
    <definedName name="MO_RESANE_GOMA">#REF!</definedName>
    <definedName name="MO_RESANE_GOMA_10">#REF!</definedName>
    <definedName name="MO_RESANE_GOMA_11">#REF!</definedName>
    <definedName name="MO_RESANE_GOMA_6">#REF!</definedName>
    <definedName name="MO_RESANE_GOMA_7">#REF!</definedName>
    <definedName name="MO_RESANE_GOMA_8">#REF!</definedName>
    <definedName name="MO_RESANE_GOMA_9">#REF!</definedName>
    <definedName name="MO_SUBIDA_BLOCK_4_1NIVEL">#REF!</definedName>
    <definedName name="MO_SUBIDA_BLOCK_4_1NIVEL_10">#REF!</definedName>
    <definedName name="MO_SUBIDA_BLOCK_4_1NIVEL_11">#REF!</definedName>
    <definedName name="MO_SUBIDA_BLOCK_4_1NIVEL_6">#REF!</definedName>
    <definedName name="MO_SUBIDA_BLOCK_4_1NIVEL_7">#REF!</definedName>
    <definedName name="MO_SUBIDA_BLOCK_4_1NIVEL_8">#REF!</definedName>
    <definedName name="MO_SUBIDA_BLOCK_4_1NIVEL_9">#REF!</definedName>
    <definedName name="MO_SUBIDA_BLOCK_6_1NIVEL">#REF!</definedName>
    <definedName name="MO_SUBIDA_BLOCK_6_1NIVEL_10">#REF!</definedName>
    <definedName name="MO_SUBIDA_BLOCK_6_1NIVEL_11">#REF!</definedName>
    <definedName name="MO_SUBIDA_BLOCK_6_1NIVEL_6">#REF!</definedName>
    <definedName name="MO_SUBIDA_BLOCK_6_1NIVEL_7">#REF!</definedName>
    <definedName name="MO_SUBIDA_BLOCK_6_1NIVEL_8">#REF!</definedName>
    <definedName name="MO_SUBIDA_BLOCK_6_1NIVEL_9">#REF!</definedName>
    <definedName name="MO_SUBIDA_BLOCK_8_1NIVEL">#REF!</definedName>
    <definedName name="MO_SUBIDA_BLOCK_8_1NIVEL_10">#REF!</definedName>
    <definedName name="MO_SUBIDA_BLOCK_8_1NIVEL_11">#REF!</definedName>
    <definedName name="MO_SUBIDA_BLOCK_8_1NIVEL_6">#REF!</definedName>
    <definedName name="MO_SUBIDA_BLOCK_8_1NIVEL_7">#REF!</definedName>
    <definedName name="MO_SUBIDA_BLOCK_8_1NIVEL_8">#REF!</definedName>
    <definedName name="MO_SUBIDA_BLOCK_8_1NIVEL_9">#REF!</definedName>
    <definedName name="MO_SUBIDA_CEMENTO_1NIVEL">#REF!</definedName>
    <definedName name="MO_SUBIDA_CEMENTO_1NIVEL_10">#REF!</definedName>
    <definedName name="MO_SUBIDA_CEMENTO_1NIVEL_11">#REF!</definedName>
    <definedName name="MO_SUBIDA_CEMENTO_1NIVEL_6">#REF!</definedName>
    <definedName name="MO_SUBIDA_CEMENTO_1NIVEL_7">#REF!</definedName>
    <definedName name="MO_SUBIDA_CEMENTO_1NIVEL_8">#REF!</definedName>
    <definedName name="MO_SUBIDA_CEMENTO_1NIVEL_9">#REF!</definedName>
    <definedName name="MO_SUBIDA_MADERA_1NIVEL">#REF!</definedName>
    <definedName name="MO_SUBIDA_MADERA_1NIVEL_10">#REF!</definedName>
    <definedName name="MO_SUBIDA_MADERA_1NIVEL_11">#REF!</definedName>
    <definedName name="MO_SUBIDA_MADERA_1NIVEL_6">#REF!</definedName>
    <definedName name="MO_SUBIDA_MADERA_1NIVEL_7">#REF!</definedName>
    <definedName name="MO_SUBIDA_MADERA_1NIVEL_8">#REF!</definedName>
    <definedName name="MO_SUBIDA_MADERA_1NIVEL_9">#REF!</definedName>
    <definedName name="MO_SUBIR_AGREGADO_1Nivel">#REF!</definedName>
    <definedName name="MO_SUBIR_AGREGADO_1Nivel_10">#REF!</definedName>
    <definedName name="MO_SUBIR_AGREGADO_1Nivel_11">#REF!</definedName>
    <definedName name="MO_SUBIR_AGREGADO_1Nivel_6">#REF!</definedName>
    <definedName name="MO_SUBIR_AGREGADO_1Nivel_7">#REF!</definedName>
    <definedName name="MO_SUBIR_AGREGADO_1Nivel_8">#REF!</definedName>
    <definedName name="MO_SUBIR_AGREGADO_1Nivel_9">#REF!</definedName>
    <definedName name="MO_SubirAcero_1Niv">#REF!</definedName>
    <definedName name="MO_SubirAcero_1Niv_10">#REF!</definedName>
    <definedName name="MO_SubirAcero_1Niv_11">#REF!</definedName>
    <definedName name="MO_SubirAcero_1Niv_6">#REF!</definedName>
    <definedName name="MO_SubirAcero_1Niv_7">#REF!</definedName>
    <definedName name="MO_SubirAcero_1Niv_8">#REF!</definedName>
    <definedName name="MO_SubirAcero_1Niv_9">#REF!</definedName>
    <definedName name="MO_ZABALETA_PISO">#REF!</definedName>
    <definedName name="MO_ZABALETA_PISO_10">#REF!</definedName>
    <definedName name="MO_ZABALETA_PISO_11">#REF!</definedName>
    <definedName name="MO_ZABALETA_PISO_6">#REF!</definedName>
    <definedName name="MO_ZABALETA_PISO_7">#REF!</definedName>
    <definedName name="MO_ZABALETA_PISO_8">#REF!</definedName>
    <definedName name="MO_ZABALETA_PISO_9">#REF!</definedName>
    <definedName name="MO_ZABALETA_TECHO">#REF!</definedName>
    <definedName name="MO_ZABALETA_TECHO_10">#REF!</definedName>
    <definedName name="MO_ZABALETA_TECHO_11">#REF!</definedName>
    <definedName name="MO_ZABALETA_TECHO_6">#REF!</definedName>
    <definedName name="MO_ZABALETA_TECHO_7">#REF!</definedName>
    <definedName name="MO_ZABALETA_TECHO_8">#REF!</definedName>
    <definedName name="MO_ZABALETA_TECHO_9">#REF!</definedName>
    <definedName name="moacero" localSheetId="0">#REF!</definedName>
    <definedName name="moacero">#REF!</definedName>
    <definedName name="moacero_8" localSheetId="0">#REF!</definedName>
    <definedName name="moacero_8">#REF!</definedName>
    <definedName name="moaceromalla" localSheetId="0">#REF!</definedName>
    <definedName name="moaceromalla">#REF!</definedName>
    <definedName name="moaceromalla_8" localSheetId="0">#REF!</definedName>
    <definedName name="moaceromalla_8">#REF!</definedName>
    <definedName name="moacerorampa" localSheetId="0">#REF!</definedName>
    <definedName name="moacerorampa">#REF!</definedName>
    <definedName name="moacerorampa_8" localSheetId="0">#REF!</definedName>
    <definedName name="moacerorampa_8">#REF!</definedName>
    <definedName name="MOLDE_ESTAMPADO">#REF!</definedName>
    <definedName name="MOLDE_ESTAMPADO_10">#REF!</definedName>
    <definedName name="MOLDE_ESTAMPADO_11">#REF!</definedName>
    <definedName name="MOLDE_ESTAMPADO_6">#REF!</definedName>
    <definedName name="MOLDE_ESTAMPADO_7">#REF!</definedName>
    <definedName name="MOLDE_ESTAMPADO_8">#REF!</definedName>
    <definedName name="MOLDE_ESTAMPADO_9">#REF!</definedName>
    <definedName name="MOPISOCERAMICA" localSheetId="0">'[8]INS'!#REF!</definedName>
    <definedName name="MOPISOCERAMICA">'[8]INS'!#REF!</definedName>
    <definedName name="MOPISOCERAMICA_6">#REF!</definedName>
    <definedName name="MOPISOCERAMICA_8">#REF!</definedName>
    <definedName name="MOTONIVELADORA">#REF!</definedName>
    <definedName name="MOTONIVELADORA_10">#REF!</definedName>
    <definedName name="MOTONIVELADORA_11">#REF!</definedName>
    <definedName name="MOTONIVELADORA_6">#REF!</definedName>
    <definedName name="MOTONIVELADORA_7">#REF!</definedName>
    <definedName name="MOTONIVELADORA_8">#REF!</definedName>
    <definedName name="MOTONIVELADORA_9">#REF!</definedName>
    <definedName name="MURO30">#REF!</definedName>
    <definedName name="MURO30_6">#REF!</definedName>
    <definedName name="MUROBOVEDA12A10X2AD">#REF!</definedName>
    <definedName name="MUROBOVEDA12A10X2AD_6">#REF!</definedName>
    <definedName name="n">#REF!</definedName>
    <definedName name="NADA" localSheetId="0">'[28]Insumos'!#REF!</definedName>
    <definedName name="NADA">'[28]Insumos'!#REF!</definedName>
    <definedName name="NADA_6">#REF!</definedName>
    <definedName name="NADA_8">#REF!</definedName>
    <definedName name="NINGUNA" localSheetId="0">'[28]Insumos'!#REF!</definedName>
    <definedName name="NINGUNA">'[28]Insumos'!#REF!</definedName>
    <definedName name="NINGUNA_6">#REF!</definedName>
    <definedName name="NINGUNA_8">#REF!</definedName>
    <definedName name="NIPLE_ACERO_12x3">#REF!</definedName>
    <definedName name="NIPLE_ACERO_12x3_10">#REF!</definedName>
    <definedName name="NIPLE_ACERO_12x3_11">#REF!</definedName>
    <definedName name="NIPLE_ACERO_12x3_6">#REF!</definedName>
    <definedName name="NIPLE_ACERO_12x3_7">#REF!</definedName>
    <definedName name="NIPLE_ACERO_12x3_8">#REF!</definedName>
    <definedName name="NIPLE_ACERO_12x3_9">#REF!</definedName>
    <definedName name="NIPLE_ACERO_16x2">#REF!</definedName>
    <definedName name="NIPLE_ACERO_16x2_10">#REF!</definedName>
    <definedName name="NIPLE_ACERO_16x2_11">#REF!</definedName>
    <definedName name="NIPLE_ACERO_16x2_6">#REF!</definedName>
    <definedName name="NIPLE_ACERO_16x2_7">#REF!</definedName>
    <definedName name="NIPLE_ACERO_16x2_8">#REF!</definedName>
    <definedName name="NIPLE_ACERO_16x2_9">#REF!</definedName>
    <definedName name="NIPLE_ACERO_16x3">#REF!</definedName>
    <definedName name="NIPLE_ACERO_16x3_10">#REF!</definedName>
    <definedName name="NIPLE_ACERO_16x3_11">#REF!</definedName>
    <definedName name="NIPLE_ACERO_16x3_6">#REF!</definedName>
    <definedName name="NIPLE_ACERO_16x3_7">#REF!</definedName>
    <definedName name="NIPLE_ACERO_16x3_8">#REF!</definedName>
    <definedName name="NIPLE_ACERO_16x3_9">#REF!</definedName>
    <definedName name="NIPLE_ACERO_20x3">#REF!</definedName>
    <definedName name="NIPLE_ACERO_20x3_10">#REF!</definedName>
    <definedName name="NIPLE_ACERO_20x3_11">#REF!</definedName>
    <definedName name="NIPLE_ACERO_20x3_6">#REF!</definedName>
    <definedName name="NIPLE_ACERO_20x3_7">#REF!</definedName>
    <definedName name="NIPLE_ACERO_20x3_8">#REF!</definedName>
    <definedName name="NIPLE_ACERO_20x3_9">#REF!</definedName>
    <definedName name="NIPLE_ACERO_6x3">#REF!</definedName>
    <definedName name="NIPLE_ACERO_6x3_10">#REF!</definedName>
    <definedName name="NIPLE_ACERO_6x3_11">#REF!</definedName>
    <definedName name="NIPLE_ACERO_6x3_6">#REF!</definedName>
    <definedName name="NIPLE_ACERO_6x3_7">#REF!</definedName>
    <definedName name="NIPLE_ACERO_6x3_8">#REF!</definedName>
    <definedName name="NIPLE_ACERO_6x3_9">#REF!</definedName>
    <definedName name="NIPLE_ACERO_8x3">#REF!</definedName>
    <definedName name="NIPLE_ACERO_8x3_10">#REF!</definedName>
    <definedName name="NIPLE_ACERO_8x3_11">#REF!</definedName>
    <definedName name="NIPLE_ACERO_8x3_6">#REF!</definedName>
    <definedName name="NIPLE_ACERO_8x3_7">#REF!</definedName>
    <definedName name="NIPLE_ACERO_8x3_8">#REF!</definedName>
    <definedName name="NIPLE_ACERO_8x3_9">#REF!</definedName>
    <definedName name="NIPLE_ACERO_PLATILLADO_12x12">#REF!</definedName>
    <definedName name="NIPLE_ACERO_PLATILLADO_12x12_10">#REF!</definedName>
    <definedName name="NIPLE_ACERO_PLATILLADO_12x12_11">#REF!</definedName>
    <definedName name="NIPLE_ACERO_PLATILLADO_12x12_6">#REF!</definedName>
    <definedName name="NIPLE_ACERO_PLATILLADO_12x12_7">#REF!</definedName>
    <definedName name="NIPLE_ACERO_PLATILLADO_12x12_8">#REF!</definedName>
    <definedName name="NIPLE_ACERO_PLATILLADO_12x12_9">#REF!</definedName>
    <definedName name="NIPLE_ACERO_PLATILLADO_2x1">#REF!</definedName>
    <definedName name="NIPLE_ACERO_PLATILLADO_2x1_10">#REF!</definedName>
    <definedName name="NIPLE_ACERO_PLATILLADO_2x1_11">#REF!</definedName>
    <definedName name="NIPLE_ACERO_PLATILLADO_2x1_6">#REF!</definedName>
    <definedName name="NIPLE_ACERO_PLATILLADO_2x1_7">#REF!</definedName>
    <definedName name="NIPLE_ACERO_PLATILLADO_2x1_8">#REF!</definedName>
    <definedName name="NIPLE_ACERO_PLATILLADO_2x1_9">#REF!</definedName>
    <definedName name="NIPLE_ACERO_PLATILLADO_3x1">#REF!</definedName>
    <definedName name="NIPLE_ACERO_PLATILLADO_3x1_10">#REF!</definedName>
    <definedName name="NIPLE_ACERO_PLATILLADO_3x1_11">#REF!</definedName>
    <definedName name="NIPLE_ACERO_PLATILLADO_3x1_6">#REF!</definedName>
    <definedName name="NIPLE_ACERO_PLATILLADO_3x1_7">#REF!</definedName>
    <definedName name="NIPLE_ACERO_PLATILLADO_3x1_8">#REF!</definedName>
    <definedName name="NIPLE_ACERO_PLATILLADO_3x1_9">#REF!</definedName>
    <definedName name="NIPLE_ACERO_PLATILLADO_8x1">#REF!</definedName>
    <definedName name="NIPLE_ACERO_PLATILLADO_8x1_10">#REF!</definedName>
    <definedName name="NIPLE_ACERO_PLATILLADO_8x1_11">#REF!</definedName>
    <definedName name="NIPLE_ACERO_PLATILLADO_8x1_6">#REF!</definedName>
    <definedName name="NIPLE_ACERO_PLATILLADO_8x1_7">#REF!</definedName>
    <definedName name="NIPLE_ACERO_PLATILLADO_8x1_8">#REF!</definedName>
    <definedName name="NIPLE_ACERO_PLATILLADO_8x1_9">#REF!</definedName>
    <definedName name="NIPLE_CROMO_38x2_12">#REF!</definedName>
    <definedName name="NIPLE_CROMO_38x2_12_10">#REF!</definedName>
    <definedName name="NIPLE_CROMO_38x2_12_11">#REF!</definedName>
    <definedName name="NIPLE_CROMO_38x2_12_6">#REF!</definedName>
    <definedName name="NIPLE_CROMO_38x2_12_7">#REF!</definedName>
    <definedName name="NIPLE_CROMO_38x2_12_8">#REF!</definedName>
    <definedName name="NIPLE_CROMO_38x2_12_9">#REF!</definedName>
    <definedName name="NIPLE_HG_12x4">#REF!</definedName>
    <definedName name="NIPLE_HG_12x4_10">#REF!</definedName>
    <definedName name="NIPLE_HG_12x4_11">#REF!</definedName>
    <definedName name="NIPLE_HG_12x4_6">#REF!</definedName>
    <definedName name="NIPLE_HG_12x4_7">#REF!</definedName>
    <definedName name="NIPLE_HG_12x4_8">#REF!</definedName>
    <definedName name="NIPLE_HG_12x4_9">#REF!</definedName>
    <definedName name="NIPLE_HG_34x4" localSheetId="0">#REF!</definedName>
    <definedName name="NIPLE_HG_34x4">#REF!</definedName>
    <definedName name="NIPLE_HG_34x4_10" localSheetId="0">#REF!</definedName>
    <definedName name="NIPLE_HG_34x4_10">#REF!</definedName>
    <definedName name="NIPLE_HG_34x4_11" localSheetId="0">#REF!</definedName>
    <definedName name="NIPLE_HG_34x4_11">#REF!</definedName>
    <definedName name="NIPLE_HG_34x4_6">#REF!</definedName>
    <definedName name="NIPLE_HG_34x4_7" localSheetId="0">#REF!</definedName>
    <definedName name="NIPLE_HG_34x4_7">#REF!</definedName>
    <definedName name="NIPLE_HG_34x4_8" localSheetId="0">#REF!</definedName>
    <definedName name="NIPLE_HG_34x4_8">#REF!</definedName>
    <definedName name="NIPLE_HG_34x4_9" localSheetId="0">#REF!</definedName>
    <definedName name="NIPLE_HG_34x4_9">#REF!</definedName>
    <definedName name="NUEVA">#REF!</definedName>
    <definedName name="num_linhas" localSheetId="0">#REF!</definedName>
    <definedName name="num_linhas">#REF!</definedName>
    <definedName name="o" localSheetId="0">'[8]INS'!#REF!</definedName>
    <definedName name="o">'[8]INS'!#REF!</definedName>
    <definedName name="OPERADOR_GREADER">#REF!</definedName>
    <definedName name="OPERADOR_GREADER_10">#REF!</definedName>
    <definedName name="OPERADOR_GREADER_11">#REF!</definedName>
    <definedName name="OPERADOR_GREADER_6">#REF!</definedName>
    <definedName name="OPERADOR_GREADER_7">#REF!</definedName>
    <definedName name="OPERADOR_GREADER_8">#REF!</definedName>
    <definedName name="OPERADOR_GREADER_9">#REF!</definedName>
    <definedName name="OPERADOR_PALA">#REF!</definedName>
    <definedName name="OPERADOR_PALA_10">#REF!</definedName>
    <definedName name="OPERADOR_PALA_11">#REF!</definedName>
    <definedName name="OPERADOR_PALA_6">#REF!</definedName>
    <definedName name="OPERADOR_PALA_7">#REF!</definedName>
    <definedName name="OPERADOR_PALA_8">#REF!</definedName>
    <definedName name="OPERADOR_PALA_9">#REF!</definedName>
    <definedName name="OPERADOR_TRACTOR">#REF!</definedName>
    <definedName name="OPERADOR_TRACTOR_10">#REF!</definedName>
    <definedName name="OPERADOR_TRACTOR_11">#REF!</definedName>
    <definedName name="OPERADOR_TRACTOR_6">#REF!</definedName>
    <definedName name="OPERADOR_TRACTOR_7">#REF!</definedName>
    <definedName name="OPERADOR_TRACTOR_8">#REF!</definedName>
    <definedName name="OPERADOR_TRACTOR_9">#REF!</definedName>
    <definedName name="Operario_1ra">#REF!</definedName>
    <definedName name="Operario_1ra_10">#REF!</definedName>
    <definedName name="Operario_1ra_11">#REF!</definedName>
    <definedName name="Operario_1ra_6">#REF!</definedName>
    <definedName name="Operario_1ra_7">#REF!</definedName>
    <definedName name="Operario_1ra_8">#REF!</definedName>
    <definedName name="Operario_1ra_9">#REF!</definedName>
    <definedName name="Operario_2da">#REF!</definedName>
    <definedName name="Operario_2da_10">#REF!</definedName>
    <definedName name="Operario_2da_11">#REF!</definedName>
    <definedName name="Operario_2da_6">#REF!</definedName>
    <definedName name="Operario_2da_7">#REF!</definedName>
    <definedName name="Operario_2da_8">#REF!</definedName>
    <definedName name="Operario_2da_9">#REF!</definedName>
    <definedName name="Operario_3ra">#REF!</definedName>
    <definedName name="Operario_3ra_10">#REF!</definedName>
    <definedName name="Operario_3ra_11">#REF!</definedName>
    <definedName name="Operario_3ra_6">#REF!</definedName>
    <definedName name="Operario_3ra_7">#REF!</definedName>
    <definedName name="Operario_3ra_8">#REF!</definedName>
    <definedName name="Operario_3ra_9">#REF!</definedName>
    <definedName name="OPERARIOPRIMERA">'[22]SALARIOS'!$C$10</definedName>
    <definedName name="OXIGENO_CIL">#REF!</definedName>
    <definedName name="OXIGENO_CIL_10">#REF!</definedName>
    <definedName name="OXIGENO_CIL_11">#REF!</definedName>
    <definedName name="OXIGENO_CIL_6">#REF!</definedName>
    <definedName name="OXIGENO_CIL_7">#REF!</definedName>
    <definedName name="OXIGENO_CIL_8">#REF!</definedName>
    <definedName name="OXIGENO_CIL_9">#REF!</definedName>
    <definedName name="p" localSheetId="0">'[29]peso'!#REF!</definedName>
    <definedName name="p">'[29]peso'!#REF!</definedName>
    <definedName name="p_8">#REF!</definedName>
    <definedName name="P1XE">#REF!</definedName>
    <definedName name="P1XE_6">#REF!</definedName>
    <definedName name="P1XT">#REF!</definedName>
    <definedName name="P1XT_6">#REF!</definedName>
    <definedName name="P1YE">#REF!</definedName>
    <definedName name="P1YE_6">#REF!</definedName>
    <definedName name="P1YT">#REF!</definedName>
    <definedName name="P1YT_6">#REF!</definedName>
    <definedName name="P2XE">#REF!</definedName>
    <definedName name="P2XE_6">#REF!</definedName>
    <definedName name="P2XT">#REF!</definedName>
    <definedName name="P2XT_6">#REF!</definedName>
    <definedName name="P2YE">#REF!</definedName>
    <definedName name="P2YE_6">#REF!</definedName>
    <definedName name="P3XE">#REF!</definedName>
    <definedName name="P3XE_6">#REF!</definedName>
    <definedName name="P3XT">#REF!</definedName>
    <definedName name="P3XT_6">#REF!</definedName>
    <definedName name="P3YE">#REF!</definedName>
    <definedName name="P3YE_6">#REF!</definedName>
    <definedName name="P3YT">#REF!</definedName>
    <definedName name="P3YT_6">#REF!</definedName>
    <definedName name="P4XE">#REF!</definedName>
    <definedName name="P4XE_6">#REF!</definedName>
    <definedName name="P4XT">#REF!</definedName>
    <definedName name="P4XT_6">#REF!</definedName>
    <definedName name="P4YE">#REF!</definedName>
    <definedName name="P4YE_6">#REF!</definedName>
    <definedName name="P4YT">#REF!</definedName>
    <definedName name="P4YT_6">#REF!</definedName>
    <definedName name="P5XE">#REF!</definedName>
    <definedName name="P5XE_6">#REF!</definedName>
    <definedName name="P5YE">#REF!</definedName>
    <definedName name="P5YE_6">#REF!</definedName>
    <definedName name="P5YT">#REF!</definedName>
    <definedName name="P5YT_6">#REF!</definedName>
    <definedName name="P6XE">#REF!</definedName>
    <definedName name="P6XE_6">#REF!</definedName>
    <definedName name="P6XT">#REF!</definedName>
    <definedName name="P6XT_6">#REF!</definedName>
    <definedName name="P6YE">#REF!</definedName>
    <definedName name="P6YE_6">#REF!</definedName>
    <definedName name="P6YT">#REF!</definedName>
    <definedName name="P6YT_6">#REF!</definedName>
    <definedName name="P7XE">#REF!</definedName>
    <definedName name="P7XE_6">#REF!</definedName>
    <definedName name="P7YE">#REF!</definedName>
    <definedName name="P7YE_6">#REF!</definedName>
    <definedName name="P7YT">#REF!</definedName>
    <definedName name="P7YT_6">#REF!</definedName>
    <definedName name="PALA">#REF!</definedName>
    <definedName name="PALA_10">#REF!</definedName>
    <definedName name="PALA_11">#REF!</definedName>
    <definedName name="PALA_6">#REF!</definedName>
    <definedName name="PALA_7">#REF!</definedName>
    <definedName name="PALA_8">#REF!</definedName>
    <definedName name="PALA_9">#REF!</definedName>
    <definedName name="PALA_950">#REF!</definedName>
    <definedName name="PALA_950_10">#REF!</definedName>
    <definedName name="PALA_950_11">#REF!</definedName>
    <definedName name="PALA_950_6">#REF!</definedName>
    <definedName name="PALA_950_7">#REF!</definedName>
    <definedName name="PALA_950_8">#REF!</definedName>
    <definedName name="PALA_950_9">#REF!</definedName>
    <definedName name="PANEL_DIST_24C" localSheetId="0">#REF!</definedName>
    <definedName name="PANEL_DIST_24C">#REF!</definedName>
    <definedName name="PANEL_DIST_24C_10" localSheetId="0">#REF!</definedName>
    <definedName name="PANEL_DIST_24C_10">#REF!</definedName>
    <definedName name="PANEL_DIST_24C_11" localSheetId="0">#REF!</definedName>
    <definedName name="PANEL_DIST_24C_11">#REF!</definedName>
    <definedName name="PANEL_DIST_24C_6">#REF!</definedName>
    <definedName name="PANEL_DIST_24C_7" localSheetId="0">#REF!</definedName>
    <definedName name="PANEL_DIST_24C_7">#REF!</definedName>
    <definedName name="PANEL_DIST_24C_8" localSheetId="0">#REF!</definedName>
    <definedName name="PANEL_DIST_24C_8">#REF!</definedName>
    <definedName name="PANEL_DIST_24C_9" localSheetId="0">#REF!</definedName>
    <definedName name="PANEL_DIST_24C_9">#REF!</definedName>
    <definedName name="PANEL_DIST_32C">#REF!</definedName>
    <definedName name="PANEL_DIST_32C_10">#REF!</definedName>
    <definedName name="PANEL_DIST_32C_11">#REF!</definedName>
    <definedName name="PANEL_DIST_32C_6">#REF!</definedName>
    <definedName name="PANEL_DIST_32C_7">#REF!</definedName>
    <definedName name="PANEL_DIST_32C_8">#REF!</definedName>
    <definedName name="PANEL_DIST_32C_9">#REF!</definedName>
    <definedName name="PANEL_DIST_4a8C">#REF!</definedName>
    <definedName name="PANEL_DIST_4a8C_10">#REF!</definedName>
    <definedName name="PANEL_DIST_4a8C_11">#REF!</definedName>
    <definedName name="PANEL_DIST_4a8C_6">#REF!</definedName>
    <definedName name="PANEL_DIST_4a8C_7">#REF!</definedName>
    <definedName name="PANEL_DIST_4a8C_8">#REF!</definedName>
    <definedName name="PANEL_DIST_4a8C_9">#REF!</definedName>
    <definedName name="PanelDist_6a12_Circ_125a" localSheetId="0">#REF!</definedName>
    <definedName name="PanelDist_6a12_Circ_125a">#REF!</definedName>
    <definedName name="PanelDist_6a12_Circ_125a_10" localSheetId="0">#REF!</definedName>
    <definedName name="PanelDist_6a12_Circ_125a_10">#REF!</definedName>
    <definedName name="PanelDist_6a12_Circ_125a_11" localSheetId="0">#REF!</definedName>
    <definedName name="PanelDist_6a12_Circ_125a_11">#REF!</definedName>
    <definedName name="PanelDist_6a12_Circ_125a_6">#REF!</definedName>
    <definedName name="PanelDist_6a12_Circ_125a_7" localSheetId="0">#REF!</definedName>
    <definedName name="PanelDist_6a12_Circ_125a_7">#REF!</definedName>
    <definedName name="PanelDist_6a12_Circ_125a_8" localSheetId="0">#REF!</definedName>
    <definedName name="PanelDist_6a12_Circ_125a_8">#REF!</definedName>
    <definedName name="PanelDist_6a12_Circ_125a_9" localSheetId="0">#REF!</definedName>
    <definedName name="PanelDist_6a12_Circ_125a_9">#REF!</definedName>
    <definedName name="PARARRAYOS_9KV">#REF!</definedName>
    <definedName name="PARARRAYOS_9KV_10">#REF!</definedName>
    <definedName name="PARARRAYOS_9KV_11">#REF!</definedName>
    <definedName name="PARARRAYOS_9KV_6">#REF!</definedName>
    <definedName name="PARARRAYOS_9KV_7">#REF!</definedName>
    <definedName name="PARARRAYOS_9KV_8">#REF!</definedName>
    <definedName name="PARARRAYOS_9KV_9">#REF!</definedName>
    <definedName name="Peon">#REF!</definedName>
    <definedName name="Peon_1">'[7]MO'!$B$11</definedName>
    <definedName name="Peon_1_10">#REF!</definedName>
    <definedName name="Peon_1_11">#REF!</definedName>
    <definedName name="Peon_1_5">#REF!</definedName>
    <definedName name="Peon_1_6">#REF!</definedName>
    <definedName name="Peon_1_7">#REF!</definedName>
    <definedName name="Peon_1_8">#REF!</definedName>
    <definedName name="Peon_1_9">#REF!</definedName>
    <definedName name="Peon_6">#REF!</definedName>
    <definedName name="Peon_Colchas">'[16]MO'!$B$11</definedName>
    <definedName name="PEONCARP" localSheetId="0">'[8]INS'!#REF!</definedName>
    <definedName name="PEONCARP">'[8]INS'!#REF!</definedName>
    <definedName name="PEONCARP_6">#REF!</definedName>
    <definedName name="PEONCARP_8">#REF!</definedName>
    <definedName name="PERFIL_CUADRADO_34">'[16]INSU'!$B$91</definedName>
    <definedName name="Pernos" localSheetId="0">#REF!</definedName>
    <definedName name="Pernos">#REF!</definedName>
    <definedName name="Pernos_6" localSheetId="0">#REF!</definedName>
    <definedName name="Pernos_6">#REF!</definedName>
    <definedName name="Pernos_8" localSheetId="0">#REF!</definedName>
    <definedName name="Pernos_8">#REF!</definedName>
    <definedName name="PICO">#REF!</definedName>
    <definedName name="PICO_10">#REF!</definedName>
    <definedName name="PICO_11">#REF!</definedName>
    <definedName name="PICO_6">#REF!</definedName>
    <definedName name="PICO_7">#REF!</definedName>
    <definedName name="PICO_8">#REF!</definedName>
    <definedName name="PICO_9">#REF!</definedName>
    <definedName name="PIEDRA">#REF!</definedName>
    <definedName name="PIEDRA_10">#REF!</definedName>
    <definedName name="PIEDRA_11">#REF!</definedName>
    <definedName name="PIEDRA_6">#REF!</definedName>
    <definedName name="PIEDRA_7">#REF!</definedName>
    <definedName name="PIEDRA_8">#REF!</definedName>
    <definedName name="PIEDRA_9">#REF!</definedName>
    <definedName name="PIEDRA_GAVIONES">#REF!</definedName>
    <definedName name="PIEDRA_GAVIONES_10">#REF!</definedName>
    <definedName name="PIEDRA_GAVIONES_11">#REF!</definedName>
    <definedName name="PIEDRA_GAVIONES_6">#REF!</definedName>
    <definedName name="PIEDRA_GAVIONES_7">#REF!</definedName>
    <definedName name="PIEDRA_GAVIONES_8">#REF!</definedName>
    <definedName name="PIEDRA_GAVIONES_9">#REF!</definedName>
    <definedName name="PINO">'[22]INS'!$D$770</definedName>
    <definedName name="PINTURA_ACR_COLOR_PREPARADO">#REF!</definedName>
    <definedName name="PINTURA_ACR_COLOR_PREPARADO_10">#REF!</definedName>
    <definedName name="PINTURA_ACR_COLOR_PREPARADO_11">#REF!</definedName>
    <definedName name="PINTURA_ACR_COLOR_PREPARADO_6">#REF!</definedName>
    <definedName name="PINTURA_ACR_COLOR_PREPARADO_7">#REF!</definedName>
    <definedName name="PINTURA_ACR_COLOR_PREPARADO_8">#REF!</definedName>
    <definedName name="PINTURA_ACR_COLOR_PREPARADO_9">#REF!</definedName>
    <definedName name="PINTURA_ACR_EXT">#REF!</definedName>
    <definedName name="PINTURA_ACR_EXT_10">#REF!</definedName>
    <definedName name="PINTURA_ACR_EXT_11">#REF!</definedName>
    <definedName name="PINTURA_ACR_EXT_6">#REF!</definedName>
    <definedName name="PINTURA_ACR_EXT_7">#REF!</definedName>
    <definedName name="PINTURA_ACR_EXT_8">#REF!</definedName>
    <definedName name="PINTURA_ACR_EXT_9">#REF!</definedName>
    <definedName name="PINTURA_ACR_INT" localSheetId="0">#REF!</definedName>
    <definedName name="PINTURA_ACR_INT">#REF!</definedName>
    <definedName name="PINTURA_ACR_INT_10" localSheetId="0">#REF!</definedName>
    <definedName name="PINTURA_ACR_INT_10">#REF!</definedName>
    <definedName name="PINTURA_ACR_INT_11" localSheetId="0">#REF!</definedName>
    <definedName name="PINTURA_ACR_INT_11">#REF!</definedName>
    <definedName name="PINTURA_ACR_INT_6">#REF!</definedName>
    <definedName name="PINTURA_ACR_INT_7" localSheetId="0">#REF!</definedName>
    <definedName name="PINTURA_ACR_INT_7">#REF!</definedName>
    <definedName name="PINTURA_ACR_INT_8" localSheetId="0">#REF!</definedName>
    <definedName name="PINTURA_ACR_INT_8">#REF!</definedName>
    <definedName name="PINTURA_ACR_INT_9" localSheetId="0">#REF!</definedName>
    <definedName name="PINTURA_ACR_INT_9">#REF!</definedName>
    <definedName name="PINTURA_BASE">#REF!</definedName>
    <definedName name="PINTURA_BASE_10">#REF!</definedName>
    <definedName name="PINTURA_BASE_11">#REF!</definedName>
    <definedName name="PINTURA_BASE_6">#REF!</definedName>
    <definedName name="PINTURA_BASE_7">#REF!</definedName>
    <definedName name="PINTURA_BASE_8">#REF!</definedName>
    <definedName name="PINTURA_BASE_9">#REF!</definedName>
    <definedName name="PINTURA_MANTENIMIENTO">#REF!</definedName>
    <definedName name="PINTURA_MANTENIMIENTO_10">#REF!</definedName>
    <definedName name="PINTURA_MANTENIMIENTO_11">#REF!</definedName>
    <definedName name="PINTURA_MANTENIMIENTO_6">#REF!</definedName>
    <definedName name="PINTURA_MANTENIMIENTO_7">#REF!</definedName>
    <definedName name="PINTURA_MANTENIMIENTO_8">#REF!</definedName>
    <definedName name="PINTURA_MANTENIMIENTO_9">#REF!</definedName>
    <definedName name="PINTURA_OXIDO_ROJO">#REF!</definedName>
    <definedName name="PINTURA_OXIDO_ROJO_10">#REF!</definedName>
    <definedName name="PINTURA_OXIDO_ROJO_11">#REF!</definedName>
    <definedName name="PINTURA_OXIDO_ROJO_6">#REF!</definedName>
    <definedName name="PINTURA_OXIDO_ROJO_7">#REF!</definedName>
    <definedName name="PINTURA_OXIDO_ROJO_8">#REF!</definedName>
    <definedName name="PINTURA_OXIDO_ROJO_9">#REF!</definedName>
    <definedName name="PISO_GRANITO_FONDO_BCO">'[16]INSU'!$B$103</definedName>
    <definedName name="PLANTA_ELECTRICA">#REF!</definedName>
    <definedName name="PLANTA_ELECTRICA_10">#REF!</definedName>
    <definedName name="PLANTA_ELECTRICA_11">#REF!</definedName>
    <definedName name="PLANTA_ELECTRICA_6">#REF!</definedName>
    <definedName name="PLANTA_ELECTRICA_7">#REF!</definedName>
    <definedName name="PLANTA_ELECTRICA_8">#REF!</definedName>
    <definedName name="PLANTA_ELECTRICA_9">#REF!</definedName>
    <definedName name="PLASTICO">'[16]INSU'!$B$90</definedName>
    <definedName name="PLIGADORA2">'[8]INS'!$D$563</definedName>
    <definedName name="PLIGADORA2_6">#REF!</definedName>
    <definedName name="PLOMERO" localSheetId="0">'[8]INS'!#REF!</definedName>
    <definedName name="PLOMERO">'[8]INS'!#REF!</definedName>
    <definedName name="PLOMERO_6">#REF!</definedName>
    <definedName name="PLOMERO_8">#REF!</definedName>
    <definedName name="PLOMERO_SOLDADOR">#REF!</definedName>
    <definedName name="PLOMERO_SOLDADOR_10">#REF!</definedName>
    <definedName name="PLOMERO_SOLDADOR_11">#REF!</definedName>
    <definedName name="PLOMERO_SOLDADOR_6">#REF!</definedName>
    <definedName name="PLOMERO_SOLDADOR_7">#REF!</definedName>
    <definedName name="PLOMERO_SOLDADOR_8">#REF!</definedName>
    <definedName name="PLOMERO_SOLDADOR_9">#REF!</definedName>
    <definedName name="PLOMEROAYUDANTE" localSheetId="0">'[8]INS'!#REF!</definedName>
    <definedName name="PLOMEROAYUDANTE">'[8]INS'!#REF!</definedName>
    <definedName name="PLOMEROAYUDANTE_6">#REF!</definedName>
    <definedName name="PLOMEROAYUDANTE_8">#REF!</definedName>
    <definedName name="PLOMEROOFICIAL" localSheetId="0">'[8]INS'!#REF!</definedName>
    <definedName name="PLOMEROOFICIAL">'[8]INS'!#REF!</definedName>
    <definedName name="PLOMEROOFICIAL_6">#REF!</definedName>
    <definedName name="PLOMEROOFICIAL_8">#REF!</definedName>
    <definedName name="PLYWOOD_34_2CARAS">'[7]INSU'!$D$133</definedName>
    <definedName name="PLYWOOD_34_2CARAS_10">#REF!</definedName>
    <definedName name="PLYWOOD_34_2CARAS_11">#REF!</definedName>
    <definedName name="PLYWOOD_34_2CARAS_5">#REF!</definedName>
    <definedName name="PLYWOOD_34_2CARAS_6">#REF!</definedName>
    <definedName name="PLYWOOD_34_2CARAS_7">#REF!</definedName>
    <definedName name="PLYWOOD_34_2CARAS_8">#REF!</definedName>
    <definedName name="PLYWOOD_34_2CARAS_9">#REF!</definedName>
    <definedName name="pmadera2162" localSheetId="0">'[18]precios'!#REF!</definedName>
    <definedName name="pmadera2162">'[18]precios'!#REF!</definedName>
    <definedName name="pmadera2162_8">#REF!</definedName>
    <definedName name="po">'[30]PRESUPUESTO'!$O$9:$O$236</definedName>
    <definedName name="POSTE_HA_25_CUAD">#REF!</definedName>
    <definedName name="POSTE_HA_25_CUAD_10">#REF!</definedName>
    <definedName name="POSTE_HA_25_CUAD_11">#REF!</definedName>
    <definedName name="POSTE_HA_25_CUAD_6">#REF!</definedName>
    <definedName name="POSTE_HA_25_CUAD_7">#REF!</definedName>
    <definedName name="POSTE_HA_25_CUAD_8">#REF!</definedName>
    <definedName name="POSTE_HA_25_CUAD_9">#REF!</definedName>
    <definedName name="POSTE_HA_30_CUAD">#REF!</definedName>
    <definedName name="POSTE_HA_30_CUAD_10">#REF!</definedName>
    <definedName name="POSTE_HA_30_CUAD_11">#REF!</definedName>
    <definedName name="POSTE_HA_30_CUAD_6">#REF!</definedName>
    <definedName name="POSTE_HA_30_CUAD_7">#REF!</definedName>
    <definedName name="POSTE_HA_30_CUAD_8">#REF!</definedName>
    <definedName name="POSTE_HA_30_CUAD_9">#REF!</definedName>
    <definedName name="POSTE_HA_35_CUAD">#REF!</definedName>
    <definedName name="POSTE_HA_35_CUAD_10">#REF!</definedName>
    <definedName name="POSTE_HA_35_CUAD_11">#REF!</definedName>
    <definedName name="POSTE_HA_35_CUAD_6">#REF!</definedName>
    <definedName name="POSTE_HA_35_CUAD_7">#REF!</definedName>
    <definedName name="POSTE_HA_35_CUAD_8">#REF!</definedName>
    <definedName name="POSTE_HA_35_CUAD_9">#REF!</definedName>
    <definedName name="POSTE_HA_40_CUAD">#REF!</definedName>
    <definedName name="POSTE_HA_40_CUAD_10">#REF!</definedName>
    <definedName name="POSTE_HA_40_CUAD_11">#REF!</definedName>
    <definedName name="POSTE_HA_40_CUAD_6">#REF!</definedName>
    <definedName name="POSTE_HA_40_CUAD_7">#REF!</definedName>
    <definedName name="POSTE_HA_40_CUAD_8">#REF!</definedName>
    <definedName name="POSTE_HA_40_CUAD_9">#REF!</definedName>
    <definedName name="PREC._UNITARIO">#N/A</definedName>
    <definedName name="PREC._UNITARIO_6">NA()</definedName>
    <definedName name="precios">'[31]Precios'!$A$4:$F$1576</definedName>
    <definedName name="premodificado" localSheetId="0">#REF!</definedName>
    <definedName name="premodificado">#REF!</definedName>
    <definedName name="PRESUPUESTO">#N/A</definedName>
    <definedName name="PRESUPUESTO_6">NA()</definedName>
    <definedName name="PUERTA_PANEL_PINO" localSheetId="0">#REF!</definedName>
    <definedName name="PUERTA_PANEL_PINO">#REF!</definedName>
    <definedName name="PUERTA_PANEL_PINO_10" localSheetId="0">#REF!</definedName>
    <definedName name="PUERTA_PANEL_PINO_10">#REF!</definedName>
    <definedName name="PUERTA_PANEL_PINO_11" localSheetId="0">#REF!</definedName>
    <definedName name="PUERTA_PANEL_PINO_11">#REF!</definedName>
    <definedName name="PUERTA_PANEL_PINO_6">#REF!</definedName>
    <definedName name="PUERTA_PANEL_PINO_7" localSheetId="0">#REF!</definedName>
    <definedName name="PUERTA_PANEL_PINO_7">#REF!</definedName>
    <definedName name="PUERTA_PANEL_PINO_8" localSheetId="0">#REF!</definedName>
    <definedName name="PUERTA_PANEL_PINO_8">#REF!</definedName>
    <definedName name="PUERTA_PANEL_PINO_9" localSheetId="0">#REF!</definedName>
    <definedName name="PUERTA_PANEL_PINO_9">#REF!</definedName>
    <definedName name="PUERTA_PLYWOOD" localSheetId="0">#REF!</definedName>
    <definedName name="PUERTA_PLYWOOD">#REF!</definedName>
    <definedName name="PUERTA_PLYWOOD_10" localSheetId="0">#REF!</definedName>
    <definedName name="PUERTA_PLYWOOD_10">#REF!</definedName>
    <definedName name="PUERTA_PLYWOOD_11" localSheetId="0">#REF!</definedName>
    <definedName name="PUERTA_PLYWOOD_11">#REF!</definedName>
    <definedName name="PUERTA_PLYWOOD_6">#REF!</definedName>
    <definedName name="PUERTA_PLYWOOD_7" localSheetId="0">#REF!</definedName>
    <definedName name="PUERTA_PLYWOOD_7">#REF!</definedName>
    <definedName name="PUERTA_PLYWOOD_8" localSheetId="0">#REF!</definedName>
    <definedName name="PUERTA_PLYWOOD_8">#REF!</definedName>
    <definedName name="PUERTA_PLYWOOD_9" localSheetId="0">#REF!</definedName>
    <definedName name="PUERTA_PLYWOOD_9">#REF!</definedName>
    <definedName name="PULIDO_Y_BRILLADO_ESCALON">#REF!</definedName>
    <definedName name="PULIDO_Y_BRILLADO_ESCALON_10">#REF!</definedName>
    <definedName name="PULIDO_Y_BRILLADO_ESCALON_11">#REF!</definedName>
    <definedName name="PULIDO_Y_BRILLADO_ESCALON_6">#REF!</definedName>
    <definedName name="PULIDO_Y_BRILLADO_ESCALON_7">#REF!</definedName>
    <definedName name="PULIDO_Y_BRILLADO_ESCALON_8">#REF!</definedName>
    <definedName name="PULIDO_Y_BRILLADO_ESCALON_9">#REF!</definedName>
    <definedName name="PULIDOyBRILLADO_TC">#REF!</definedName>
    <definedName name="PULIDOyBRILLADO_TC_10">#REF!</definedName>
    <definedName name="PULIDOyBRILLADO_TC_11">#REF!</definedName>
    <definedName name="PULIDOyBRILLADO_TC_6">#REF!</definedName>
    <definedName name="PULIDOyBRILLADO_TC_7">#REF!</definedName>
    <definedName name="PULIDOyBRILLADO_TC_8">#REF!</definedName>
    <definedName name="PULIDOyBRILLADO_TC_9">#REF!</definedName>
    <definedName name="PWINCHE2000K">'[8]INS'!$D$568</definedName>
    <definedName name="PWINCHE2000K_6">#REF!</definedName>
    <definedName name="Q" localSheetId="0">#REF!</definedName>
    <definedName name="Q">#REF!</definedName>
    <definedName name="Q_10">#REF!</definedName>
    <definedName name="Q_11">#REF!</definedName>
    <definedName name="Q_5" localSheetId="0">#REF!</definedName>
    <definedName name="Q_5">#REF!</definedName>
    <definedName name="Q_6">#REF!</definedName>
    <definedName name="Q_7">#REF!</definedName>
    <definedName name="Q_8">#REF!</definedName>
    <definedName name="Q_9">#REF!</definedName>
    <definedName name="QQ" localSheetId="0">'[33]INS'!#REF!</definedName>
    <definedName name="QQ">'[33]INS'!#REF!</definedName>
    <definedName name="QQQ" localSheetId="0">'[5]M.O.'!#REF!</definedName>
    <definedName name="QQQ">'[5]M.O.'!#REF!</definedName>
    <definedName name="QQQQ">#REF!</definedName>
    <definedName name="QQQQQ">#REF!</definedName>
    <definedName name="qw">'[30]PRESUPUESTO'!$M$10:$AH$731</definedName>
    <definedName name="qwe">'[34]INSU'!$D$133</definedName>
    <definedName name="qwe_6">#REF!</definedName>
    <definedName name="RASTRILLO" localSheetId="0">#REF!</definedName>
    <definedName name="RASTRILLO">#REF!</definedName>
    <definedName name="RASTRILLO_10" localSheetId="0">#REF!</definedName>
    <definedName name="RASTRILLO_10">#REF!</definedName>
    <definedName name="RASTRILLO_11" localSheetId="0">#REF!</definedName>
    <definedName name="RASTRILLO_11">#REF!</definedName>
    <definedName name="RASTRILLO_6">#REF!</definedName>
    <definedName name="RASTRILLO_7" localSheetId="0">#REF!</definedName>
    <definedName name="RASTRILLO_7">#REF!</definedName>
    <definedName name="RASTRILLO_8" localSheetId="0">#REF!</definedName>
    <definedName name="RASTRILLO_8">#REF!</definedName>
    <definedName name="RASTRILLO_9" localSheetId="0">#REF!</definedName>
    <definedName name="RASTRILLO_9">#REF!</definedName>
    <definedName name="REAL" localSheetId="0">#REF!</definedName>
    <definedName name="REAL">#REF!</definedName>
    <definedName name="REDUCCION_BUSHING_HG_12x38">#REF!</definedName>
    <definedName name="REDUCCION_BUSHING_HG_12x38_10">#REF!</definedName>
    <definedName name="REDUCCION_BUSHING_HG_12x38_11">#REF!</definedName>
    <definedName name="REDUCCION_BUSHING_HG_12x38_6">#REF!</definedName>
    <definedName name="REDUCCION_BUSHING_HG_12x38_7">#REF!</definedName>
    <definedName name="REDUCCION_BUSHING_HG_12x38_8">#REF!</definedName>
    <definedName name="REDUCCION_BUSHING_HG_12x38_9">#REF!</definedName>
    <definedName name="REDUCCION_PVC_34a12" localSheetId="0">#REF!</definedName>
    <definedName name="REDUCCION_PVC_34a12">#REF!</definedName>
    <definedName name="REDUCCION_PVC_34a12_10" localSheetId="0">#REF!</definedName>
    <definedName name="REDUCCION_PVC_34a12_10">#REF!</definedName>
    <definedName name="REDUCCION_PVC_34a12_11" localSheetId="0">#REF!</definedName>
    <definedName name="REDUCCION_PVC_34a12_11">#REF!</definedName>
    <definedName name="REDUCCION_PVC_34a12_6">#REF!</definedName>
    <definedName name="REDUCCION_PVC_34a12_7" localSheetId="0">#REF!</definedName>
    <definedName name="REDUCCION_PVC_34a12_7">#REF!</definedName>
    <definedName name="REDUCCION_PVC_34a12_8" localSheetId="0">#REF!</definedName>
    <definedName name="REDUCCION_PVC_34a12_8">#REF!</definedName>
    <definedName name="REDUCCION_PVC_34a12_9" localSheetId="0">#REF!</definedName>
    <definedName name="REDUCCION_PVC_34a12_9">#REF!</definedName>
    <definedName name="REDUCCION_PVC_DREN_4x2" localSheetId="0">#REF!</definedName>
    <definedName name="REDUCCION_PVC_DREN_4x2">#REF!</definedName>
    <definedName name="REDUCCION_PVC_DREN_4x2_10" localSheetId="0">#REF!</definedName>
    <definedName name="REDUCCION_PVC_DREN_4x2_10">#REF!</definedName>
    <definedName name="REDUCCION_PVC_DREN_4x2_11" localSheetId="0">#REF!</definedName>
    <definedName name="REDUCCION_PVC_DREN_4x2_11">#REF!</definedName>
    <definedName name="REDUCCION_PVC_DREN_4x2_6">#REF!</definedName>
    <definedName name="REDUCCION_PVC_DREN_4x2_7" localSheetId="0">#REF!</definedName>
    <definedName name="REDUCCION_PVC_DREN_4x2_7">#REF!</definedName>
    <definedName name="REDUCCION_PVC_DREN_4x2_8" localSheetId="0">#REF!</definedName>
    <definedName name="REDUCCION_PVC_DREN_4x2_8">#REF!</definedName>
    <definedName name="REDUCCION_PVC_DREN_4x2_9" localSheetId="0">#REF!</definedName>
    <definedName name="REDUCCION_PVC_DREN_4x2_9">#REF!</definedName>
    <definedName name="REFERENCIA">'[36]COF'!$G$733</definedName>
    <definedName name="REFERENCIA_10">#REF!</definedName>
    <definedName name="REFERENCIA_11">#REF!</definedName>
    <definedName name="REFERENCIA_6">#REF!</definedName>
    <definedName name="REFERENCIA_7">#REF!</definedName>
    <definedName name="REFERENCIA_8">#REF!</definedName>
    <definedName name="REFERENCIA_9">#REF!</definedName>
    <definedName name="REGISTRO_ELEC_6x6">#REF!</definedName>
    <definedName name="REGISTRO_ELEC_6x6_10">#REF!</definedName>
    <definedName name="REGISTRO_ELEC_6x6_11">#REF!</definedName>
    <definedName name="REGISTRO_ELEC_6x6_6">#REF!</definedName>
    <definedName name="REGISTRO_ELEC_6x6_7">#REF!</definedName>
    <definedName name="REGISTRO_ELEC_6x6_8">#REF!</definedName>
    <definedName name="REGISTRO_ELEC_6x6_9">#REF!</definedName>
    <definedName name="REGLA_PAÑETE">#REF!</definedName>
    <definedName name="REGLA_PAÑETE_10">#REF!</definedName>
    <definedName name="REGLA_PAÑETE_11">#REF!</definedName>
    <definedName name="REGLA_PAÑETE_6">#REF!</definedName>
    <definedName name="REGLA_PAÑETE_7">#REF!</definedName>
    <definedName name="REGLA_PAÑETE_8">#REF!</definedName>
    <definedName name="REGLA_PAÑETE_9">#REF!</definedName>
    <definedName name="REJILLA_PISO">#REF!</definedName>
    <definedName name="REJILLA_PISO_10">#REF!</definedName>
    <definedName name="REJILLA_PISO_11">#REF!</definedName>
    <definedName name="REJILLA_PISO_6">#REF!</definedName>
    <definedName name="REJILLA_PISO_7">#REF!</definedName>
    <definedName name="REJILLA_PISO_8">#REF!</definedName>
    <definedName name="REJILLA_PISO_9">#REF!</definedName>
    <definedName name="REJILLAS_1x1">#REF!</definedName>
    <definedName name="REJILLAS_1x1_10">#REF!</definedName>
    <definedName name="REJILLAS_1x1_11">#REF!</definedName>
    <definedName name="REJILLAS_1x1_6">#REF!</definedName>
    <definedName name="REJILLAS_1x1_7">#REF!</definedName>
    <definedName name="REJILLAS_1x1_8">#REF!</definedName>
    <definedName name="REJILLAS_1x1_9">#REF!</definedName>
    <definedName name="REPORTE">#N/A</definedName>
    <definedName name="REPORTE_01">#N/A</definedName>
    <definedName name="REPORTE_01_6">NA()</definedName>
    <definedName name="REPORTE_02">#N/A</definedName>
    <definedName name="REPORTE_02_6">NA()</definedName>
    <definedName name="REPORTE_03">#N/A</definedName>
    <definedName name="REPORTE_03_6">NA()</definedName>
    <definedName name="REPORTE_04">#N/A</definedName>
    <definedName name="REPORTE_04_6">NA()</definedName>
    <definedName name="REPORTE_05">#N/A</definedName>
    <definedName name="REPORTE_05_6">NA()</definedName>
    <definedName name="REPORTE_06">#N/A</definedName>
    <definedName name="REPORTE_06_6">NA()</definedName>
    <definedName name="REPORTE_07">#N/A</definedName>
    <definedName name="REPORTE_07_6">NA()</definedName>
    <definedName name="REPORTE_08">#N/A</definedName>
    <definedName name="REPORTE_08_6">NA()</definedName>
    <definedName name="REPORTE_09">#N/A</definedName>
    <definedName name="REPORTE_09_6">NA()</definedName>
    <definedName name="REPORTE_6">NA()</definedName>
    <definedName name="RETRO_320">#REF!</definedName>
    <definedName name="RETRO_320_10">#REF!</definedName>
    <definedName name="RETRO_320_11">#REF!</definedName>
    <definedName name="RETRO_320_6">#REF!</definedName>
    <definedName name="RETRO_320_7">#REF!</definedName>
    <definedName name="RETRO_320_8">#REF!</definedName>
    <definedName name="RETRO_320_9">#REF!</definedName>
    <definedName name="REVESTIMIENTO_CERAMICA_20x20">#REF!</definedName>
    <definedName name="REVESTIMIENTO_CERAMICA_20x20_10">#REF!</definedName>
    <definedName name="REVESTIMIENTO_CERAMICA_20x20_11">#REF!</definedName>
    <definedName name="REVESTIMIENTO_CERAMICA_20x20_6">#REF!</definedName>
    <definedName name="REVESTIMIENTO_CERAMICA_20x20_7">#REF!</definedName>
    <definedName name="REVESTIMIENTO_CERAMICA_20x20_8">#REF!</definedName>
    <definedName name="REVESTIMIENTO_CERAMICA_20x20_9">#REF!</definedName>
    <definedName name="RODILLO_CAT_815">#REF!</definedName>
    <definedName name="RODILLO_CAT_815_10">#REF!</definedName>
    <definedName name="RODILLO_CAT_815_11">#REF!</definedName>
    <definedName name="RODILLO_CAT_815_6">#REF!</definedName>
    <definedName name="RODILLO_CAT_815_7">#REF!</definedName>
    <definedName name="RODILLO_CAT_815_8">#REF!</definedName>
    <definedName name="RODILLO_CAT_815_9">#REF!</definedName>
    <definedName name="ROSETA">#REF!</definedName>
    <definedName name="ROSETA_10">#REF!</definedName>
    <definedName name="ROSETA_11">#REF!</definedName>
    <definedName name="ROSETA_6">#REF!</definedName>
    <definedName name="ROSETA_7">#REF!</definedName>
    <definedName name="ROSETA_8">#REF!</definedName>
    <definedName name="ROSETA_9">#REF!</definedName>
    <definedName name="rrr" localSheetId="0">#REF!</definedName>
    <definedName name="rrr">#REF!</definedName>
    <definedName name="s">#REF!</definedName>
    <definedName name="SALARIO" localSheetId="0">#REF!</definedName>
    <definedName name="SALARIO">#REF!</definedName>
    <definedName name="SALIDA">#N/A</definedName>
    <definedName name="SALIDA_6">NA()</definedName>
    <definedName name="SDSDFSDFSDF">#REF!</definedName>
    <definedName name="SDSDFSDFSDF_6">#REF!</definedName>
    <definedName name="SEGUETA" localSheetId="0">#REF!</definedName>
    <definedName name="SEGUETA">#REF!</definedName>
    <definedName name="SEGUETA_10" localSheetId="0">#REF!</definedName>
    <definedName name="SEGUETA_10">#REF!</definedName>
    <definedName name="SEGUETA_11" localSheetId="0">#REF!</definedName>
    <definedName name="SEGUETA_11">#REF!</definedName>
    <definedName name="SEGUETA_6">#REF!</definedName>
    <definedName name="SEGUETA_7" localSheetId="0">#REF!</definedName>
    <definedName name="SEGUETA_7">#REF!</definedName>
    <definedName name="SEGUETA_8" localSheetId="0">#REF!</definedName>
    <definedName name="SEGUETA_8">#REF!</definedName>
    <definedName name="SEGUETA_9" localSheetId="0">#REF!</definedName>
    <definedName name="SEGUETA_9">#REF!</definedName>
    <definedName name="SIERRA_ELECTRICA">#REF!</definedName>
    <definedName name="SIERRA_ELECTRICA_10">#REF!</definedName>
    <definedName name="SIERRA_ELECTRICA_11">#REF!</definedName>
    <definedName name="SIERRA_ELECTRICA_6">#REF!</definedName>
    <definedName name="SIERRA_ELECTRICA_7">#REF!</definedName>
    <definedName name="SIERRA_ELECTRICA_8">#REF!</definedName>
    <definedName name="SIERRA_ELECTRICA_9">#REF!</definedName>
    <definedName name="SIFON_PVC_1_12">#REF!</definedName>
    <definedName name="SIFON_PVC_1_12_10">#REF!</definedName>
    <definedName name="SIFON_PVC_1_12_11">#REF!</definedName>
    <definedName name="SIFON_PVC_1_12_6">#REF!</definedName>
    <definedName name="SIFON_PVC_1_12_7">#REF!</definedName>
    <definedName name="SIFON_PVC_1_12_8">#REF!</definedName>
    <definedName name="SIFON_PVC_1_12_9">#REF!</definedName>
    <definedName name="SIFON_PVC_1_14">#REF!</definedName>
    <definedName name="SIFON_PVC_1_14_10">#REF!</definedName>
    <definedName name="SIFON_PVC_1_14_11">#REF!</definedName>
    <definedName name="SIFON_PVC_1_14_6">#REF!</definedName>
    <definedName name="SIFON_PVC_1_14_7">#REF!</definedName>
    <definedName name="SIFON_PVC_1_14_8">#REF!</definedName>
    <definedName name="SIFON_PVC_1_14_9">#REF!</definedName>
    <definedName name="SIFON_PVC_2">#REF!</definedName>
    <definedName name="SIFON_PVC_2_10">#REF!</definedName>
    <definedName name="SIFON_PVC_2_11">#REF!</definedName>
    <definedName name="SIFON_PVC_2_6">#REF!</definedName>
    <definedName name="SIFON_PVC_2_7">#REF!</definedName>
    <definedName name="SIFON_PVC_2_8">#REF!</definedName>
    <definedName name="SIFON_PVC_2_9">#REF!</definedName>
    <definedName name="SIFON_PVC_4">#REF!</definedName>
    <definedName name="SIFON_PVC_4_10">#REF!</definedName>
    <definedName name="SIFON_PVC_4_11">#REF!</definedName>
    <definedName name="SIFON_PVC_4_6">#REF!</definedName>
    <definedName name="SIFON_PVC_4_7">#REF!</definedName>
    <definedName name="SIFON_PVC_4_8">#REF!</definedName>
    <definedName name="SIFON_PVC_4_9">#REF!</definedName>
    <definedName name="SILICONE">#REF!</definedName>
    <definedName name="SILICONE_10">#REF!</definedName>
    <definedName name="SILICONE_11">#REF!</definedName>
    <definedName name="SILICONE_6">#REF!</definedName>
    <definedName name="SILICONE_7">#REF!</definedName>
    <definedName name="SILICONE_8">#REF!</definedName>
    <definedName name="SILICONE_9">#REF!</definedName>
    <definedName name="SOLDADORA">#REF!</definedName>
    <definedName name="SOLDADORA_10">#REF!</definedName>
    <definedName name="SOLDADORA_11">#REF!</definedName>
    <definedName name="SOLDADORA_6">#REF!</definedName>
    <definedName name="SOLDADORA_7">#REF!</definedName>
    <definedName name="SOLDADORA_8">#REF!</definedName>
    <definedName name="SOLDADORA_9">#REF!</definedName>
    <definedName name="spm">#REF!</definedName>
    <definedName name="SS">'[9]M.O.'!$C$12</definedName>
    <definedName name="SUB_TOTAL">#REF!</definedName>
    <definedName name="SUB_TOTAL_10">#REF!</definedName>
    <definedName name="SUB_TOTAL_11">#REF!</definedName>
    <definedName name="SUB_TOTAL_6">#REF!</definedName>
    <definedName name="SUB_TOTAL_7">#REF!</definedName>
    <definedName name="SUB_TOTAL_8">#REF!</definedName>
    <definedName name="SUB_TOTAL_9">#REF!</definedName>
    <definedName name="t">#REF!</definedName>
    <definedName name="TANQUE_55Gls">#REF!</definedName>
    <definedName name="TANQUE_55Gls_10">#REF!</definedName>
    <definedName name="TANQUE_55Gls_11">#REF!</definedName>
    <definedName name="TANQUE_55Gls_6">#REF!</definedName>
    <definedName name="TANQUE_55Gls_7">#REF!</definedName>
    <definedName name="TANQUE_55Gls_8">#REF!</definedName>
    <definedName name="TANQUE_55Gls_9">#REF!</definedName>
    <definedName name="TAPA_ALUMINIO_1x1">#REF!</definedName>
    <definedName name="TAPA_ALUMINIO_1x1_10">#REF!</definedName>
    <definedName name="TAPA_ALUMINIO_1x1_11">#REF!</definedName>
    <definedName name="TAPA_ALUMINIO_1x1_6">#REF!</definedName>
    <definedName name="TAPA_ALUMINIO_1x1_7">#REF!</definedName>
    <definedName name="TAPA_ALUMINIO_1x1_8">#REF!</definedName>
    <definedName name="TAPA_ALUMINIO_1x1_9">#REF!</definedName>
    <definedName name="TAPA_REGISTRO_HF">#REF!</definedName>
    <definedName name="TAPA_REGISTRO_HF_10">#REF!</definedName>
    <definedName name="TAPA_REGISTRO_HF_11">#REF!</definedName>
    <definedName name="TAPA_REGISTRO_HF_6">#REF!</definedName>
    <definedName name="TAPA_REGISTRO_HF_7">#REF!</definedName>
    <definedName name="TAPA_REGISTRO_HF_8">#REF!</definedName>
    <definedName name="TAPA_REGISTRO_HF_9">#REF!</definedName>
    <definedName name="TAPA_REGISTRO_HF_LIVIANA">#REF!</definedName>
    <definedName name="TAPA_REGISTRO_HF_LIVIANA_10">#REF!</definedName>
    <definedName name="TAPA_REGISTRO_HF_LIVIANA_11">#REF!</definedName>
    <definedName name="TAPA_REGISTRO_HF_LIVIANA_6">#REF!</definedName>
    <definedName name="TAPA_REGISTRO_HF_LIVIANA_7">#REF!</definedName>
    <definedName name="TAPA_REGISTRO_HF_LIVIANA_8">#REF!</definedName>
    <definedName name="TAPA_REGISTRO_HF_LIVIANA_9">#REF!</definedName>
    <definedName name="TAPE_3M" localSheetId="0">#REF!</definedName>
    <definedName name="TAPE_3M">#REF!</definedName>
    <definedName name="TAPE_3M_10" localSheetId="0">#REF!</definedName>
    <definedName name="TAPE_3M_10">#REF!</definedName>
    <definedName name="TAPE_3M_11" localSheetId="0">#REF!</definedName>
    <definedName name="TAPE_3M_11">#REF!</definedName>
    <definedName name="TAPE_3M_6">#REF!</definedName>
    <definedName name="TAPE_3M_7" localSheetId="0">#REF!</definedName>
    <definedName name="TAPE_3M_7">#REF!</definedName>
    <definedName name="TAPE_3M_8" localSheetId="0">#REF!</definedName>
    <definedName name="TAPE_3M_8">#REF!</definedName>
    <definedName name="TAPE_3M_9" localSheetId="0">#REF!</definedName>
    <definedName name="TAPE_3M_9">#REF!</definedName>
    <definedName name="TC" localSheetId="0">#REF!</definedName>
    <definedName name="TC">#REF!</definedName>
    <definedName name="TEE_ACERO_12x8">#REF!</definedName>
    <definedName name="TEE_ACERO_12x8_10">#REF!</definedName>
    <definedName name="TEE_ACERO_12x8_11">#REF!</definedName>
    <definedName name="TEE_ACERO_12x8_6">#REF!</definedName>
    <definedName name="TEE_ACERO_12x8_7">#REF!</definedName>
    <definedName name="TEE_ACERO_12x8_8">#REF!</definedName>
    <definedName name="TEE_ACERO_12x8_9">#REF!</definedName>
    <definedName name="TEE_ACERO_16x12">#REF!</definedName>
    <definedName name="TEE_ACERO_16x12_10">#REF!</definedName>
    <definedName name="TEE_ACERO_16x12_11">#REF!</definedName>
    <definedName name="TEE_ACERO_16x12_6">#REF!</definedName>
    <definedName name="TEE_ACERO_16x12_7">#REF!</definedName>
    <definedName name="TEE_ACERO_16x12_8">#REF!</definedName>
    <definedName name="TEE_ACERO_16x12_9">#REF!</definedName>
    <definedName name="TEE_ACERO_16x16">#REF!</definedName>
    <definedName name="TEE_ACERO_16x16_10">#REF!</definedName>
    <definedName name="TEE_ACERO_16x16_11">#REF!</definedName>
    <definedName name="TEE_ACERO_16x16_6">#REF!</definedName>
    <definedName name="TEE_ACERO_16x16_7">#REF!</definedName>
    <definedName name="TEE_ACERO_16x16_8">#REF!</definedName>
    <definedName name="TEE_ACERO_16x16_9">#REF!</definedName>
    <definedName name="TEE_ACERO_16x6">#REF!</definedName>
    <definedName name="TEE_ACERO_16x6_10">#REF!</definedName>
    <definedName name="TEE_ACERO_16x6_11">#REF!</definedName>
    <definedName name="TEE_ACERO_16x6_6">#REF!</definedName>
    <definedName name="TEE_ACERO_16x6_7">#REF!</definedName>
    <definedName name="TEE_ACERO_16x6_8">#REF!</definedName>
    <definedName name="TEE_ACERO_16x6_9">#REF!</definedName>
    <definedName name="TEE_ACERO_16x8">#REF!</definedName>
    <definedName name="TEE_ACERO_16x8_10">#REF!</definedName>
    <definedName name="TEE_ACERO_16x8_11">#REF!</definedName>
    <definedName name="TEE_ACERO_16x8_6">#REF!</definedName>
    <definedName name="TEE_ACERO_16x8_7">#REF!</definedName>
    <definedName name="TEE_ACERO_16x8_8">#REF!</definedName>
    <definedName name="TEE_ACERO_16x8_9">#REF!</definedName>
    <definedName name="TEE_ACERO_20x16">#REF!</definedName>
    <definedName name="TEE_ACERO_20x16_10">#REF!</definedName>
    <definedName name="TEE_ACERO_20x16_11">#REF!</definedName>
    <definedName name="TEE_ACERO_20x16_6">#REF!</definedName>
    <definedName name="TEE_ACERO_20x16_7">#REF!</definedName>
    <definedName name="TEE_ACERO_20x16_8">#REF!</definedName>
    <definedName name="TEE_ACERO_20x16_9">#REF!</definedName>
    <definedName name="TEE_CPVC_12" localSheetId="0">#REF!</definedName>
    <definedName name="TEE_CPVC_12">#REF!</definedName>
    <definedName name="TEE_CPVC_12_10" localSheetId="0">#REF!</definedName>
    <definedName name="TEE_CPVC_12_10">#REF!</definedName>
    <definedName name="TEE_CPVC_12_11" localSheetId="0">#REF!</definedName>
    <definedName name="TEE_CPVC_12_11">#REF!</definedName>
    <definedName name="TEE_CPVC_12_6">#REF!</definedName>
    <definedName name="TEE_CPVC_12_7" localSheetId="0">#REF!</definedName>
    <definedName name="TEE_CPVC_12_7">#REF!</definedName>
    <definedName name="TEE_CPVC_12_8" localSheetId="0">#REF!</definedName>
    <definedName name="TEE_CPVC_12_8">#REF!</definedName>
    <definedName name="TEE_CPVC_12_9" localSheetId="0">#REF!</definedName>
    <definedName name="TEE_CPVC_12_9">#REF!</definedName>
    <definedName name="TEE_HG_1" localSheetId="0">#REF!</definedName>
    <definedName name="TEE_HG_1">#REF!</definedName>
    <definedName name="TEE_HG_1_10" localSheetId="0">#REF!</definedName>
    <definedName name="TEE_HG_1_10">#REF!</definedName>
    <definedName name="TEE_HG_1_11" localSheetId="0">#REF!</definedName>
    <definedName name="TEE_HG_1_11">#REF!</definedName>
    <definedName name="TEE_HG_1_12">#REF!</definedName>
    <definedName name="TEE_HG_1_12_10">#REF!</definedName>
    <definedName name="TEE_HG_1_12_11">#REF!</definedName>
    <definedName name="TEE_HG_1_12_6">#REF!</definedName>
    <definedName name="TEE_HG_1_12_7">#REF!</definedName>
    <definedName name="TEE_HG_1_12_8">#REF!</definedName>
    <definedName name="TEE_HG_1_12_9">#REF!</definedName>
    <definedName name="TEE_HG_1_6">#REF!</definedName>
    <definedName name="TEE_HG_1_7" localSheetId="0">#REF!</definedName>
    <definedName name="TEE_HG_1_7">#REF!</definedName>
    <definedName name="TEE_HG_1_8" localSheetId="0">#REF!</definedName>
    <definedName name="TEE_HG_1_8">#REF!</definedName>
    <definedName name="TEE_HG_1_9" localSheetId="0">#REF!</definedName>
    <definedName name="TEE_HG_1_9">#REF!</definedName>
    <definedName name="TEE_HG_12">#REF!</definedName>
    <definedName name="TEE_HG_12_10">#REF!</definedName>
    <definedName name="TEE_HG_12_11">#REF!</definedName>
    <definedName name="TEE_HG_12_6">#REF!</definedName>
    <definedName name="TEE_HG_12_7">#REF!</definedName>
    <definedName name="TEE_HG_12_8">#REF!</definedName>
    <definedName name="TEE_HG_12_9">#REF!</definedName>
    <definedName name="TEE_HG_34" localSheetId="0">#REF!</definedName>
    <definedName name="TEE_HG_34">#REF!</definedName>
    <definedName name="TEE_HG_34_10" localSheetId="0">#REF!</definedName>
    <definedName name="TEE_HG_34_10">#REF!</definedName>
    <definedName name="TEE_HG_34_11" localSheetId="0">#REF!</definedName>
    <definedName name="TEE_HG_34_11">#REF!</definedName>
    <definedName name="TEE_HG_34_6">#REF!</definedName>
    <definedName name="TEE_HG_34_7" localSheetId="0">#REF!</definedName>
    <definedName name="TEE_HG_34_7">#REF!</definedName>
    <definedName name="TEE_HG_34_8" localSheetId="0">#REF!</definedName>
    <definedName name="TEE_HG_34_8">#REF!</definedName>
    <definedName name="TEE_HG_34_9" localSheetId="0">#REF!</definedName>
    <definedName name="TEE_HG_34_9">#REF!</definedName>
    <definedName name="TEE_PVC_PRES_1" localSheetId="0">#REF!</definedName>
    <definedName name="TEE_PVC_PRES_1">#REF!</definedName>
    <definedName name="TEE_PVC_PRES_1_10" localSheetId="0">#REF!</definedName>
    <definedName name="TEE_PVC_PRES_1_10">#REF!</definedName>
    <definedName name="TEE_PVC_PRES_1_11" localSheetId="0">#REF!</definedName>
    <definedName name="TEE_PVC_PRES_1_11">#REF!</definedName>
    <definedName name="TEE_PVC_PRES_1_6">#REF!</definedName>
    <definedName name="TEE_PVC_PRES_1_7" localSheetId="0">#REF!</definedName>
    <definedName name="TEE_PVC_PRES_1_7">#REF!</definedName>
    <definedName name="TEE_PVC_PRES_1_8" localSheetId="0">#REF!</definedName>
    <definedName name="TEE_PVC_PRES_1_8">#REF!</definedName>
    <definedName name="TEE_PVC_PRES_1_9" localSheetId="0">#REF!</definedName>
    <definedName name="TEE_PVC_PRES_1_9">#REF!</definedName>
    <definedName name="TEE_PVC_PRES_12" localSheetId="0">#REF!</definedName>
    <definedName name="TEE_PVC_PRES_12">#REF!</definedName>
    <definedName name="TEE_PVC_PRES_12_10" localSheetId="0">#REF!</definedName>
    <definedName name="TEE_PVC_PRES_12_10">#REF!</definedName>
    <definedName name="TEE_PVC_PRES_12_11" localSheetId="0">#REF!</definedName>
    <definedName name="TEE_PVC_PRES_12_11">#REF!</definedName>
    <definedName name="TEE_PVC_PRES_12_6">#REF!</definedName>
    <definedName name="TEE_PVC_PRES_12_7" localSheetId="0">#REF!</definedName>
    <definedName name="TEE_PVC_PRES_12_7">#REF!</definedName>
    <definedName name="TEE_PVC_PRES_12_8" localSheetId="0">#REF!</definedName>
    <definedName name="TEE_PVC_PRES_12_8">#REF!</definedName>
    <definedName name="TEE_PVC_PRES_12_9" localSheetId="0">#REF!</definedName>
    <definedName name="TEE_PVC_PRES_12_9">#REF!</definedName>
    <definedName name="TEE_PVC_PRES_34" localSheetId="0">#REF!</definedName>
    <definedName name="TEE_PVC_PRES_34">#REF!</definedName>
    <definedName name="TEE_PVC_PRES_34_10" localSheetId="0">#REF!</definedName>
    <definedName name="TEE_PVC_PRES_34_10">#REF!</definedName>
    <definedName name="TEE_PVC_PRES_34_11" localSheetId="0">#REF!</definedName>
    <definedName name="TEE_PVC_PRES_34_11">#REF!</definedName>
    <definedName name="TEE_PVC_PRES_34_6">#REF!</definedName>
    <definedName name="TEE_PVC_PRES_34_7" localSheetId="0">#REF!</definedName>
    <definedName name="TEE_PVC_PRES_34_7">#REF!</definedName>
    <definedName name="TEE_PVC_PRES_34_8" localSheetId="0">#REF!</definedName>
    <definedName name="TEE_PVC_PRES_34_8">#REF!</definedName>
    <definedName name="TEE_PVC_PRES_34_9" localSheetId="0">#REF!</definedName>
    <definedName name="TEE_PVC_PRES_34_9">#REF!</definedName>
    <definedName name="TEFLON">#REF!</definedName>
    <definedName name="TEFLON_10">#REF!</definedName>
    <definedName name="TEFLON_11">#REF!</definedName>
    <definedName name="TEFLON_6">#REF!</definedName>
    <definedName name="TEFLON_7">#REF!</definedName>
    <definedName name="TEFLON_8">#REF!</definedName>
    <definedName name="TEFLON_9">#REF!</definedName>
    <definedName name="THINNER" localSheetId="0">#REF!</definedName>
    <definedName name="THINNER">#REF!</definedName>
    <definedName name="THINNER_10" localSheetId="0">#REF!</definedName>
    <definedName name="THINNER_10">#REF!</definedName>
    <definedName name="THINNER_11" localSheetId="0">#REF!</definedName>
    <definedName name="THINNER_11">#REF!</definedName>
    <definedName name="THINNER_6">#REF!</definedName>
    <definedName name="THINNER_7" localSheetId="0">#REF!</definedName>
    <definedName name="THINNER_7">#REF!</definedName>
    <definedName name="THINNER_8" localSheetId="0">#REF!</definedName>
    <definedName name="THINNER_8">#REF!</definedName>
    <definedName name="THINNER_9" localSheetId="0">#REF!</definedName>
    <definedName name="THINNER_9">#REF!</definedName>
    <definedName name="_xlnm.Print_Titles" localSheetId="0">'ACT. No. 1 DSFO'!$A:$F,'ACT. No. 1 DSFO'!$1:$12</definedName>
    <definedName name="_xlnm.Print_Titles">#N/A</definedName>
    <definedName name="Tolas" localSheetId="0">#REF!</definedName>
    <definedName name="Tolas">#REF!</definedName>
    <definedName name="Tolas_8" localSheetId="0">#REF!</definedName>
    <definedName name="Tolas_8">#REF!</definedName>
    <definedName name="TOMACORRIENTE_110V">#REF!</definedName>
    <definedName name="TOMACORRIENTE_110V_10">#REF!</definedName>
    <definedName name="TOMACORRIENTE_110V_11">#REF!</definedName>
    <definedName name="TOMACORRIENTE_110V_6">#REF!</definedName>
    <definedName name="TOMACORRIENTE_110V_7">#REF!</definedName>
    <definedName name="TOMACORRIENTE_110V_8">#REF!</definedName>
    <definedName name="TOMACORRIENTE_110V_9">#REF!</definedName>
    <definedName name="TOMACORRIENTE_220V_SENC">#REF!</definedName>
    <definedName name="TOMACORRIENTE_220V_SENC_10">#REF!</definedName>
    <definedName name="TOMACORRIENTE_220V_SENC_11">#REF!</definedName>
    <definedName name="TOMACORRIENTE_220V_SENC_6">#REF!</definedName>
    <definedName name="TOMACORRIENTE_220V_SENC_7">#REF!</definedName>
    <definedName name="TOMACORRIENTE_220V_SENC_8">#REF!</definedName>
    <definedName name="TOMACORRIENTE_220V_SENC_9">#REF!</definedName>
    <definedName name="TOMACORRIENTE_30a">#REF!</definedName>
    <definedName name="TOMACORRIENTE_30a_10">#REF!</definedName>
    <definedName name="TOMACORRIENTE_30a_11">#REF!</definedName>
    <definedName name="TOMACORRIENTE_30a_6">#REF!</definedName>
    <definedName name="TOMACORRIENTE_30a_7">#REF!</definedName>
    <definedName name="TOMACORRIENTE_30a_8">#REF!</definedName>
    <definedName name="TOMACORRIENTE_30a_9">#REF!</definedName>
    <definedName name="Topografo">#REF!</definedName>
    <definedName name="Topografo_10">#REF!</definedName>
    <definedName name="Topografo_11">#REF!</definedName>
    <definedName name="Topografo_6">#REF!</definedName>
    <definedName name="Topografo_7">#REF!</definedName>
    <definedName name="Topografo_8">#REF!</definedName>
    <definedName name="Topografo_9">#REF!</definedName>
    <definedName name="TORNILLOS" localSheetId="0">#REF!</definedName>
    <definedName name="TORNILLOS">#REF!</definedName>
    <definedName name="TORNILLOS_8" localSheetId="0">#REF!</definedName>
    <definedName name="TORNILLOS_8">#REF!</definedName>
    <definedName name="TORNILLOS_INODORO">#REF!</definedName>
    <definedName name="TORNILLOS_INODORO_10">#REF!</definedName>
    <definedName name="TORNILLOS_INODORO_11">#REF!</definedName>
    <definedName name="TORNILLOS_INODORO_6">#REF!</definedName>
    <definedName name="TORNILLOS_INODORO_7">#REF!</definedName>
    <definedName name="TORNILLOS_INODORO_8">#REF!</definedName>
    <definedName name="TORNILLOS_INODORO_9">#REF!</definedName>
    <definedName name="TRACTOR_D8K">#REF!</definedName>
    <definedName name="TRACTOR_D8K_10">#REF!</definedName>
    <definedName name="TRACTOR_D8K_11">#REF!</definedName>
    <definedName name="TRACTOR_D8K_6">#REF!</definedName>
    <definedName name="TRACTOR_D8K_7">#REF!</definedName>
    <definedName name="TRACTOR_D8K_8">#REF!</definedName>
    <definedName name="TRACTOR_D8K_9">#REF!</definedName>
    <definedName name="TRANSFER_MANUAL_150_3AMPS">#REF!</definedName>
    <definedName name="TRANSFER_MANUAL_150_3AMPS_10">#REF!</definedName>
    <definedName name="TRANSFER_MANUAL_150_3AMPS_11">#REF!</definedName>
    <definedName name="TRANSFER_MANUAL_150_3AMPS_6">#REF!</definedName>
    <definedName name="TRANSFER_MANUAL_150_3AMPS_7">#REF!</definedName>
    <definedName name="TRANSFER_MANUAL_150_3AMPS_8">#REF!</definedName>
    <definedName name="TRANSFER_MANUAL_150_3AMPS_9">#REF!</definedName>
    <definedName name="TRANSFER_MANUAL_800_3AMPS">#REF!</definedName>
    <definedName name="TRANSFER_MANUAL_800_3AMPS_10">#REF!</definedName>
    <definedName name="TRANSFER_MANUAL_800_3AMPS_11">#REF!</definedName>
    <definedName name="TRANSFER_MANUAL_800_3AMPS_6">#REF!</definedName>
    <definedName name="TRANSFER_MANUAL_800_3AMPS_7">#REF!</definedName>
    <definedName name="TRANSFER_MANUAL_800_3AMPS_8">#REF!</definedName>
    <definedName name="TRANSFER_MANUAL_800_3AMPS_9">#REF!</definedName>
    <definedName name="TRANSFORMADOR_100KVA_240_480_POSTE">#REF!</definedName>
    <definedName name="TRANSFORMADOR_100KVA_240_480_POSTE_10">#REF!</definedName>
    <definedName name="TRANSFORMADOR_100KVA_240_480_POSTE_11">#REF!</definedName>
    <definedName name="TRANSFORMADOR_100KVA_240_480_POSTE_6">#REF!</definedName>
    <definedName name="TRANSFORMADOR_100KVA_240_480_POSTE_7">#REF!</definedName>
    <definedName name="TRANSFORMADOR_100KVA_240_480_POSTE_8">#REF!</definedName>
    <definedName name="TRANSFORMADOR_100KVA_240_480_POSTE_9">#REF!</definedName>
    <definedName name="TRANSFORMADOR_15KVA_120_240_POSTE">#REF!</definedName>
    <definedName name="TRANSFORMADOR_15KVA_120_240_POSTE_10">#REF!</definedName>
    <definedName name="TRANSFORMADOR_15KVA_120_240_POSTE_11">#REF!</definedName>
    <definedName name="TRANSFORMADOR_15KVA_120_240_POSTE_6">#REF!</definedName>
    <definedName name="TRANSFORMADOR_15KVA_120_240_POSTE_7">#REF!</definedName>
    <definedName name="TRANSFORMADOR_15KVA_120_240_POSTE_8">#REF!</definedName>
    <definedName name="TRANSFORMADOR_15KVA_120_240_POSTE_9">#REF!</definedName>
    <definedName name="TRANSFORMADOR_25KVA_240_480_POSTE">#REF!</definedName>
    <definedName name="TRANSFORMADOR_25KVA_240_480_POSTE_10">#REF!</definedName>
    <definedName name="TRANSFORMADOR_25KVA_240_480_POSTE_11">#REF!</definedName>
    <definedName name="TRANSFORMADOR_25KVA_240_480_POSTE_6">#REF!</definedName>
    <definedName name="TRANSFORMADOR_25KVA_240_480_POSTE_7">#REF!</definedName>
    <definedName name="TRANSFORMADOR_25KVA_240_480_POSTE_8">#REF!</definedName>
    <definedName name="TRANSFORMADOR_25KVA_240_480_POSTE_9">#REF!</definedName>
    <definedName name="Trompo">#REF!</definedName>
    <definedName name="Trompo_10">#REF!</definedName>
    <definedName name="Trompo_11">#REF!</definedName>
    <definedName name="Trompo_6">#REF!</definedName>
    <definedName name="Trompo_7">#REF!</definedName>
    <definedName name="Trompo_8">#REF!</definedName>
    <definedName name="Trompo_9">#REF!</definedName>
    <definedName name="TUBO_ACERO_16">#REF!</definedName>
    <definedName name="TUBO_ACERO_16_10">#REF!</definedName>
    <definedName name="TUBO_ACERO_16_11">#REF!</definedName>
    <definedName name="TUBO_ACERO_16_6">#REF!</definedName>
    <definedName name="TUBO_ACERO_16_7">#REF!</definedName>
    <definedName name="TUBO_ACERO_16_8">#REF!</definedName>
    <definedName name="TUBO_ACERO_16_9">#REF!</definedName>
    <definedName name="TUBO_ACERO_20">#REF!</definedName>
    <definedName name="TUBO_ACERO_20_10">#REF!</definedName>
    <definedName name="TUBO_ACERO_20_11">#REF!</definedName>
    <definedName name="TUBO_ACERO_20_6">#REF!</definedName>
    <definedName name="TUBO_ACERO_20_7">#REF!</definedName>
    <definedName name="TUBO_ACERO_20_8">#REF!</definedName>
    <definedName name="TUBO_ACERO_20_9">#REF!</definedName>
    <definedName name="TUBO_ACERO_20_e14">#REF!</definedName>
    <definedName name="TUBO_ACERO_20_e14_10">#REF!</definedName>
    <definedName name="TUBO_ACERO_20_e14_11">#REF!</definedName>
    <definedName name="TUBO_ACERO_20_e14_6">#REF!</definedName>
    <definedName name="TUBO_ACERO_20_e14_7">#REF!</definedName>
    <definedName name="TUBO_ACERO_20_e14_8">#REF!</definedName>
    <definedName name="TUBO_ACERO_20_e14_9">#REF!</definedName>
    <definedName name="TUBO_ACERO_3">#REF!</definedName>
    <definedName name="TUBO_ACERO_3_10">#REF!</definedName>
    <definedName name="TUBO_ACERO_3_11">#REF!</definedName>
    <definedName name="TUBO_ACERO_3_6">#REF!</definedName>
    <definedName name="TUBO_ACERO_3_7">#REF!</definedName>
    <definedName name="TUBO_ACERO_3_8">#REF!</definedName>
    <definedName name="TUBO_ACERO_3_9">#REF!</definedName>
    <definedName name="TUBO_ACERO_4">#REF!</definedName>
    <definedName name="TUBO_ACERO_4_10">#REF!</definedName>
    <definedName name="TUBO_ACERO_4_11">#REF!</definedName>
    <definedName name="TUBO_ACERO_4_6">#REF!</definedName>
    <definedName name="TUBO_ACERO_4_7">#REF!</definedName>
    <definedName name="TUBO_ACERO_4_8">#REF!</definedName>
    <definedName name="TUBO_ACERO_4_9">#REF!</definedName>
    <definedName name="TUBO_ACERO_6">#REF!</definedName>
    <definedName name="TUBO_ACERO_6_10">#REF!</definedName>
    <definedName name="TUBO_ACERO_6_11">#REF!</definedName>
    <definedName name="TUBO_ACERO_6_6">#REF!</definedName>
    <definedName name="TUBO_ACERO_6_7">#REF!</definedName>
    <definedName name="TUBO_ACERO_6_8">#REF!</definedName>
    <definedName name="TUBO_ACERO_6_9">#REF!</definedName>
    <definedName name="TUBO_ACERO_8">#REF!</definedName>
    <definedName name="TUBO_ACERO_8_10">#REF!</definedName>
    <definedName name="TUBO_ACERO_8_11">#REF!</definedName>
    <definedName name="TUBO_ACERO_8_6">#REF!</definedName>
    <definedName name="TUBO_ACERO_8_7">#REF!</definedName>
    <definedName name="TUBO_ACERO_8_8">#REF!</definedName>
    <definedName name="TUBO_ACERO_8_9">#REF!</definedName>
    <definedName name="TUBO_CPVC_12" localSheetId="0">#REF!</definedName>
    <definedName name="TUBO_CPVC_12">#REF!</definedName>
    <definedName name="TUBO_CPVC_12_10" localSheetId="0">#REF!</definedName>
    <definedName name="TUBO_CPVC_12_10">#REF!</definedName>
    <definedName name="TUBO_CPVC_12_11" localSheetId="0">#REF!</definedName>
    <definedName name="TUBO_CPVC_12_11">#REF!</definedName>
    <definedName name="TUBO_CPVC_12_6">#REF!</definedName>
    <definedName name="TUBO_CPVC_12_7" localSheetId="0">#REF!</definedName>
    <definedName name="TUBO_CPVC_12_7">#REF!</definedName>
    <definedName name="TUBO_CPVC_12_8" localSheetId="0">#REF!</definedName>
    <definedName name="TUBO_CPVC_12_8">#REF!</definedName>
    <definedName name="TUBO_CPVC_12_9" localSheetId="0">#REF!</definedName>
    <definedName name="TUBO_CPVC_12_9">#REF!</definedName>
    <definedName name="TUBO_FLEXIBLE_INODORO_C_TUERCA">#REF!</definedName>
    <definedName name="TUBO_FLEXIBLE_INODORO_C_TUERCA_10">#REF!</definedName>
    <definedName name="TUBO_FLEXIBLE_INODORO_C_TUERCA_11">#REF!</definedName>
    <definedName name="TUBO_FLEXIBLE_INODORO_C_TUERCA_6">#REF!</definedName>
    <definedName name="TUBO_FLEXIBLE_INODORO_C_TUERCA_7">#REF!</definedName>
    <definedName name="TUBO_FLEXIBLE_INODORO_C_TUERCA_8">#REF!</definedName>
    <definedName name="TUBO_FLEXIBLE_INODORO_C_TUERCA_9">#REF!</definedName>
    <definedName name="TUBO_HA_36">#REF!</definedName>
    <definedName name="TUBO_HA_36_10">#REF!</definedName>
    <definedName name="TUBO_HA_36_11">#REF!</definedName>
    <definedName name="TUBO_HA_36_6">#REF!</definedName>
    <definedName name="TUBO_HA_36_7">#REF!</definedName>
    <definedName name="TUBO_HA_36_8">#REF!</definedName>
    <definedName name="TUBO_HA_36_9">#REF!</definedName>
    <definedName name="TUBO_HG_1" localSheetId="0">#REF!</definedName>
    <definedName name="TUBO_HG_1">#REF!</definedName>
    <definedName name="TUBO_HG_1_10" localSheetId="0">#REF!</definedName>
    <definedName name="TUBO_HG_1_10">#REF!</definedName>
    <definedName name="TUBO_HG_1_11" localSheetId="0">#REF!</definedName>
    <definedName name="TUBO_HG_1_11">#REF!</definedName>
    <definedName name="TUBO_HG_1_12">#REF!</definedName>
    <definedName name="TUBO_HG_1_12_10">#REF!</definedName>
    <definedName name="TUBO_HG_1_12_11">#REF!</definedName>
    <definedName name="TUBO_HG_1_12_6">#REF!</definedName>
    <definedName name="TUBO_HG_1_12_7">#REF!</definedName>
    <definedName name="TUBO_HG_1_12_8">#REF!</definedName>
    <definedName name="TUBO_HG_1_12_9">#REF!</definedName>
    <definedName name="TUBO_HG_1_6">#REF!</definedName>
    <definedName name="TUBO_HG_1_7" localSheetId="0">#REF!</definedName>
    <definedName name="TUBO_HG_1_7">#REF!</definedName>
    <definedName name="TUBO_HG_1_8" localSheetId="0">#REF!</definedName>
    <definedName name="TUBO_HG_1_8">#REF!</definedName>
    <definedName name="TUBO_HG_1_9" localSheetId="0">#REF!</definedName>
    <definedName name="TUBO_HG_1_9">#REF!</definedName>
    <definedName name="TUBO_HG_12">#REF!</definedName>
    <definedName name="TUBO_HG_12_10">#REF!</definedName>
    <definedName name="TUBO_HG_12_11">#REF!</definedName>
    <definedName name="TUBO_HG_12_6">#REF!</definedName>
    <definedName name="TUBO_HG_12_7">#REF!</definedName>
    <definedName name="TUBO_HG_12_8">#REF!</definedName>
    <definedName name="TUBO_HG_12_9">#REF!</definedName>
    <definedName name="TUBO_HG_34" localSheetId="0">#REF!</definedName>
    <definedName name="TUBO_HG_34">#REF!</definedName>
    <definedName name="TUBO_HG_34_10" localSheetId="0">#REF!</definedName>
    <definedName name="TUBO_HG_34_10">#REF!</definedName>
    <definedName name="TUBO_HG_34_11" localSheetId="0">#REF!</definedName>
    <definedName name="TUBO_HG_34_11">#REF!</definedName>
    <definedName name="TUBO_HG_34_6">#REF!</definedName>
    <definedName name="TUBO_HG_34_7" localSheetId="0">#REF!</definedName>
    <definedName name="TUBO_HG_34_7">#REF!</definedName>
    <definedName name="TUBO_HG_34_8" localSheetId="0">#REF!</definedName>
    <definedName name="TUBO_HG_34_8">#REF!</definedName>
    <definedName name="TUBO_HG_34_9" localSheetId="0">#REF!</definedName>
    <definedName name="TUBO_HG_34_9">#REF!</definedName>
    <definedName name="TUBO_PVC_DRENAJE_1_12">#REF!</definedName>
    <definedName name="TUBO_PVC_DRENAJE_1_12_10">#REF!</definedName>
    <definedName name="TUBO_PVC_DRENAJE_1_12_11">#REF!</definedName>
    <definedName name="TUBO_PVC_DRENAJE_1_12_6">#REF!</definedName>
    <definedName name="TUBO_PVC_DRENAJE_1_12_7">#REF!</definedName>
    <definedName name="TUBO_PVC_DRENAJE_1_12_8">#REF!</definedName>
    <definedName name="TUBO_PVC_DRENAJE_1_12_9">#REF!</definedName>
    <definedName name="TUBO_PVC_SCH40_12" localSheetId="0">#REF!</definedName>
    <definedName name="TUBO_PVC_SCH40_12">#REF!</definedName>
    <definedName name="TUBO_PVC_SCH40_12_10" localSheetId="0">#REF!</definedName>
    <definedName name="TUBO_PVC_SCH40_12_10">#REF!</definedName>
    <definedName name="TUBO_PVC_SCH40_12_11" localSheetId="0">#REF!</definedName>
    <definedName name="TUBO_PVC_SCH40_12_11">#REF!</definedName>
    <definedName name="TUBO_PVC_SCH40_12_6">#REF!</definedName>
    <definedName name="TUBO_PVC_SCH40_12_7" localSheetId="0">#REF!</definedName>
    <definedName name="TUBO_PVC_SCH40_12_7">#REF!</definedName>
    <definedName name="TUBO_PVC_SCH40_12_8" localSheetId="0">#REF!</definedName>
    <definedName name="TUBO_PVC_SCH40_12_8">#REF!</definedName>
    <definedName name="TUBO_PVC_SCH40_12_9" localSheetId="0">#REF!</definedName>
    <definedName name="TUBO_PVC_SCH40_12_9">#REF!</definedName>
    <definedName name="TUBO_PVC_SCH40_34" localSheetId="0">#REF!</definedName>
    <definedName name="TUBO_PVC_SCH40_34">#REF!</definedName>
    <definedName name="TUBO_PVC_SCH40_34_10" localSheetId="0">#REF!</definedName>
    <definedName name="TUBO_PVC_SCH40_34_10">#REF!</definedName>
    <definedName name="TUBO_PVC_SCH40_34_11" localSheetId="0">#REF!</definedName>
    <definedName name="TUBO_PVC_SCH40_34_11">#REF!</definedName>
    <definedName name="TUBO_PVC_SCH40_34_6">#REF!</definedName>
    <definedName name="TUBO_PVC_SCH40_34_7" localSheetId="0">#REF!</definedName>
    <definedName name="TUBO_PVC_SCH40_34_7">#REF!</definedName>
    <definedName name="TUBO_PVC_SCH40_34_8" localSheetId="0">#REF!</definedName>
    <definedName name="TUBO_PVC_SCH40_34_8">#REF!</definedName>
    <definedName name="TUBO_PVC_SCH40_34_9" localSheetId="0">#REF!</definedName>
    <definedName name="TUBO_PVC_SCH40_34_9">#REF!</definedName>
    <definedName name="TUBO_PVC_SDR21_2">#REF!</definedName>
    <definedName name="TUBO_PVC_SDR21_2_10">#REF!</definedName>
    <definedName name="TUBO_PVC_SDR21_2_11">#REF!</definedName>
    <definedName name="TUBO_PVC_SDR21_2_6">#REF!</definedName>
    <definedName name="TUBO_PVC_SDR21_2_7">#REF!</definedName>
    <definedName name="TUBO_PVC_SDR21_2_8">#REF!</definedName>
    <definedName name="TUBO_PVC_SDR21_2_9">#REF!</definedName>
    <definedName name="TUBO_PVC_SDR21_JG_16">#REF!</definedName>
    <definedName name="TUBO_PVC_SDR21_JG_16_10">#REF!</definedName>
    <definedName name="TUBO_PVC_SDR21_JG_16_11">#REF!</definedName>
    <definedName name="TUBO_PVC_SDR21_JG_16_6">#REF!</definedName>
    <definedName name="TUBO_PVC_SDR21_JG_16_7">#REF!</definedName>
    <definedName name="TUBO_PVC_SDR21_JG_16_8">#REF!</definedName>
    <definedName name="TUBO_PVC_SDR21_JG_16_9">#REF!</definedName>
    <definedName name="TUBO_PVC_SDR21_JG_6">#REF!</definedName>
    <definedName name="TUBO_PVC_SDR21_JG_6_10">#REF!</definedName>
    <definedName name="TUBO_PVC_SDR21_JG_6_11">#REF!</definedName>
    <definedName name="TUBO_PVC_SDR21_JG_6_6">#REF!</definedName>
    <definedName name="TUBO_PVC_SDR21_JG_6_7">#REF!</definedName>
    <definedName name="TUBO_PVC_SDR21_JG_6_8">#REF!</definedName>
    <definedName name="TUBO_PVC_SDR21_JG_6_9">#REF!</definedName>
    <definedName name="TUBO_PVC_SDR21_JG_8">#REF!</definedName>
    <definedName name="TUBO_PVC_SDR21_JG_8_10">#REF!</definedName>
    <definedName name="TUBO_PVC_SDR21_JG_8_11">#REF!</definedName>
    <definedName name="TUBO_PVC_SDR21_JG_8_6">#REF!</definedName>
    <definedName name="TUBO_PVC_SDR21_JG_8_7">#REF!</definedName>
    <definedName name="TUBO_PVC_SDR21_JG_8_8">#REF!</definedName>
    <definedName name="TUBO_PVC_SDR21_JG_8_9">#REF!</definedName>
    <definedName name="TUBO_PVC_SDR26_12">#REF!</definedName>
    <definedName name="TUBO_PVC_SDR26_12_10">#REF!</definedName>
    <definedName name="TUBO_PVC_SDR26_12_11">#REF!</definedName>
    <definedName name="TUBO_PVC_SDR26_12_6">#REF!</definedName>
    <definedName name="TUBO_PVC_SDR26_12_7">#REF!</definedName>
    <definedName name="TUBO_PVC_SDR26_12_8">#REF!</definedName>
    <definedName name="TUBO_PVC_SDR26_12_9">#REF!</definedName>
    <definedName name="TUBO_PVC_SDR26_2">#REF!</definedName>
    <definedName name="TUBO_PVC_SDR26_2_10">#REF!</definedName>
    <definedName name="TUBO_PVC_SDR26_2_11">#REF!</definedName>
    <definedName name="TUBO_PVC_SDR26_2_6">#REF!</definedName>
    <definedName name="TUBO_PVC_SDR26_2_7">#REF!</definedName>
    <definedName name="TUBO_PVC_SDR26_2_8">#REF!</definedName>
    <definedName name="TUBO_PVC_SDR26_2_9">#REF!</definedName>
    <definedName name="TUBO_PVC_SDR26_34">#REF!</definedName>
    <definedName name="TUBO_PVC_SDR26_34_10">#REF!</definedName>
    <definedName name="TUBO_PVC_SDR26_34_11">#REF!</definedName>
    <definedName name="TUBO_PVC_SDR26_34_6">#REF!</definedName>
    <definedName name="TUBO_PVC_SDR26_34_7">#REF!</definedName>
    <definedName name="TUBO_PVC_SDR26_34_8">#REF!</definedName>
    <definedName name="TUBO_PVC_SDR26_34_9">#REF!</definedName>
    <definedName name="TUBO_PVC_SDR26_JG_16">#REF!</definedName>
    <definedName name="TUBO_PVC_SDR26_JG_16_10">#REF!</definedName>
    <definedName name="TUBO_PVC_SDR26_JG_16_11">#REF!</definedName>
    <definedName name="TUBO_PVC_SDR26_JG_16_6">#REF!</definedName>
    <definedName name="TUBO_PVC_SDR26_JG_16_7">#REF!</definedName>
    <definedName name="TUBO_PVC_SDR26_JG_16_8">#REF!</definedName>
    <definedName name="TUBO_PVC_SDR26_JG_16_9">#REF!</definedName>
    <definedName name="TUBO_PVC_SDR26_JG_3">#REF!</definedName>
    <definedName name="TUBO_PVC_SDR26_JG_3_10">#REF!</definedName>
    <definedName name="TUBO_PVC_SDR26_JG_3_11">#REF!</definedName>
    <definedName name="TUBO_PVC_SDR26_JG_3_6">#REF!</definedName>
    <definedName name="TUBO_PVC_SDR26_JG_3_7">#REF!</definedName>
    <definedName name="TUBO_PVC_SDR26_JG_3_8">#REF!</definedName>
    <definedName name="TUBO_PVC_SDR26_JG_3_9">#REF!</definedName>
    <definedName name="TUBO_PVC_SDR26_JG_4">#REF!</definedName>
    <definedName name="TUBO_PVC_SDR26_JG_4_10">#REF!</definedName>
    <definedName name="TUBO_PVC_SDR26_JG_4_11">#REF!</definedName>
    <definedName name="TUBO_PVC_SDR26_JG_4_6">#REF!</definedName>
    <definedName name="TUBO_PVC_SDR26_JG_4_7">#REF!</definedName>
    <definedName name="TUBO_PVC_SDR26_JG_4_8">#REF!</definedName>
    <definedName name="TUBO_PVC_SDR26_JG_4_9">#REF!</definedName>
    <definedName name="TUBO_PVC_SDR26_JG_6">#REF!</definedName>
    <definedName name="TUBO_PVC_SDR26_JG_6_10">#REF!</definedName>
    <definedName name="TUBO_PVC_SDR26_JG_6_11">#REF!</definedName>
    <definedName name="TUBO_PVC_SDR26_JG_6_6">#REF!</definedName>
    <definedName name="TUBO_PVC_SDR26_JG_6_7">#REF!</definedName>
    <definedName name="TUBO_PVC_SDR26_JG_6_8">#REF!</definedName>
    <definedName name="TUBO_PVC_SDR26_JG_6_9">#REF!</definedName>
    <definedName name="TUBO_PVC_SDR26_JG_8">#REF!</definedName>
    <definedName name="TUBO_PVC_SDR26_JG_8_10">#REF!</definedName>
    <definedName name="TUBO_PVC_SDR26_JG_8_11">#REF!</definedName>
    <definedName name="TUBO_PVC_SDR26_JG_8_6">#REF!</definedName>
    <definedName name="TUBO_PVC_SDR26_JG_8_7">#REF!</definedName>
    <definedName name="TUBO_PVC_SDR26_JG_8_8">#REF!</definedName>
    <definedName name="TUBO_PVC_SDR26_JG_8_9">#REF!</definedName>
    <definedName name="TUBO_PVC_SDR325_JG_16">#REF!</definedName>
    <definedName name="TUBO_PVC_SDR325_JG_16_10">#REF!</definedName>
    <definedName name="TUBO_PVC_SDR325_JG_16_11">#REF!</definedName>
    <definedName name="TUBO_PVC_SDR325_JG_16_6">#REF!</definedName>
    <definedName name="TUBO_PVC_SDR325_JG_16_7">#REF!</definedName>
    <definedName name="TUBO_PVC_SDR325_JG_16_8">#REF!</definedName>
    <definedName name="TUBO_PVC_SDR325_JG_16_9">#REF!</definedName>
    <definedName name="TUBO_PVC_SDR325_JG_20">#REF!</definedName>
    <definedName name="TUBO_PVC_SDR325_JG_20_10">#REF!</definedName>
    <definedName name="TUBO_PVC_SDR325_JG_20_11">#REF!</definedName>
    <definedName name="TUBO_PVC_SDR325_JG_20_6">#REF!</definedName>
    <definedName name="TUBO_PVC_SDR325_JG_20_7">#REF!</definedName>
    <definedName name="TUBO_PVC_SDR325_JG_20_8">#REF!</definedName>
    <definedName name="TUBO_PVC_SDR325_JG_20_9">#REF!</definedName>
    <definedName name="TUBO_PVC_SDR325_JG_8">#REF!</definedName>
    <definedName name="TUBO_PVC_SDR325_JG_8_10">#REF!</definedName>
    <definedName name="TUBO_PVC_SDR325_JG_8_11">#REF!</definedName>
    <definedName name="TUBO_PVC_SDR325_JG_8_6">#REF!</definedName>
    <definedName name="TUBO_PVC_SDR325_JG_8_7">#REF!</definedName>
    <definedName name="TUBO_PVC_SDR325_JG_8_8">#REF!</definedName>
    <definedName name="TUBO_PVC_SDR325_JG_8_9">#REF!</definedName>
    <definedName name="TUBO_PVC_SDR41_2">#REF!</definedName>
    <definedName name="TUBO_PVC_SDR41_2_10">#REF!</definedName>
    <definedName name="TUBO_PVC_SDR41_2_11">#REF!</definedName>
    <definedName name="TUBO_PVC_SDR41_2_6">#REF!</definedName>
    <definedName name="TUBO_PVC_SDR41_2_7">#REF!</definedName>
    <definedName name="TUBO_PVC_SDR41_2_8">#REF!</definedName>
    <definedName name="TUBO_PVC_SDR41_2_9">#REF!</definedName>
    <definedName name="TUBO_PVC_SDR41_3" localSheetId="0">#REF!</definedName>
    <definedName name="TUBO_PVC_SDR41_3">#REF!</definedName>
    <definedName name="TUBO_PVC_SDR41_3_10" localSheetId="0">#REF!</definedName>
    <definedName name="TUBO_PVC_SDR41_3_10">#REF!</definedName>
    <definedName name="TUBO_PVC_SDR41_3_11" localSheetId="0">#REF!</definedName>
    <definedName name="TUBO_PVC_SDR41_3_11">#REF!</definedName>
    <definedName name="TUBO_PVC_SDR41_3_6">#REF!</definedName>
    <definedName name="TUBO_PVC_SDR41_3_7" localSheetId="0">#REF!</definedName>
    <definedName name="TUBO_PVC_SDR41_3_7">#REF!</definedName>
    <definedName name="TUBO_PVC_SDR41_3_8" localSheetId="0">#REF!</definedName>
    <definedName name="TUBO_PVC_SDR41_3_8">#REF!</definedName>
    <definedName name="TUBO_PVC_SDR41_3_9" localSheetId="0">#REF!</definedName>
    <definedName name="TUBO_PVC_SDR41_3_9">#REF!</definedName>
    <definedName name="TUBO_PVC_SDR41_4">#REF!</definedName>
    <definedName name="TUBO_PVC_SDR41_4_10">#REF!</definedName>
    <definedName name="TUBO_PVC_SDR41_4_11">#REF!</definedName>
    <definedName name="TUBO_PVC_SDR41_4_6">#REF!</definedName>
    <definedName name="TUBO_PVC_SDR41_4_7">#REF!</definedName>
    <definedName name="TUBO_PVC_SDR41_4_8">#REF!</definedName>
    <definedName name="TUBO_PVC_SDR41_4_9">#REF!</definedName>
    <definedName name="TYPE_3M">#REF!</definedName>
    <definedName name="TYPE_3M_10">#REF!</definedName>
    <definedName name="TYPE_3M_11">#REF!</definedName>
    <definedName name="TYPE_3M_6">#REF!</definedName>
    <definedName name="TYPE_3M_7">#REF!</definedName>
    <definedName name="TYPE_3M_8">#REF!</definedName>
    <definedName name="TYPE_3M_9">#REF!</definedName>
    <definedName name="u">'[44]MO'!$B$11</definedName>
    <definedName name="UND">#N/A</definedName>
    <definedName name="UND_6">NA()</definedName>
    <definedName name="UNION_HG_1" localSheetId="0">#REF!</definedName>
    <definedName name="UNION_HG_1">#REF!</definedName>
    <definedName name="UNION_HG_1_10" localSheetId="0">#REF!</definedName>
    <definedName name="UNION_HG_1_10">#REF!</definedName>
    <definedName name="UNION_HG_1_11" localSheetId="0">#REF!</definedName>
    <definedName name="UNION_HG_1_11">#REF!</definedName>
    <definedName name="UNION_HG_1_6">#REF!</definedName>
    <definedName name="UNION_HG_1_7" localSheetId="0">#REF!</definedName>
    <definedName name="UNION_HG_1_7">#REF!</definedName>
    <definedName name="UNION_HG_1_8" localSheetId="0">#REF!</definedName>
    <definedName name="UNION_HG_1_8">#REF!</definedName>
    <definedName name="UNION_HG_1_9" localSheetId="0">#REF!</definedName>
    <definedName name="UNION_HG_1_9">#REF!</definedName>
    <definedName name="UNION_HG_12">#REF!</definedName>
    <definedName name="UNION_HG_12_10">#REF!</definedName>
    <definedName name="UNION_HG_12_11">#REF!</definedName>
    <definedName name="UNION_HG_12_6">#REF!</definedName>
    <definedName name="UNION_HG_12_7">#REF!</definedName>
    <definedName name="UNION_HG_12_8">#REF!</definedName>
    <definedName name="UNION_HG_12_9">#REF!</definedName>
    <definedName name="UNION_HG_34" localSheetId="0">#REF!</definedName>
    <definedName name="UNION_HG_34">#REF!</definedName>
    <definedName name="UNION_HG_34_10" localSheetId="0">#REF!</definedName>
    <definedName name="UNION_HG_34_10">#REF!</definedName>
    <definedName name="UNION_HG_34_11" localSheetId="0">#REF!</definedName>
    <definedName name="UNION_HG_34_11">#REF!</definedName>
    <definedName name="UNION_HG_34_6">#REF!</definedName>
    <definedName name="UNION_HG_34_7" localSheetId="0">#REF!</definedName>
    <definedName name="UNION_HG_34_7">#REF!</definedName>
    <definedName name="UNION_HG_34_8" localSheetId="0">#REF!</definedName>
    <definedName name="UNION_HG_34_8">#REF!</definedName>
    <definedName name="UNION_HG_34_9" localSheetId="0">#REF!</definedName>
    <definedName name="UNION_HG_34_9">#REF!</definedName>
    <definedName name="UNION_PVC_PRES_12" localSheetId="0">#REF!</definedName>
    <definedName name="UNION_PVC_PRES_12">#REF!</definedName>
    <definedName name="UNION_PVC_PRES_12_10" localSheetId="0">#REF!</definedName>
    <definedName name="UNION_PVC_PRES_12_10">#REF!</definedName>
    <definedName name="UNION_PVC_PRES_12_11" localSheetId="0">#REF!</definedName>
    <definedName name="UNION_PVC_PRES_12_11">#REF!</definedName>
    <definedName name="UNION_PVC_PRES_12_6">#REF!</definedName>
    <definedName name="UNION_PVC_PRES_12_7" localSheetId="0">#REF!</definedName>
    <definedName name="UNION_PVC_PRES_12_7">#REF!</definedName>
    <definedName name="UNION_PVC_PRES_12_8" localSheetId="0">#REF!</definedName>
    <definedName name="UNION_PVC_PRES_12_8">#REF!</definedName>
    <definedName name="UNION_PVC_PRES_12_9" localSheetId="0">#REF!</definedName>
    <definedName name="UNION_PVC_PRES_12_9">#REF!</definedName>
    <definedName name="UNION_PVC_PRES_34" localSheetId="0">#REF!</definedName>
    <definedName name="UNION_PVC_PRES_34">#REF!</definedName>
    <definedName name="UNION_PVC_PRES_34_10" localSheetId="0">#REF!</definedName>
    <definedName name="UNION_PVC_PRES_34_10">#REF!</definedName>
    <definedName name="UNION_PVC_PRES_34_11" localSheetId="0">#REF!</definedName>
    <definedName name="UNION_PVC_PRES_34_11">#REF!</definedName>
    <definedName name="UNION_PVC_PRES_34_6">#REF!</definedName>
    <definedName name="UNION_PVC_PRES_34_7" localSheetId="0">#REF!</definedName>
    <definedName name="UNION_PVC_PRES_34_7">#REF!</definedName>
    <definedName name="UNION_PVC_PRES_34_8" localSheetId="0">#REF!</definedName>
    <definedName name="UNION_PVC_PRES_34_8">#REF!</definedName>
    <definedName name="UNION_PVC_PRES_34_9" localSheetId="0">#REF!</definedName>
    <definedName name="UNION_PVC_PRES_34_9">#REF!</definedName>
    <definedName name="vaciadohormigonindustrial" localSheetId="0">#REF!</definedName>
    <definedName name="vaciadohormigonindustrial">#REF!</definedName>
    <definedName name="vaciadohormigonindustrial_8" localSheetId="0">#REF!</definedName>
    <definedName name="vaciadohormigonindustrial_8">#REF!</definedName>
    <definedName name="vaciadozapata" localSheetId="0">#REF!</definedName>
    <definedName name="vaciadozapata">#REF!</definedName>
    <definedName name="vaciadozapata_8" localSheetId="0">#REF!</definedName>
    <definedName name="vaciadozapata_8">#REF!</definedName>
    <definedName name="VALVULA_AIRE_1_HF_ROSCADA">#REF!</definedName>
    <definedName name="VALVULA_AIRE_1_HF_ROSCADA_10">#REF!</definedName>
    <definedName name="VALVULA_AIRE_1_HF_ROSCADA_11">#REF!</definedName>
    <definedName name="VALVULA_AIRE_1_HF_ROSCADA_6">#REF!</definedName>
    <definedName name="VALVULA_AIRE_1_HF_ROSCADA_7">#REF!</definedName>
    <definedName name="VALVULA_AIRE_1_HF_ROSCADA_8">#REF!</definedName>
    <definedName name="VALVULA_AIRE_1_HF_ROSCADA_9">#REF!</definedName>
    <definedName name="VALVULA_AIRE_3_HF_ROSCADA">#REF!</definedName>
    <definedName name="VALVULA_AIRE_3_HF_ROSCADA_10">#REF!</definedName>
    <definedName name="VALVULA_AIRE_3_HF_ROSCADA_11">#REF!</definedName>
    <definedName name="VALVULA_AIRE_3_HF_ROSCADA_6">#REF!</definedName>
    <definedName name="VALVULA_AIRE_3_HF_ROSCADA_7">#REF!</definedName>
    <definedName name="VALVULA_AIRE_3_HF_ROSCADA_8">#REF!</definedName>
    <definedName name="VALVULA_AIRE_3_HF_ROSCADA_9">#REF!</definedName>
    <definedName name="VALVULA_AIRE_34_HF_ROSCADA">#REF!</definedName>
    <definedName name="VALVULA_AIRE_34_HF_ROSCADA_10">#REF!</definedName>
    <definedName name="VALVULA_AIRE_34_HF_ROSCADA_11">#REF!</definedName>
    <definedName name="VALVULA_AIRE_34_HF_ROSCADA_6">#REF!</definedName>
    <definedName name="VALVULA_AIRE_34_HF_ROSCADA_7">#REF!</definedName>
    <definedName name="VALVULA_AIRE_34_HF_ROSCADA_8">#REF!</definedName>
    <definedName name="VALVULA_AIRE_34_HF_ROSCADA_9">#REF!</definedName>
    <definedName name="VALVULA_COMP_12_HF_PLATILLADA">#REF!</definedName>
    <definedName name="VALVULA_COMP_12_HF_PLATILLADA_10">#REF!</definedName>
    <definedName name="VALVULA_COMP_12_HF_PLATILLADA_11">#REF!</definedName>
    <definedName name="VALVULA_COMP_12_HF_PLATILLADA_6">#REF!</definedName>
    <definedName name="VALVULA_COMP_12_HF_PLATILLADA_7">#REF!</definedName>
    <definedName name="VALVULA_COMP_12_HF_PLATILLADA_8">#REF!</definedName>
    <definedName name="VALVULA_COMP_12_HF_PLATILLADA_9">#REF!</definedName>
    <definedName name="VALVULA_COMP_16_HF_PLATILLADA">#REF!</definedName>
    <definedName name="VALVULA_COMP_16_HF_PLATILLADA_10">#REF!</definedName>
    <definedName name="VALVULA_COMP_16_HF_PLATILLADA_11">#REF!</definedName>
    <definedName name="VALVULA_COMP_16_HF_PLATILLADA_6">#REF!</definedName>
    <definedName name="VALVULA_COMP_16_HF_PLATILLADA_7">#REF!</definedName>
    <definedName name="VALVULA_COMP_16_HF_PLATILLADA_8">#REF!</definedName>
    <definedName name="VALVULA_COMP_16_HF_PLATILLADA_9">#REF!</definedName>
    <definedName name="VALVULA_COMP_2_12_HF_ROSCADA">#REF!</definedName>
    <definedName name="VALVULA_COMP_2_12_HF_ROSCADA_10">#REF!</definedName>
    <definedName name="VALVULA_COMP_2_12_HF_ROSCADA_11">#REF!</definedName>
    <definedName name="VALVULA_COMP_2_12_HF_ROSCADA_6">#REF!</definedName>
    <definedName name="VALVULA_COMP_2_12_HF_ROSCADA_7">#REF!</definedName>
    <definedName name="VALVULA_COMP_2_12_HF_ROSCADA_8">#REF!</definedName>
    <definedName name="VALVULA_COMP_2_12_HF_ROSCADA_9">#REF!</definedName>
    <definedName name="VALVULA_COMP_2_HF_ROSCADA">#REF!</definedName>
    <definedName name="VALVULA_COMP_2_HF_ROSCADA_10">#REF!</definedName>
    <definedName name="VALVULA_COMP_2_HF_ROSCADA_11">#REF!</definedName>
    <definedName name="VALVULA_COMP_2_HF_ROSCADA_6">#REF!</definedName>
    <definedName name="VALVULA_COMP_2_HF_ROSCADA_7">#REF!</definedName>
    <definedName name="VALVULA_COMP_2_HF_ROSCADA_8">#REF!</definedName>
    <definedName name="VALVULA_COMP_2_HF_ROSCADA_9">#REF!</definedName>
    <definedName name="VALVULA_COMP_20_HF_PLATILLADA">#REF!</definedName>
    <definedName name="VALVULA_COMP_20_HF_PLATILLADA_10">#REF!</definedName>
    <definedName name="VALVULA_COMP_20_HF_PLATILLADA_11">#REF!</definedName>
    <definedName name="VALVULA_COMP_20_HF_PLATILLADA_6">#REF!</definedName>
    <definedName name="VALVULA_COMP_20_HF_PLATILLADA_7">#REF!</definedName>
    <definedName name="VALVULA_COMP_20_HF_PLATILLADA_8">#REF!</definedName>
    <definedName name="VALVULA_COMP_20_HF_PLATILLADA_9">#REF!</definedName>
    <definedName name="VALVULA_COMP_3_HF_ROSCADA">#REF!</definedName>
    <definedName name="VALVULA_COMP_3_HF_ROSCADA_10">#REF!</definedName>
    <definedName name="VALVULA_COMP_3_HF_ROSCADA_11">#REF!</definedName>
    <definedName name="VALVULA_COMP_3_HF_ROSCADA_6">#REF!</definedName>
    <definedName name="VALVULA_COMP_3_HF_ROSCADA_7">#REF!</definedName>
    <definedName name="VALVULA_COMP_3_HF_ROSCADA_8">#REF!</definedName>
    <definedName name="VALVULA_COMP_3_HF_ROSCADA_9">#REF!</definedName>
    <definedName name="VALVULA_COMP_4_HF_PLATILLADA">#REF!</definedName>
    <definedName name="VALVULA_COMP_4_HF_PLATILLADA_10">#REF!</definedName>
    <definedName name="VALVULA_COMP_4_HF_PLATILLADA_11">#REF!</definedName>
    <definedName name="VALVULA_COMP_4_HF_PLATILLADA_6">#REF!</definedName>
    <definedName name="VALVULA_COMP_4_HF_PLATILLADA_7">#REF!</definedName>
    <definedName name="VALVULA_COMP_4_HF_PLATILLADA_8">#REF!</definedName>
    <definedName name="VALVULA_COMP_4_HF_PLATILLADA_9">#REF!</definedName>
    <definedName name="VALVULA_COMP_4_HF_ROSCADA">#REF!</definedName>
    <definedName name="VALVULA_COMP_4_HF_ROSCADA_10">#REF!</definedName>
    <definedName name="VALVULA_COMP_4_HF_ROSCADA_11">#REF!</definedName>
    <definedName name="VALVULA_COMP_4_HF_ROSCADA_6">#REF!</definedName>
    <definedName name="VALVULA_COMP_4_HF_ROSCADA_7">#REF!</definedName>
    <definedName name="VALVULA_COMP_4_HF_ROSCADA_8">#REF!</definedName>
    <definedName name="VALVULA_COMP_4_HF_ROSCADA_9">#REF!</definedName>
    <definedName name="VALVULA_COMP_6_HF_PLATILLADA">#REF!</definedName>
    <definedName name="VALVULA_COMP_6_HF_PLATILLADA_10">#REF!</definedName>
    <definedName name="VALVULA_COMP_6_HF_PLATILLADA_11">#REF!</definedName>
    <definedName name="VALVULA_COMP_6_HF_PLATILLADA_6">#REF!</definedName>
    <definedName name="VALVULA_COMP_6_HF_PLATILLADA_7">#REF!</definedName>
    <definedName name="VALVULA_COMP_6_HF_PLATILLADA_8">#REF!</definedName>
    <definedName name="VALVULA_COMP_6_HF_PLATILLADA_9">#REF!</definedName>
    <definedName name="VALVULA_COMP_8_HF_PLATILLADA">#REF!</definedName>
    <definedName name="VALVULA_COMP_8_HF_PLATILLADA_10">#REF!</definedName>
    <definedName name="VALVULA_COMP_8_HF_PLATILLADA_11">#REF!</definedName>
    <definedName name="VALVULA_COMP_8_HF_PLATILLADA_6">#REF!</definedName>
    <definedName name="VALVULA_COMP_8_HF_PLATILLADA_7">#REF!</definedName>
    <definedName name="VALVULA_COMP_8_HF_PLATILLADA_8">#REF!</definedName>
    <definedName name="VALVULA_COMP_8_HF_PLATILLADA_9">#REF!</definedName>
    <definedName name="VARILLA_BLOQUES_20">#REF!</definedName>
    <definedName name="VARILLA_BLOQUES_20_10">#REF!</definedName>
    <definedName name="VARILLA_BLOQUES_20_11">#REF!</definedName>
    <definedName name="VARILLA_BLOQUES_20_6">#REF!</definedName>
    <definedName name="VARILLA_BLOQUES_20_7">#REF!</definedName>
    <definedName name="VARILLA_BLOQUES_20_8">#REF!</definedName>
    <definedName name="VARILLA_BLOQUES_20_9">#REF!</definedName>
    <definedName name="VARILLA_BLOQUES_40">#REF!</definedName>
    <definedName name="VARILLA_BLOQUES_40_10">#REF!</definedName>
    <definedName name="VARILLA_BLOQUES_40_11">#REF!</definedName>
    <definedName name="VARILLA_BLOQUES_40_6">#REF!</definedName>
    <definedName name="VARILLA_BLOQUES_40_7">#REF!</definedName>
    <definedName name="VARILLA_BLOQUES_40_8">#REF!</definedName>
    <definedName name="VARILLA_BLOQUES_40_9">#REF!</definedName>
    <definedName name="VARILLA_BLOQUES_60">#REF!</definedName>
    <definedName name="VARILLA_BLOQUES_60_10">#REF!</definedName>
    <definedName name="VARILLA_BLOQUES_60_11">#REF!</definedName>
    <definedName name="VARILLA_BLOQUES_60_6">#REF!</definedName>
    <definedName name="VARILLA_BLOQUES_60_7">#REF!</definedName>
    <definedName name="VARILLA_BLOQUES_60_8">#REF!</definedName>
    <definedName name="VARILLA_BLOQUES_60_9">#REF!</definedName>
    <definedName name="VARILLA_BLOQUES_80">#REF!</definedName>
    <definedName name="VARILLA_BLOQUES_80_10">#REF!</definedName>
    <definedName name="VARILLA_BLOQUES_80_11">#REF!</definedName>
    <definedName name="VARILLA_BLOQUES_80_6">#REF!</definedName>
    <definedName name="VARILLA_BLOQUES_80_7">#REF!</definedName>
    <definedName name="VARILLA_BLOQUES_80_8">#REF!</definedName>
    <definedName name="VARILLA_BLOQUES_80_9">#REF!</definedName>
    <definedName name="VCOLGANTE1590">#REF!</definedName>
    <definedName name="VCOLGANTE1590_6">#REF!</definedName>
    <definedName name="verja">#REF!</definedName>
    <definedName name="VIBRADO">#REF!</definedName>
    <definedName name="VIBRADO_10">#REF!</definedName>
    <definedName name="VIBRADO_11">#REF!</definedName>
    <definedName name="VIBRADO_6">#REF!</definedName>
    <definedName name="VIBRADO_7">#REF!</definedName>
    <definedName name="VIBRADO_8">#REF!</definedName>
    <definedName name="VIBRADO_9">#REF!</definedName>
    <definedName name="VIGASHP" localSheetId="0">#REF!</definedName>
    <definedName name="VIGASHP">#REF!</definedName>
    <definedName name="VIGASHP_8" localSheetId="0">#REF!</definedName>
    <definedName name="VIGASHP_8">#REF!</definedName>
    <definedName name="VIOLINADO">#REF!</definedName>
    <definedName name="VIOLINADO_10">#REF!</definedName>
    <definedName name="VIOLINADO_11">#REF!</definedName>
    <definedName name="VIOLINADO_6">#REF!</definedName>
    <definedName name="VIOLINADO_7">#REF!</definedName>
    <definedName name="VIOLINADO_8">#REF!</definedName>
    <definedName name="VIOLINADO_9">#REF!</definedName>
    <definedName name="VUELO10">#REF!</definedName>
    <definedName name="VUELO10_6">#REF!</definedName>
    <definedName name="Winche">#REF!</definedName>
    <definedName name="Winche_10">#REF!</definedName>
    <definedName name="Winche_11">#REF!</definedName>
    <definedName name="Winche_6">#REF!</definedName>
    <definedName name="Winche_7">#REF!</definedName>
    <definedName name="Winche_8">#REF!</definedName>
    <definedName name="Winche_9">#REF!</definedName>
    <definedName name="WWW">'[33]INS'!$D$561</definedName>
    <definedName name="YEE_PVC_DREN_2" localSheetId="0">#REF!</definedName>
    <definedName name="YEE_PVC_DREN_2">#REF!</definedName>
    <definedName name="YEE_PVC_DREN_2_10" localSheetId="0">#REF!</definedName>
    <definedName name="YEE_PVC_DREN_2_10">#REF!</definedName>
    <definedName name="YEE_PVC_DREN_2_11" localSheetId="0">#REF!</definedName>
    <definedName name="YEE_PVC_DREN_2_11">#REF!</definedName>
    <definedName name="YEE_PVC_DREN_2_6">#REF!</definedName>
    <definedName name="YEE_PVC_DREN_2_7" localSheetId="0">#REF!</definedName>
    <definedName name="YEE_PVC_DREN_2_7">#REF!</definedName>
    <definedName name="YEE_PVC_DREN_2_8" localSheetId="0">#REF!</definedName>
    <definedName name="YEE_PVC_DREN_2_8">#REF!</definedName>
    <definedName name="YEE_PVC_DREN_2_9" localSheetId="0">#REF!</definedName>
    <definedName name="YEE_PVC_DREN_2_9">#REF!</definedName>
    <definedName name="YEE_PVC_DREN_3" localSheetId="0">#REF!</definedName>
    <definedName name="YEE_PVC_DREN_3">#REF!</definedName>
    <definedName name="YEE_PVC_DREN_3_10" localSheetId="0">#REF!</definedName>
    <definedName name="YEE_PVC_DREN_3_10">#REF!</definedName>
    <definedName name="YEE_PVC_DREN_3_11" localSheetId="0">#REF!</definedName>
    <definedName name="YEE_PVC_DREN_3_11">#REF!</definedName>
    <definedName name="YEE_PVC_DREN_3_6">#REF!</definedName>
    <definedName name="YEE_PVC_DREN_3_7" localSheetId="0">#REF!</definedName>
    <definedName name="YEE_PVC_DREN_3_7">#REF!</definedName>
    <definedName name="YEE_PVC_DREN_3_8" localSheetId="0">#REF!</definedName>
    <definedName name="YEE_PVC_DREN_3_8">#REF!</definedName>
    <definedName name="YEE_PVC_DREN_3_9" localSheetId="0">#REF!</definedName>
    <definedName name="YEE_PVC_DREN_3_9">#REF!</definedName>
    <definedName name="YEE_PVC_DREN_4">#REF!</definedName>
    <definedName name="YEE_PVC_DREN_4_10">#REF!</definedName>
    <definedName name="YEE_PVC_DREN_4_11">#REF!</definedName>
    <definedName name="YEE_PVC_DREN_4_6">#REF!</definedName>
    <definedName name="YEE_PVC_DREN_4_7">#REF!</definedName>
    <definedName name="YEE_PVC_DREN_4_8">#REF!</definedName>
    <definedName name="YEE_PVC_DREN_4_9">#REF!</definedName>
    <definedName name="YEE_PVC_DREN_4x2">#REF!</definedName>
    <definedName name="YEE_PVC_DREN_4x2_10">#REF!</definedName>
    <definedName name="YEE_PVC_DREN_4x2_11">#REF!</definedName>
    <definedName name="YEE_PVC_DREN_4x2_6">#REF!</definedName>
    <definedName name="YEE_PVC_DREN_4x2_7">#REF!</definedName>
    <definedName name="YEE_PVC_DREN_4x2_8">#REF!</definedName>
    <definedName name="YEE_PVC_DREN_4x2_9">#REF!</definedName>
    <definedName name="ZC1">#REF!</definedName>
    <definedName name="ZC1_6">#REF!</definedName>
    <definedName name="ZE1">#REF!</definedName>
    <definedName name="ZE1_6">#REF!</definedName>
    <definedName name="ZE2">#REF!</definedName>
    <definedName name="ZE2_6">#REF!</definedName>
    <definedName name="ZE3">#REF!</definedName>
    <definedName name="ZE3_6">#REF!</definedName>
    <definedName name="ZE4">#REF!</definedName>
    <definedName name="ZE4_6">#REF!</definedName>
    <definedName name="ZE5">#REF!</definedName>
    <definedName name="ZE5_6">#REF!</definedName>
    <definedName name="ZE6">#REF!</definedName>
    <definedName name="ZE6_6">#REF!</definedName>
    <definedName name="ZINC_CAL26_3x6" localSheetId="0">#REF!</definedName>
    <definedName name="ZINC_CAL26_3x6">#REF!</definedName>
    <definedName name="ZINC_CAL26_3x6_10" localSheetId="0">#REF!</definedName>
    <definedName name="ZINC_CAL26_3x6_10">#REF!</definedName>
    <definedName name="ZINC_CAL26_3x6_11" localSheetId="0">#REF!</definedName>
    <definedName name="ZINC_CAL26_3x6_11">#REF!</definedName>
    <definedName name="ZINC_CAL26_3x6_6">#REF!</definedName>
    <definedName name="ZINC_CAL26_3x6_7" localSheetId="0">#REF!</definedName>
    <definedName name="ZINC_CAL26_3x6_7">#REF!</definedName>
    <definedName name="ZINC_CAL26_3x6_8" localSheetId="0">#REF!</definedName>
    <definedName name="ZINC_CAL26_3x6_8">#REF!</definedName>
    <definedName name="ZINC_CAL26_3x6_9" localSheetId="0">#REF!</definedName>
    <definedName name="ZINC_CAL26_3x6_9">#REF!</definedName>
    <definedName name="ZOCALO_8x34" localSheetId="0">#REF!</definedName>
    <definedName name="ZOCALO_8x34">#REF!</definedName>
    <definedName name="ZOCALO_8x34_10" localSheetId="0">#REF!</definedName>
    <definedName name="ZOCALO_8x34_10">#REF!</definedName>
    <definedName name="ZOCALO_8x34_11" localSheetId="0">#REF!</definedName>
    <definedName name="ZOCALO_8x34_11">#REF!</definedName>
    <definedName name="ZOCALO_8x34_6">#REF!</definedName>
    <definedName name="ZOCALO_8x34_7" localSheetId="0">#REF!</definedName>
    <definedName name="ZOCALO_8x34_7">#REF!</definedName>
    <definedName name="ZOCALO_8x34_8" localSheetId="0">#REF!</definedName>
    <definedName name="ZOCALO_8x34_8">#REF!</definedName>
    <definedName name="ZOCALO_8x34_9" localSheetId="0">#REF!</definedName>
    <definedName name="ZOCALO_8x34_9">#REF!</definedName>
  </definedNames>
  <calcPr fullCalcOnLoad="1"/>
</workbook>
</file>

<file path=xl/comments1.xml><?xml version="1.0" encoding="utf-8"?>
<comments xmlns="http://schemas.openxmlformats.org/spreadsheetml/2006/main">
  <authors>
    <author>Fiordaliza Altagracia Guill?n Sarante</author>
  </authors>
  <commentList>
    <comment ref="B497" authorId="0">
      <text>
        <r>
          <rPr>
            <b/>
            <sz val="9"/>
            <rFont val="Tahoma"/>
            <family val="2"/>
          </rPr>
          <t>Fiordaliza Altagracia Guillén Sarante:</t>
        </r>
        <r>
          <rPr>
            <sz val="9"/>
            <rFont val="Tahoma"/>
            <family val="2"/>
          </rPr>
          <t xml:space="preserve">
LA CANTIDAD ES 506 UNID. Desglose es de 60 UNID</t>
        </r>
      </text>
    </comment>
    <comment ref="B450" authorId="0">
      <text>
        <r>
          <rPr>
            <b/>
            <sz val="9"/>
            <rFont val="Tahoma"/>
            <family val="2"/>
          </rPr>
          <t>Fiordaliza Altagracia Guillén Sarante:</t>
        </r>
        <r>
          <rPr>
            <sz val="9"/>
            <rFont val="Tahoma"/>
            <family val="2"/>
          </rPr>
          <t xml:space="preserve">
REVISAR MOV. DE TIERRA </t>
        </r>
      </text>
    </comment>
    <comment ref="B545" authorId="0">
      <text>
        <r>
          <rPr>
            <b/>
            <sz val="9"/>
            <rFont val="Tahoma"/>
            <family val="2"/>
          </rPr>
          <t>Fiordaliza Altagracia Guillén Sarante:</t>
        </r>
        <r>
          <rPr>
            <sz val="9"/>
            <rFont val="Tahoma"/>
            <family val="2"/>
          </rPr>
          <t xml:space="preserve">
se reduce pues se pasa  del monto contractual (25%)</t>
        </r>
      </text>
    </comment>
  </commentList>
</comments>
</file>

<file path=xl/sharedStrings.xml><?xml version="1.0" encoding="utf-8"?>
<sst xmlns="http://schemas.openxmlformats.org/spreadsheetml/2006/main" count="908" uniqueCount="423">
  <si>
    <t>REPLANTEO</t>
  </si>
  <si>
    <t>SUB - TOTAL GENERAL</t>
  </si>
  <si>
    <t>GASTOS INDIRECTOS</t>
  </si>
  <si>
    <t>GASTOS ADMINISTRATIVOS</t>
  </si>
  <si>
    <t>HONORARIOS PROFESIONALES</t>
  </si>
  <si>
    <t>SEGUROS,POLIZAS Y FIANZAS</t>
  </si>
  <si>
    <t>GASTOS DE TRANSPORTE</t>
  </si>
  <si>
    <t>LEY 6-86</t>
  </si>
  <si>
    <t>TOTAL GASTOS INDIRECTOS</t>
  </si>
  <si>
    <t>TOTAL A EJECUTAR</t>
  </si>
  <si>
    <t>TOTAL A CONTRATAR</t>
  </si>
  <si>
    <t>P.U. (RD$)</t>
  </si>
  <si>
    <t>A</t>
  </si>
  <si>
    <t>M3</t>
  </si>
  <si>
    <t xml:space="preserve">VARIOS </t>
  </si>
  <si>
    <t xml:space="preserve"> SUPERVISION DE LA OBRA</t>
  </si>
  <si>
    <t>D E S C R I P C I O N</t>
  </si>
  <si>
    <t>CANTIDAD</t>
  </si>
  <si>
    <t>VALOR (RD$)</t>
  </si>
  <si>
    <t>M</t>
  </si>
  <si>
    <t>U</t>
  </si>
  <si>
    <t>PART.</t>
  </si>
  <si>
    <t>II</t>
  </si>
  <si>
    <t>I</t>
  </si>
  <si>
    <t>III</t>
  </si>
  <si>
    <t>MOVIMIENTO DE TIERRA:</t>
  </si>
  <si>
    <t>ASIENTO DE ARENA</t>
  </si>
  <si>
    <t>SUMINISTRO Y COLOCACION DE PIEZAS ESPECIALES</t>
  </si>
  <si>
    <t>SUMINISTRO Y COLOCACION DE VALVULAS</t>
  </si>
  <si>
    <t>MANO DE OBRA PLOMERO Y SOLDADOR</t>
  </si>
  <si>
    <t>ML</t>
  </si>
  <si>
    <t>UD</t>
  </si>
  <si>
    <t>ITBIS ( LEY 07-2007 )</t>
  </si>
  <si>
    <t>INSTITUTO NACIONAL DE AGUAS POTABLES Y ALCANTARILLADOS</t>
  </si>
  <si>
    <t>***INAPA***</t>
  </si>
  <si>
    <t>UND</t>
  </si>
  <si>
    <t>SUMINISTRO DE TUBERIAS</t>
  </si>
  <si>
    <t>COLOCACION DE TUBERIAS</t>
  </si>
  <si>
    <t xml:space="preserve">LINEA DE IMPULSION </t>
  </si>
  <si>
    <t>B</t>
  </si>
  <si>
    <t>EXCAVACION MATERIAL COMPACTO C/EQUIPO</t>
  </si>
  <si>
    <t>MANO DE OBRA</t>
  </si>
  <si>
    <t>M2</t>
  </si>
  <si>
    <t>CANTOS</t>
  </si>
  <si>
    <t>PRELIMINARES</t>
  </si>
  <si>
    <t xml:space="preserve">REPLANTEO </t>
  </si>
  <si>
    <t>MOVIMIENTO DE TIERRA</t>
  </si>
  <si>
    <t xml:space="preserve">BLOCK 6"  </t>
  </si>
  <si>
    <t>Ubicacion : PROVINCIA PERAVIA</t>
  </si>
  <si>
    <t>HR</t>
  </si>
  <si>
    <t>C</t>
  </si>
  <si>
    <t xml:space="preserve"> ELECTRIFICACION PRIMARIA</t>
  </si>
  <si>
    <t>POSTES EN H.A 35´ 500 DAM</t>
  </si>
  <si>
    <t>POSTES EN H.A 35´ 800 DAM</t>
  </si>
  <si>
    <t>ESTRUCTURA MT-307</t>
  </si>
  <si>
    <t>ESTRUCTURA HA-100B</t>
  </si>
  <si>
    <t>ALAMBRE AAAC No. 1/0</t>
  </si>
  <si>
    <t>PIE</t>
  </si>
  <si>
    <t>CUT-OUT 200 AMPS</t>
  </si>
  <si>
    <t>PARARRAYOS 9KV</t>
  </si>
  <si>
    <t>ATERRIZAJE COMPLETO (PR-101)</t>
  </si>
  <si>
    <t>INSTALACION DE POSTES</t>
  </si>
  <si>
    <t>HOYO PARA POSTES</t>
  </si>
  <si>
    <t>HOYO PARA VIENTOS</t>
  </si>
  <si>
    <t>ELECTRIFICACION SECUNDARIA</t>
  </si>
  <si>
    <t>CONDULET EMT 2"</t>
  </si>
  <si>
    <t>2.2</t>
  </si>
  <si>
    <t xml:space="preserve">CONECTOR EMT Ø2" </t>
  </si>
  <si>
    <t>2.3</t>
  </si>
  <si>
    <t xml:space="preserve">COUPLING EMT Ø2" </t>
  </si>
  <si>
    <t>TUBERIA EMT 2"X10</t>
  </si>
  <si>
    <t>CURVA PVC 2"</t>
  </si>
  <si>
    <t>2.5</t>
  </si>
  <si>
    <t>TUBERIA PVC 2"X19</t>
  </si>
  <si>
    <t>ALAMBRE THW NO. 2</t>
  </si>
  <si>
    <t>ALAMBRE THW NO. 6</t>
  </si>
  <si>
    <t>ALAMBRE THW NO. 8</t>
  </si>
  <si>
    <t xml:space="preserve">CURVA EMT Ø2" </t>
  </si>
  <si>
    <t>2.11</t>
  </si>
  <si>
    <t>ABRAZADERA METALICA Ø 1"</t>
  </si>
  <si>
    <t>TUBERIA L.T Ø1"</t>
  </si>
  <si>
    <t>TERMINAL RECTO L.T Ø1"</t>
  </si>
  <si>
    <t>2.14</t>
  </si>
  <si>
    <t>TERMINAL CURVO L.T Ø1"</t>
  </si>
  <si>
    <t>2.17</t>
  </si>
  <si>
    <t>EQUIPO DE BOMBEO</t>
  </si>
  <si>
    <t>INSTALACION DE ELECTROBOMBAS</t>
  </si>
  <si>
    <t>MANOMETRO SUMERGIDO EN GLICERINA 0-1300 PSI, COMPLETO</t>
  </si>
  <si>
    <t>CONSTRUCCION DE DESCARGA DE 4"</t>
  </si>
  <si>
    <t>CAMISA INDUCTORA DE FLUJO</t>
  </si>
  <si>
    <t xml:space="preserve">PINTURA DE OXIDO AZUL PARA DESCARGA </t>
  </si>
  <si>
    <t>SUB-TOTAL  A</t>
  </si>
  <si>
    <t>TRANSFORMADORES 25 KVA, 12500-7200/240-480 VOLTS</t>
  </si>
  <si>
    <t>ESTRUCTURA PO-110 (CIMENTACION)</t>
  </si>
  <si>
    <t>ALAMBRE THW NO. 4</t>
  </si>
  <si>
    <t>ALAMBRE THW NO. 10</t>
  </si>
  <si>
    <t>TUBERIA L.T Ø3/4"</t>
  </si>
  <si>
    <t>TERMINAL RECTO L.T Ø3/4"</t>
  </si>
  <si>
    <t>TERMINAL CURVO L.T Ø3/4"</t>
  </si>
  <si>
    <t>Z</t>
  </si>
  <si>
    <t>SUB-TOTAL Z</t>
  </si>
  <si>
    <t>OPERACIÓN Y MANTENIMIENTO DEL INAPA</t>
  </si>
  <si>
    <t xml:space="preserve">CODIA </t>
  </si>
  <si>
    <t xml:space="preserve">IMPREVISTO </t>
  </si>
  <si>
    <t xml:space="preserve">GARITA PARA OPERADOR </t>
  </si>
  <si>
    <t xml:space="preserve"> ZAPATA DE MUROS 0.45 X 0 .25 (0.74 QQ)</t>
  </si>
  <si>
    <t>H.A. VIGA DE AMARRE 0.15 X 0.20 (4.36 QQ)</t>
  </si>
  <si>
    <t>H.A. LOSA DE TECHO , E= 0.10 (1.56 QQ)</t>
  </si>
  <si>
    <t xml:space="preserve">MURO DE BLOCKS </t>
  </si>
  <si>
    <t xml:space="preserve">BLOCK CALADO </t>
  </si>
  <si>
    <t>TERMINACIÓN DE SUPERFICIE</t>
  </si>
  <si>
    <t>PAÑETE INTERIOR(INCLUYE PAÑETE DE TECHO)</t>
  </si>
  <si>
    <t>PAÑETE  EXTERIOR</t>
  </si>
  <si>
    <t xml:space="preserve">FINO DE  TECHO </t>
  </si>
  <si>
    <t xml:space="preserve">FRAGUACHE EN TECHO </t>
  </si>
  <si>
    <t>ACERA PERIMETRAL 0.80M</t>
  </si>
  <si>
    <t xml:space="preserve">CANTOS Y MOCHETAS </t>
  </si>
  <si>
    <t>IMPERMEABILIZANTE DE TECHO</t>
  </si>
  <si>
    <t>PISOS H.S PULIDO</t>
  </si>
  <si>
    <t>ZABALETA</t>
  </si>
  <si>
    <t>REVESTIMIENTO EN PAREDES</t>
  </si>
  <si>
    <t>CERÁMICA CRIOLLA EN BAÑO (INC. TODOS LAS PAREDES DEL BAÑO )</t>
  </si>
  <si>
    <t>INSTALACION SANITARIA</t>
  </si>
  <si>
    <t>INODORO BLANCO SENCILLO</t>
  </si>
  <si>
    <t>LAVAMANO BLANCO PEQUEÑO</t>
  </si>
  <si>
    <t>PINTURA ACRÍLICA</t>
  </si>
  <si>
    <t>PUERTAS Y VENTANAS</t>
  </si>
  <si>
    <t>INSTALACIONES ELÉCTRICAS</t>
  </si>
  <si>
    <t>SALIDA CENITAL</t>
  </si>
  <si>
    <t>INTERRUPTOR SENCILLO</t>
  </si>
  <si>
    <t>TOMACORRIENTES DOBLE, 120V</t>
  </si>
  <si>
    <t>PANEL DE DISTRIBUCION 4/8 CIRCUITOS (INC. BREAKERS)</t>
  </si>
  <si>
    <t>ORNAMENTACION EN VERJA PERIMETRAL</t>
  </si>
  <si>
    <t>LIMPIEZA FINAL</t>
  </si>
  <si>
    <t xml:space="preserve">MANO DE OBRA </t>
  </si>
  <si>
    <t>5,1</t>
  </si>
  <si>
    <t>9,1</t>
  </si>
  <si>
    <t>VALLA ANUNCIANDO OBRA 16' X 10' IMPRESION FULL COLOR CONTENIENDO LOGO DE INAPA, NOMBRE DE PROYECTO Y CONTRATISTA. ESTRUCTURA EN TUBOS GALVANIZADOS 1 1/2"X 1 1/2" Y SOPORTES EN TUBO CUAD. 4" X 4"</t>
  </si>
  <si>
    <t>POSTES EN H.A 40´ 800 DAM</t>
  </si>
  <si>
    <t>ESTRUCTURA MT-301</t>
  </si>
  <si>
    <t>ESTRUCTURA MT-302</t>
  </si>
  <si>
    <t>ESTRUCTURA MT-303</t>
  </si>
  <si>
    <t>ESTRUCTURA MT-316</t>
  </si>
  <si>
    <t>ESTRUCTURA PR-101</t>
  </si>
  <si>
    <t>ESTRUCTURA PR-205</t>
  </si>
  <si>
    <t>ALAMBRE AAAC No. 2/0</t>
  </si>
  <si>
    <t>CONDULET IMC 3"</t>
  </si>
  <si>
    <t xml:space="preserve">CONECTOR IMC Ø3" </t>
  </si>
  <si>
    <t xml:space="preserve">COUPLING IMC Ø3" </t>
  </si>
  <si>
    <t>TUBERIA IMC 3"X10</t>
  </si>
  <si>
    <t xml:space="preserve">CURVA IMC Ø3" </t>
  </si>
  <si>
    <t>2.6</t>
  </si>
  <si>
    <t>CURVA PVC 3"</t>
  </si>
  <si>
    <t>TUBERIA PVC 3"X19</t>
  </si>
  <si>
    <t>2.8</t>
  </si>
  <si>
    <t>2.9</t>
  </si>
  <si>
    <t xml:space="preserve">CONECTOR EMT Ø3/4" </t>
  </si>
  <si>
    <t xml:space="preserve">COUPLING EMT Ø3/4" </t>
  </si>
  <si>
    <t>TUBERIA EMT 3/4"X10</t>
  </si>
  <si>
    <t>2.12</t>
  </si>
  <si>
    <t xml:space="preserve">CURVA EMT Ø3/4" </t>
  </si>
  <si>
    <t>CURVA PVC 3/4"</t>
  </si>
  <si>
    <t>TUBERIA PVC 3/4"X19</t>
  </si>
  <si>
    <t>2.15</t>
  </si>
  <si>
    <t>ALAMBRE THW NO. 1/0</t>
  </si>
  <si>
    <t>2.18</t>
  </si>
  <si>
    <t>CONDUCTOR DE VINIL 10/2</t>
  </si>
  <si>
    <t>PANEL BOARD CON MAIN BREAKER 125/3 AMP, 2 BREAKERS 80/3 AMP. Y 1 BREAKER 15/2 AMP.</t>
  </si>
  <si>
    <t>TRANSFORMADOR SECO DE 5 KVA</t>
  </si>
  <si>
    <t>2.22</t>
  </si>
  <si>
    <t>2.24</t>
  </si>
  <si>
    <t>2.25</t>
  </si>
  <si>
    <t>2.27</t>
  </si>
  <si>
    <t>VALVULA CHECK HORIZONTAL Ø4'' CON REGULADOR DE CAUDAL PLATILLADO 350 PSI.</t>
  </si>
  <si>
    <t>VALVULA DE COMPUERTA VASTAGO ASCENDENTE Ø4'' PLATILLADA 350 PSI</t>
  </si>
  <si>
    <t>INSTALACION MANOMETRICA COMPLETA</t>
  </si>
  <si>
    <t>VALVULA DE AIRE 1'', 350 PSI</t>
  </si>
  <si>
    <t>INTERRUCCTOR DE FLUJO</t>
  </si>
  <si>
    <t>TORNILLOS 5/8" X 4"</t>
  </si>
  <si>
    <t xml:space="preserve"> ELECTRIFICACION Y EQUIPAMIENTO POZO No 4</t>
  </si>
  <si>
    <t>CHECK HORIZONTAL Ø4'' PLATILLADO 350 PSI</t>
  </si>
  <si>
    <t>VALVULA VASTAGO ASCENDENTE Ø3'' PLATILLADA 350 PSI, VOLANTA</t>
  </si>
  <si>
    <t>VALVULA VASTAGO ASCENDENTE Ø4'' PLATILLADA 350 PSI, VOLANTA</t>
  </si>
  <si>
    <t>VALVULA DE AIRE 1'', 350 PSI, INSTALACION COMPLETA</t>
  </si>
  <si>
    <t>SUB-TOTAL  B</t>
  </si>
  <si>
    <t xml:space="preserve"> ELECTRIFICACION Y EQUIPAMIENTO POZO No 5</t>
  </si>
  <si>
    <t>SUB-TOTAL  C</t>
  </si>
  <si>
    <t>INTERCONEXION CON EDESUR</t>
  </si>
  <si>
    <t>VERJA DE  MALLA CICLONICA CON 3 LINEAS BLOCK</t>
  </si>
  <si>
    <t>COLUMNA C2 ( 0.25 X 0.25 )- 4.75 (INC. ZAPATA)</t>
  </si>
  <si>
    <t>COLUMNA C1 (0.15 X 0.15 ) -8.75</t>
  </si>
  <si>
    <t>PUERTA MALLA CICLONICA (4 M)</t>
  </si>
  <si>
    <t>LOGO Y LETRERO DE INAPA</t>
  </si>
  <si>
    <t>EMBELLECIMIENTO  C/  GRAVILLA</t>
  </si>
  <si>
    <t>CASETA DE MATERIALES</t>
  </si>
  <si>
    <t>TERMINACION DE SUPERFICIE</t>
  </si>
  <si>
    <t>PORTAJE</t>
  </si>
  <si>
    <t xml:space="preserve">CASETA DE BOMBEO </t>
  </si>
  <si>
    <t>EXCAVACION MATERIAL COMPACTO A MANO</t>
  </si>
  <si>
    <t>BOTE DE MATERIAL CON CAMION (DIST. MIN. 5.00 KM)</t>
  </si>
  <si>
    <t>BLOCK CALADOS TIPO VENTANAS</t>
  </si>
  <si>
    <t>FINO TECHO</t>
  </si>
  <si>
    <t>ZAPATA DE MURO (0.60 X 0.25) M  0.90 QQ/M3</t>
  </si>
  <si>
    <t>VIGA A NIVEL DE PISO (0.20 X 0.20) M 2.61 QQ/M3</t>
  </si>
  <si>
    <t>LOSA DE TECHO, INC. VUELO e=0.13 M - 1.31 QQ/M3</t>
  </si>
  <si>
    <t xml:space="preserve">PANETE INTERIOR </t>
  </si>
  <si>
    <t>PANETE EXTERIOR</t>
  </si>
  <si>
    <t>PANETE EN TECHO</t>
  </si>
  <si>
    <t>D</t>
  </si>
  <si>
    <t>E</t>
  </si>
  <si>
    <t>DE Ø8" PVC (SDR-21) C/J.G. + 3% DE PERDIDA POR CAMPANA</t>
  </si>
  <si>
    <t xml:space="preserve">RELLENO COMPACTADO C/COMPACTADOR EN CAPAS DE 0.20 M </t>
  </si>
  <si>
    <t xml:space="preserve">EMPALME EN TUBERIA Ø16'' EXISTENTE </t>
  </si>
  <si>
    <t xml:space="preserve">DE AIRE DE  Ø 2" H.F. PLATILLADA COMPLETA DE 150 PSI </t>
  </si>
  <si>
    <t>CRUCES</t>
  </si>
  <si>
    <t xml:space="preserve">CODO 8" x 45º ACERO SCH 40 CON PROTECCION ANTICORROSIVA </t>
  </si>
  <si>
    <t xml:space="preserve">JUNTA TIPO MECANICA  DRESSER Ø8" DE 150 PSI </t>
  </si>
  <si>
    <t xml:space="preserve">PRUEBA HIDROSTATICA  EN TUBERIAS </t>
  </si>
  <si>
    <t xml:space="preserve">OTROS </t>
  </si>
  <si>
    <t xml:space="preserve">IV </t>
  </si>
  <si>
    <t>SUB-TOTAL  D</t>
  </si>
  <si>
    <t>SUB-TOTAL E</t>
  </si>
  <si>
    <t>F</t>
  </si>
  <si>
    <t>SUB-TOTAL F</t>
  </si>
  <si>
    <t xml:space="preserve">REDUCCION DE Ø16'' X 8'' ACERO SCH-30 CON PROTECCION ANTICORROSIVA  </t>
  </si>
  <si>
    <t xml:space="preserve">  </t>
  </si>
  <si>
    <t xml:space="preserve">CODOS DE Ø8'' X 45' ACERO SCH-40 CON PROTECCION ANTICORROSIVA  </t>
  </si>
  <si>
    <t xml:space="preserve">SUMINISTRO Y COLOCACION DE PIEZAS ESPECIALES  Y ANCLAJE  </t>
  </si>
  <si>
    <t>BLOCK 6" B.N.P. ASV Ø3/8@0.60</t>
  </si>
  <si>
    <t>BLOCK 6" S.N.P. ASV Ø3/8@0.60</t>
  </si>
  <si>
    <t xml:space="preserve">MURO DE: F'M = 60 KG/CM2 </t>
  </si>
  <si>
    <t>PINTURA BASE BLANCA</t>
  </si>
  <si>
    <t xml:space="preserve">PINTURA ACRILICA EN INTERIOR Y EXTERIOR </t>
  </si>
  <si>
    <t xml:space="preserve"> VERJA DE MALLA  CICLONICA  (VER ESPECIFICACIONES Y DETALLES EN LOS PLANOS) </t>
  </si>
  <si>
    <t>COLUMNA C1 (0.30 X 0.30 ) M - 5.82 QQ/M3</t>
  </si>
  <si>
    <t xml:space="preserve">IMPERMEABILIZANTE EN FINO DE TECHO </t>
  </si>
  <si>
    <t xml:space="preserve">DE Ø8" ACERO SCH-40 CON PROTECCION ANTICORROSIVA (SIN COSTURA) </t>
  </si>
  <si>
    <t xml:space="preserve">DE Ø6" ACERO SCH-40 CON PROTECCION ANTICORROSIVA (SIN COSTURA) </t>
  </si>
  <si>
    <t>ESTRUCTURA HA-100B ( VIENTO)</t>
  </si>
  <si>
    <t>TRANSFORMADORES 25 KVA, 12470-7200/240-480 V, 1 Ø MONOFASICO, TIPO POSTE, SUMERGIDO EN ACEITE.</t>
  </si>
  <si>
    <t>MAIN BREAKER 125 AMP, 460 VOLTS NEMA 3, 3Ø, ENCLOSURE.</t>
  </si>
  <si>
    <t xml:space="preserve">TUBOS </t>
  </si>
  <si>
    <t xml:space="preserve">MEDIDOR DE FLUJO DE Ø4"   </t>
  </si>
  <si>
    <t>ESTRUCTURA MT-305</t>
  </si>
  <si>
    <t xml:space="preserve">ESTRUCTURA TR-306 (INCLUYE CUT-OUT Y PARARRAYOS) </t>
  </si>
  <si>
    <t xml:space="preserve">ALAMBRE THW NO. 6/4 DE GOMA </t>
  </si>
  <si>
    <t>MAIN BREAKER 125 AMP/3, 460 VOLTS, 3Ø, ENCLOSURE</t>
  </si>
  <si>
    <t>ABRAZADERA METALICA Ø 2"</t>
  </si>
  <si>
    <t>TUBERIA L.T Ø 1"</t>
  </si>
  <si>
    <t>2.10</t>
  </si>
  <si>
    <t>TRANSFORMADORES 15 KVA, 12500-7200/240-480 VOLTS</t>
  </si>
  <si>
    <t xml:space="preserve">ALAMBRE THW NO. 8/4 DE GOMA </t>
  </si>
  <si>
    <t>MAIN BREAKER 80/3 AMP, 460 VOLTS, 3Ø, ENCLOSURE</t>
  </si>
  <si>
    <t>5.5</t>
  </si>
  <si>
    <t>5.6</t>
  </si>
  <si>
    <t xml:space="preserve">GALERIA DE INFILTRACION (VER DETALLE EN LOS PLANOS) </t>
  </si>
  <si>
    <t xml:space="preserve">CAMARA SEPTICA (VER DETALLE PLANOS) </t>
  </si>
  <si>
    <t>SUMINISTRO E INSTALACION TINACO 250GLS</t>
  </si>
  <si>
    <t xml:space="preserve">TUBERIAS Y PIEZAS AGUA POTABLE (VER DETALLE EN PLANOS) </t>
  </si>
  <si>
    <t xml:space="preserve">TUBERIAS Y PIEZAS AGUAS RESIDUALES (VER DETALLES EN PLANOS) </t>
  </si>
  <si>
    <t>MANO DE OBRA PLOMERIA GENERAL</t>
  </si>
  <si>
    <t xml:space="preserve">MOVIMIENTO DE TIERRA (INCLUYE EXCAVACIONES, RELLENO COMPACTADO C/COMPACTADOR MECANICO EN CAPAS DE 0.30 M Y BOTE DE MATERIAL C/CAMION D= 5KM) </t>
  </si>
  <si>
    <t xml:space="preserve">SUMINISTRO Y COLOC.  MATERIAL P/ RELLENO D= 10 KM </t>
  </si>
  <si>
    <t xml:space="preserve">LOSA DE FONDO 0.20 - 0.73 QQ/M3 FC'= 180 KG/CM2 </t>
  </si>
  <si>
    <t>VIGA DE AMARRE TECHO (0.25 X 0.40) M - 4.41 QQ/M3</t>
  </si>
  <si>
    <t>ZAPATA DE COLUMNAS C1 ( 1.20 X 1.20 ) 0.58 QQ/M3</t>
  </si>
  <si>
    <t xml:space="preserve">DINTEL (0.20 X 0.30 )  3.11 QQ/M3 </t>
  </si>
  <si>
    <t xml:space="preserve">JUNTA MECANICA TIPO DRESSER Ø8'' DE 150 PSI </t>
  </si>
  <si>
    <t xml:space="preserve">ANCLAJE HORMIGON ARMADO PARA LOS CODO 8" X 22º HASTA 8" X 30º 1.60 QQ/M3 (VER DETALLE Y ESPECIFICACIONES EN PLANO)  </t>
  </si>
  <si>
    <t xml:space="preserve">ANCLAJE HORMIGON ARMADO PARA LOS CODO 8" X 45º HASTA 8" X 65º  1.60 QQ/M3 (VER DETALLE Y ESPECIFICACIONES EN PLANO)  </t>
  </si>
  <si>
    <t xml:space="preserve">ANCLAJE HORMIGON ARMADO PARA TEE DE 8" X 8"  Y 8" X 6"  1.60 QQ/M3 (VER DETALLE Y ESPECIFICACIONES EN PLANO)  </t>
  </si>
  <si>
    <t xml:space="preserve">ANCLAJE HORMIGON ARMADO PARA LA REDUCCION DE 16" A 8"  1.60 QQ/M3 (VER DETALLE Y ESPECIFICACIONES EN PLANO)  </t>
  </si>
  <si>
    <t xml:space="preserve">CAJA TELESCOPICA PARA VALVULA DE DESAGUE DE 4" Y 2"  (VER ESPECIFICACIONES SEGUN PLANO) </t>
  </si>
  <si>
    <t>DE ALCANTARILLAS Ø8" EN ACERO, L=6.00 M  (6 U)</t>
  </si>
  <si>
    <t xml:space="preserve">CASETA DE BOMBEO Y GARITA DE OPERADOR </t>
  </si>
  <si>
    <t xml:space="preserve">RELLENO COMPACTADO CON MATERIAL DE MINA  PRODUCTO DE EXCAVACION EN CAPAS DE 0.30 M </t>
  </si>
  <si>
    <t>PUERTA DE DOS HOJAS (VER ESPECIFICACIONES EN PLANO)</t>
  </si>
  <si>
    <t xml:space="preserve">HORMIGÓN ARMADO FC'= 210 KG/CM2 (VER DETALLE Y ESPECIFICACIONES EN PLANOS) </t>
  </si>
  <si>
    <t>DESAGUE DE PISO DE 2"</t>
  </si>
  <si>
    <t>COLUMNA DE VENTILACION 2"</t>
  </si>
  <si>
    <t xml:space="preserve">REGISTRO TAPON DE 2" </t>
  </si>
  <si>
    <t>VENTANA DE ALUMINIO 0.75 X0.75</t>
  </si>
  <si>
    <t xml:space="preserve">REGISTRO PARA VALVULA DE AIRE Ø2'' (VER DETALLE EN PLANOS) </t>
  </si>
  <si>
    <t xml:space="preserve">HORMIGON ARMADO EN: FC'= 210 KG/CM2 (VER ESPECIFICACIONES Y  DETALLES EN LOS PLANOS)  </t>
  </si>
  <si>
    <t>Presupuesto: No. 54  D/F 04/03/19</t>
  </si>
  <si>
    <t>SUMINISTRO MATERIAL DE MINA PARA RELLENO DIST. PROM = 10 KM (SUJETO A APROBACION DE LA SUPERVISION)</t>
  </si>
  <si>
    <t xml:space="preserve">CODO Ø8''X30º ACERO-SCH-40 CON PROTECCION ANTICORROSIVA </t>
  </si>
  <si>
    <t xml:space="preserve">CODO Ø8''X20º ACERO-SCH-40 CON PROTECCION ANTICORROSIVA </t>
  </si>
  <si>
    <t xml:space="preserve">CODO Ø8''X22º ACERO-SCH-40 CON PROTECCION ANTICORROSIVA </t>
  </si>
  <si>
    <t xml:space="preserve">CODO Ø8''X45º ACERO-SCH-40 CON PROTECCION ANTICORROSIVA </t>
  </si>
  <si>
    <t xml:space="preserve">CODO Ø8''X55º ACERO-SCH-40 CON PROTECCION ANTICORROSIVA </t>
  </si>
  <si>
    <t xml:space="preserve">CODO Ø8''X60º ACERO-SCH-40 CON PROTECCION ANTICORROSIVA </t>
  </si>
  <si>
    <t xml:space="preserve">CODO Ø8''X65º ACERO-SCH-40 CON PROTECCION ANTICORROSIVA </t>
  </si>
  <si>
    <t xml:space="preserve">TEE Ø8''X Ø8'' ACERO-SCH-40 CON PROTECCION ANTICORROSIVA </t>
  </si>
  <si>
    <t xml:space="preserve">TEE Ø8''X Ø6'' ACERO-SCH-40 CON PROTECCION ANTICORROSIVA </t>
  </si>
  <si>
    <t xml:space="preserve">MANO DE OBRA ELECTRICA  SECUNDARIA </t>
  </si>
  <si>
    <t xml:space="preserve">TAPE PLASTICO </t>
  </si>
  <si>
    <t xml:space="preserve">TAPE DE GOMA </t>
  </si>
  <si>
    <t>JUNTA MECANICA TIPO DRESSER Ø4"(150 PSI)</t>
  </si>
  <si>
    <t>JUNTA MECANICA TIPO  DRESSER Ø4" (150PSI)</t>
  </si>
  <si>
    <t xml:space="preserve">MANO DE OBRA ELECTRICA PRIMARIA </t>
  </si>
  <si>
    <t>INSTALACION DE ELECTROBOMBA</t>
  </si>
  <si>
    <t xml:space="preserve"> ELECTRIFICACION Y EQUIPAMIENTO A ESTACION RELEVO ( BOMBEO EN LINEA) </t>
  </si>
  <si>
    <t>ARRANCADOR MAGNETICO SUAVE EN CLOUSURE PARA 30 HP, 460V,45 AMPS( EN CAJA METALICA NEMA 3R EN POSTES)</t>
  </si>
  <si>
    <t>ARRANCADOR MAGNETICO SUAVE EN CLOUSURE  PARA 30 HP, 460V,45 AMPS( EN CAJA METALICA NEMA 3R EN POSTES)</t>
  </si>
  <si>
    <t>Obra: MEJORAMIENTO ACUEDUCTO MULTIPLE LIMONAL, LA VEREDA BANI.</t>
  </si>
  <si>
    <t xml:space="preserve">MOVIMIENTO DE TIERRA  A MANO (INCLUYE SUMINISTRO DE MATERIAL DE MINA, RELLENO COMPACTADO Y BOTE DE MATERIAL)  </t>
  </si>
  <si>
    <t>CATEOS A MANO - PERSONAL 2 H</t>
  </si>
  <si>
    <t>BOTE DE MATERIAL CON CAMION D MIN 5 KM</t>
  </si>
  <si>
    <t>EXCAVACION MATERIAL COMPACTO A MANO CON ALTO CONTENIDO DE HUMEDAD</t>
  </si>
  <si>
    <t>SUMINISTRO MATERIAL MINA D PROM 15 KM</t>
  </si>
  <si>
    <t>MANO DE OBRA TODO COSTO INSTALACION (INC. CORTE DE TUBERIA TUBERIA EXISTENTE)</t>
  </si>
  <si>
    <t xml:space="preserve">ANCLAJE H.A  P/PIEZAS  1.60 QQ/M3 (VER DETALLE Y ESPECIFICACIONES EN EL PLANO)  FC'= 210 KG/CM2 (PARA CODOS) </t>
  </si>
  <si>
    <t xml:space="preserve">ANCLAJE H.A  P/PIEZAS  1.10 QQ/M3 (VER DETALLE Y ESPECIFICACIONES EN EL PLANO)  FC'= 210 KG/CM2 (PARA REDUCCION) </t>
  </si>
  <si>
    <t>LIMPIEZA FINAL Y CONTINUA</t>
  </si>
  <si>
    <t>ELECTROBOMBA EN LINEA MOTOR DE EJE VERTICAL DE 255 GPM VS 395' TDH, 40 HP, 460 VOLTS 60 HZ, 3Ø'', 3,500 RPM, ARRANCADOR MAGNETICO SUAVE EN CLOUSURE PARA 30 HP, 460V,45 AMPS. SEGÚN ESPECIFICACIONES DISEÑO</t>
  </si>
  <si>
    <t xml:space="preserve">NIPLES Ø4'' X 12'' DE ACERO SCH-80 CON PROTECCION ANTICORROSIVA PLANTILLADOS EN UN EXTREMO </t>
  </si>
  <si>
    <t xml:space="preserve">NIPLES Ø4' X 16'' DE ACERO SCH-80 CON PROTECCION ANTICORROSIVA PLANTILLADOS EN UN EXTREMO </t>
  </si>
  <si>
    <t xml:space="preserve">NIPLES Ø4'' X 28'' DE ACERO SCH-80 CON PROTECCION ANTICORROSIVA PLATILLADOS EN UN EXTREMO </t>
  </si>
  <si>
    <t>TEE PLATILLADA Ø4"  X 4'' SCH 80 CON PROTECCION ANTICORROSIVA</t>
  </si>
  <si>
    <t>ZETA DE Ø4'' EN ACERO SCH 80 CON PROTECCION ANTICORROSIVA</t>
  </si>
  <si>
    <t>REDUCCION EN ACERO DE Ø8'' X 4'' SCH 40 CON PROTECCION ANTICORROSIVA</t>
  </si>
  <si>
    <t>CRUZ EN ACERO DE Ø4'' X 4'' SCH 80 CON PROTECCION ANTICORROSIVA</t>
  </si>
  <si>
    <t>BASE EN H.A. PARA EQUIPOS DE BOMBEO SEGÚN DETALLE DISENO</t>
  </si>
  <si>
    <t>ANCLAJE EN H.A.PARA VALVULAS Y CHECK SEGÚN DETALLE DISENO</t>
  </si>
  <si>
    <t>CODO DE Ø4" X 90 EN ACERO PLATILLADO CONSTRUIDO CON 2 CODOS DE 4" X 45 SCH 80 CON PROTECCION ANTICORROSIVA</t>
  </si>
  <si>
    <t>ELECTROBOMBA TIPO SUMERGIBLE DE 180 GPM VS 445' TDH, CON MOTOR ELECTRICO DE 40 HP, 460 VOLTS, 3Ø'', 3,500 RPM, INCLUYE ARRANCADOR TIPO SOFT START. SEGÚN ESPECIFICACIONES DISEÑO</t>
  </si>
  <si>
    <t>NIPLES PLANTILLADOS EN UN EXTREMO Ø4'' X 12'' SCH 80 CON PROTECICON ANTICORROSIVA</t>
  </si>
  <si>
    <t>TEE PLATILLADA Ø4'' X 3'' SCH 80 CON PROTECCION ANTICORROSIVA</t>
  </si>
  <si>
    <t>REDUCCION EN ACERO DE Ø8'' A 4'' SCH 40 CON PROTECCION ANTICORROSIVA</t>
  </si>
  <si>
    <t>ANCLAJE PARA DESCARGA EN H.A. SEGÚN DETALLE DISEÑO</t>
  </si>
  <si>
    <t>ELECTROBOMBA TIPO SUMERGIBLE DE 250 GPM VS 452' TDH, CON MOTOR ELECTRICO DE 25 HP, 460 VOLTS, 3Ø'', 3,500 RPM, INCLUYE ARRANCADOR TIPO SOFT START. SEGÚN ESPECIFICACIONES DISEÑO</t>
  </si>
  <si>
    <t>NIPLES PLANTILLADOS EN UN EXTREMO Ø4'' X 12'' SCH 80 CON PROTECCION ANTICORROSIVA</t>
  </si>
  <si>
    <t>JUNTA MECANICA TIPO DRESSER Ø4" 150 PSI</t>
  </si>
  <si>
    <t xml:space="preserve">TEE PLATILLADA  Ø4'' X 3'' EN ACERO SCH-80 CON PROTECCION ANTICORROSIVA </t>
  </si>
  <si>
    <t xml:space="preserve">REDUCCION DE Ø8'' A 4'' EN ACERO SCH-40 CON PROTECCION ANTICORROSIVA </t>
  </si>
  <si>
    <t>PUERTAS POLIMETAL (INCLUYE LLAVIN TIPO PALANCA E INSTALACION) (2.10 X 1.00 M)</t>
  </si>
  <si>
    <t>REPLANTEO Y CONTROL TOPOGRAFICO</t>
  </si>
  <si>
    <t xml:space="preserve">BOTE DE MATERIAL CON CAMION D MIN 5 KM </t>
  </si>
  <si>
    <t xml:space="preserve">REDUCCION Ø16"x8" ACERO-SCH-30 CON PROTECCION ANTICORROSIVA </t>
  </si>
  <si>
    <t>DE DESAGUE Ø4" H.F. PLATILLADA COMPLETA DE 150 PSI (INCLUYE TODAS LAS PIEZAS DEL DETALLE MAS LAS 2 JUNTAS DRESSER)</t>
  </si>
  <si>
    <t>DE DESAGUE Ø2" H.F. PLATILLADA COMPLETA DE 150 PSI (INCLUYE TODAS LAS PIEZAS DEL DETALLE MAS LAS 2 JUNTAS DRESSER)</t>
  </si>
  <si>
    <t>TUBERIA DE Ø8" ACERO SCH 40 CON PROTECCION ANTICORROSIVA SIN COSTURA</t>
  </si>
  <si>
    <t>DE AIRE DE  Ø 2" H.F. PLATILLADA COMPLETA DE 250 PSI (INCLUYE TODAS LAS PIEZAS DEL DETALLE MAS LAS 2 JUNTAS DRESSER)</t>
  </si>
  <si>
    <t>DE DESAGUE Ø3" H.F. PLATILLADA COMPLETA DE 200 PSI (INCLUYE TODAS LAS PIEZAS DEL DETALLE MAS LAS 2 JUNTAS DRESSER)</t>
  </si>
  <si>
    <t xml:space="preserve">CAMPAMENTO ( INCLUYE ALQUILER DEL SOLAR CON O SIN CASA Y CASETA DE MATERIALES) </t>
  </si>
  <si>
    <t>MESES</t>
  </si>
  <si>
    <t>TRAMITACION DE PLANOS ELECTRICOS</t>
  </si>
  <si>
    <t>7.1.1</t>
  </si>
  <si>
    <t>7.1.2</t>
  </si>
  <si>
    <t>7.1.3</t>
  </si>
  <si>
    <t>7.1.4</t>
  </si>
  <si>
    <t>7.1.5</t>
  </si>
  <si>
    <t>7.1.6</t>
  </si>
  <si>
    <t>7.1.7</t>
  </si>
  <si>
    <t>7.1.8</t>
  </si>
  <si>
    <t>CONTROL Y MANEJO DE TRANSITO ( INCLUYE USO DE LETREROS, USO DE DE CONOS REFRACTARIOS Y HOMBRES CON BANDEROLAS)</t>
  </si>
  <si>
    <t xml:space="preserve">SEÑALIZACION, CONTROL Y SEGURIDAD EN LA OBRA  (INCLUYE PASARELAS, LETREROS PEQUEÑOS CON BASE EN ANGULARES, POSTES PARA CINTAS REFRACTARIA, MECHONES, BARRERAS DE PELIGRO NARANJA </t>
  </si>
  <si>
    <t xml:space="preserve">LIMPIEZA CONTINUA Y FINAL </t>
  </si>
  <si>
    <t xml:space="preserve">CAMARA DE INSPECCION (VER DETALLE EN PLANOS) </t>
  </si>
  <si>
    <t>RELLENO COMPACTADO CON COMPACTOR MECANICO</t>
  </si>
  <si>
    <t>ZETA  Ø4'' EN ACERO SCH 80 PARA INTERCONECTAR LA LINEA DE IMPULSION  CON PROTECCION ANTICORROSIVA</t>
  </si>
  <si>
    <t xml:space="preserve">CODO TIPO CUELLO DE GANZO DE Ø4" SCH 80 CON PROTECCION ANTICORROSIVA PARA LA DESCARGA   </t>
  </si>
  <si>
    <t>DIRECCION DE SUPERVISION Y FISCALIZACION DE OBRAS</t>
  </si>
  <si>
    <t>PRESUPUESTO  ACTUALIZADO NO. 01 D/F MARZO  2021</t>
  </si>
  <si>
    <t>Contratista: CONSTRUCCIONES CIVILES DOMINICANAS CCDOM,S.R.L.</t>
  </si>
  <si>
    <t>Zona: IV</t>
  </si>
  <si>
    <t>Contrato: 085/2019</t>
  </si>
  <si>
    <t>PRESUPUESTO ACTUALIZADO No. 1 D/F MARZO/2021</t>
  </si>
  <si>
    <t>ELIMINACION PARTIDAS (E.P)</t>
  </si>
  <si>
    <t>REDUCCION CANTIDAD (R.C)</t>
  </si>
  <si>
    <t>SUB - TOTAL ELIMINACION PARTIDAS (E.P)</t>
  </si>
  <si>
    <t>SUB - TOTAL REDUCCION CANTIDAD (R.C)</t>
  </si>
  <si>
    <t>AUMENTO DE CANTIDAD (A.C)</t>
  </si>
  <si>
    <t>SUB - TOTAL AUMENTO DE CANTIDAD (A.C)</t>
  </si>
  <si>
    <t xml:space="preserve">NUEVAS PARTIDAS (N.P) </t>
  </si>
  <si>
    <t>G</t>
  </si>
  <si>
    <t xml:space="preserve">AMPLIACION LINEA MATRIZ Y RED DE DISTRIBUCION </t>
  </si>
  <si>
    <t>DE Ø4" PVC (SDR-26) C/J.G. + 2% DE PERDIDA POR CAMPANA</t>
  </si>
  <si>
    <t>ACOMETIDAS</t>
  </si>
  <si>
    <r>
      <t>COLLARIN EN POLIETILENO Ø3"</t>
    </r>
    <r>
      <rPr>
        <sz val="9"/>
        <rFont val="Arial"/>
        <family val="2"/>
      </rPr>
      <t xml:space="preserve"> (ABRAZADERA)</t>
    </r>
  </si>
  <si>
    <t>TUBERIA DE POLIETILENO DE ALTA DENSIDAD Ø1/2" INTERNO L=6.00M (PROMEDIO)</t>
  </si>
  <si>
    <t>ADAPTADOR  MACHO Ø1/2" ROSCADO A MANGUERA</t>
  </si>
  <si>
    <t>ADAPTADOR  HEMBRA Ø1/2" ROSCADO A MANGUERA</t>
  </si>
  <si>
    <t>LLAVE DE PASO DE 1/2"</t>
  </si>
  <si>
    <t>CAJA DE ACOMETIDA PLASTICA EN POLIETILENO 10"</t>
  </si>
  <si>
    <t>TUBERIA 1/2"  SCH-40  PVC LONGITUD PROMEDIO</t>
  </si>
  <si>
    <t>CHECK 1/2" HG</t>
  </si>
  <si>
    <t>ANCLAJES DE H.S.</t>
  </si>
  <si>
    <t>CEMENTO SOLVENTE Y TEFLON</t>
  </si>
  <si>
    <t>TAPON HEMBRA 1/2" PVC</t>
  </si>
  <si>
    <t xml:space="preserve">EXCAVACION Y TAPADO </t>
  </si>
  <si>
    <t>MANO DE OBRA PLOMERO</t>
  </si>
  <si>
    <t xml:space="preserve"> URBANAS EN POLIETILENO (506U)</t>
  </si>
  <si>
    <t>SUB-TOTAL G</t>
  </si>
  <si>
    <t>H</t>
  </si>
  <si>
    <t xml:space="preserve">ASFALTO </t>
  </si>
  <si>
    <t xml:space="preserve">CARPETA ASFALTICA </t>
  </si>
  <si>
    <t>REMOCION DE ASFALTO e=2"</t>
  </si>
  <si>
    <r>
      <t xml:space="preserve">CORTE DE ASFALTO </t>
    </r>
    <r>
      <rPr>
        <sz val="12"/>
        <color indexed="8"/>
        <rFont val="Arial"/>
        <family val="2"/>
      </rPr>
      <t xml:space="preserve"> e</t>
    </r>
    <r>
      <rPr>
        <sz val="10"/>
        <color indexed="8"/>
        <rFont val="Arial"/>
        <family val="2"/>
      </rPr>
      <t>=2"</t>
    </r>
  </si>
  <si>
    <t>BOTE CARPETA ASFALTICA @ 5 KM</t>
  </si>
  <si>
    <t>SUMINISTRO Y COLOCACION DE BASE PARA ASFALTO 20% ESPONJ.</t>
  </si>
  <si>
    <t xml:space="preserve">SUB-TOTAL H </t>
  </si>
  <si>
    <t xml:space="preserve">SUB - TOTAL NUEVAS PARTIDAS (N.P) </t>
  </si>
  <si>
    <t>SUB - TOTAL PRESUPUESTO ACT. No. 1</t>
  </si>
  <si>
    <t>SUB - TOTAL PRESUPUESTO CONTRATADO + ACT. No. 1</t>
  </si>
  <si>
    <t>PA</t>
  </si>
  <si>
    <t>5.1.1</t>
  </si>
  <si>
    <t>5.1.2</t>
  </si>
  <si>
    <t>5.1.3</t>
  </si>
  <si>
    <t>5.1.4</t>
  </si>
  <si>
    <t>5.1.5</t>
  </si>
  <si>
    <t>5.1.6</t>
  </si>
  <si>
    <t>5.1.7</t>
  </si>
  <si>
    <t>5.1.8</t>
  </si>
  <si>
    <t>5.1.9</t>
  </si>
  <si>
    <t>5.1.10</t>
  </si>
  <si>
    <t>5.1.11</t>
  </si>
  <si>
    <t>5.1.12</t>
  </si>
  <si>
    <t>5.1.13</t>
  </si>
  <si>
    <t>(R.C ACT. No. 1 ) OPERACIÓN Y MANTENIMIENTO DEL INAPA</t>
  </si>
  <si>
    <t xml:space="preserve">VARIACION DE PRECIOS (A.P) </t>
  </si>
  <si>
    <t xml:space="preserve">SUB - TOTAL VARIACION DE PRECIOS (A.P) </t>
  </si>
</sst>
</file>

<file path=xl/styles.xml><?xml version="1.0" encoding="utf-8"?>
<styleSheet xmlns="http://schemas.openxmlformats.org/spreadsheetml/2006/main">
  <numFmts count="52">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quot;$&quot;* #,##0.00_);_(&quot;$&quot;* \(#,##0.00\);_(&quot;$&quot;* &quot;-&quot;??_);_(@_)"/>
    <numFmt numFmtId="165" formatCode="#,##0.00\ &quot;€&quot;;[Red]\-#,##0.0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0.00;[Red]#,##0.00"/>
    <numFmt numFmtId="171" formatCode="0.0%"/>
    <numFmt numFmtId="172" formatCode="0.000"/>
    <numFmt numFmtId="173" formatCode="0.0"/>
    <numFmt numFmtId="174" formatCode="_-* #,##0.00_-;\-* #,##0.00_-;_-* &quot;-&quot;??_-;_-@_-"/>
    <numFmt numFmtId="175" formatCode="#,##0.0\ _€;\-#,##0.0\ _€"/>
    <numFmt numFmtId="176" formatCode="#."/>
    <numFmt numFmtId="177" formatCode="#,##0.00_ ;\-#,##0.00\ "/>
    <numFmt numFmtId="178" formatCode="_-* #,##0.00\ _P_t_s_-;\-* #,##0.00\ _P_t_s_-;_-* &quot;-&quot;??\ _P_t_s_-;_-@_-"/>
    <numFmt numFmtId="179" formatCode="_-* #,##0.0\ _€_-;\-* #,##0.0\ _€_-;_-* &quot;-&quot;??\ _€_-;_-@_-"/>
    <numFmt numFmtId="180" formatCode="#,##0.000;[Red]#,##0.000"/>
    <numFmt numFmtId="181" formatCode="#,##0.0000;[Red]#,##0.0000"/>
    <numFmt numFmtId="182" formatCode="&quot;Sí&quot;;&quot;Sí&quot;;&quot;No&quot;"/>
    <numFmt numFmtId="183" formatCode="#,##0.000"/>
    <numFmt numFmtId="184" formatCode="0.00_)"/>
    <numFmt numFmtId="185" formatCode="_-[$€]* #,##0.00_-;\-[$€]* #,##0.00_-;_-[$€]* &quot;-&quot;??_-;_-@_-"/>
    <numFmt numFmtId="186" formatCode="_-* #,##0.00\ &quot;Pts&quot;_-;\-* #,##0.00\ &quot;Pts&quot;_-;_-* &quot;-&quot;??\ &quot;Pts&quot;_-;_-@_-"/>
    <numFmt numFmtId="187" formatCode="#,##0.0"/>
    <numFmt numFmtId="188" formatCode="#,##0;\-#,##0"/>
    <numFmt numFmtId="189" formatCode="General_)"/>
    <numFmt numFmtId="190" formatCode="#.0"/>
    <numFmt numFmtId="191" formatCode="#.00"/>
    <numFmt numFmtId="192" formatCode="#,##0.0;\-#,##0.0"/>
    <numFmt numFmtId="193" formatCode="#,##0.00;\-#,##0.00"/>
    <numFmt numFmtId="194" formatCode="#,##0.0_);\(#,##0.0\)"/>
    <numFmt numFmtId="195" formatCode="0.00;[Red]0.00"/>
    <numFmt numFmtId="196" formatCode="_-* #,##0.00\ _R_D_$_-;\-* #,##0.00\ _R_D_$_-;_-* &quot;-&quot;??\ _R_D_$_-;_-@_-"/>
    <numFmt numFmtId="197" formatCode="_-* #,##0.0000_-;\-* #,##0.0000_-;_-* &quot;-&quot;??_-;_-@_-"/>
    <numFmt numFmtId="198" formatCode="0_)"/>
    <numFmt numFmtId="199" formatCode="0.0_)"/>
    <numFmt numFmtId="200" formatCode="#,##0.0_ ;\-#,##0.0\ "/>
    <numFmt numFmtId="201" formatCode="#,##0.0000\ _€;\-#,##0.0000\ _€"/>
    <numFmt numFmtId="202" formatCode="_-* #,##0_-;\-* #,##0_-;_-* &quot;-&quot;_-;_-@_-"/>
    <numFmt numFmtId="203" formatCode="_-[$€-2]* #,##0.00_-;\-[$€-2]* #,##0.00_-;_-[$€-2]* &quot;-&quot;??_-"/>
    <numFmt numFmtId="204" formatCode="_(* #,##0_);_(* \(#,##0\);_(* &quot;-&quot;??_);_(@_)"/>
    <numFmt numFmtId="205" formatCode="#,##0.00000;[Red]#,##0.00000"/>
    <numFmt numFmtId="206" formatCode="&quot;$&quot;#,##0.00"/>
    <numFmt numFmtId="207" formatCode="_-&quot;$&quot;* #,##0_-;\-&quot;$&quot;* #,##0_-;_-&quot;$&quot;* &quot;-&quot;_-;_-@_-"/>
  </numFmts>
  <fonts count="7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
      <color indexed="16"/>
      <name val="Courier"/>
      <family val="3"/>
    </font>
    <font>
      <sz val="1"/>
      <color indexed="16"/>
      <name val="Courier"/>
      <family val="3"/>
    </font>
    <font>
      <sz val="9"/>
      <name val="Arial"/>
      <family val="2"/>
    </font>
    <font>
      <sz val="10"/>
      <name val="Tms Rmn"/>
      <family val="0"/>
    </font>
    <font>
      <sz val="12"/>
      <name val="Courier"/>
      <family val="3"/>
    </font>
    <font>
      <b/>
      <sz val="9"/>
      <name val="Arial"/>
      <family val="2"/>
    </font>
    <font>
      <sz val="12"/>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0"/>
      <name val="Courier"/>
      <family val="3"/>
    </font>
    <font>
      <b/>
      <i/>
      <sz val="16"/>
      <name val="Helv"/>
      <family val="0"/>
    </font>
    <font>
      <b/>
      <sz val="18"/>
      <color indexed="62"/>
      <name val="Cambria"/>
      <family val="2"/>
    </font>
    <font>
      <b/>
      <sz val="9"/>
      <color indexed="8"/>
      <name val="Arial"/>
      <family val="2"/>
    </font>
    <font>
      <sz val="10"/>
      <name val="MS Sans Serif"/>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0"/>
      <name val="Calibri"/>
      <family val="2"/>
    </font>
    <font>
      <b/>
      <sz val="18"/>
      <color indexed="56"/>
      <name val="Cambria"/>
      <family val="2"/>
    </font>
    <font>
      <b/>
      <sz val="13"/>
      <color indexed="56"/>
      <name val="Calibri"/>
      <family val="2"/>
    </font>
    <font>
      <b/>
      <sz val="11"/>
      <color indexed="8"/>
      <name val="Calibri"/>
      <family val="2"/>
    </font>
    <font>
      <sz val="12"/>
      <name val="Courier New"/>
      <family val="3"/>
    </font>
    <font>
      <sz val="9"/>
      <color indexed="8"/>
      <name val="Arial"/>
      <family val="2"/>
    </font>
    <font>
      <b/>
      <sz val="9"/>
      <color indexed="10"/>
      <name val="Arial"/>
      <family val="2"/>
    </font>
    <font>
      <sz val="10"/>
      <color indexed="8"/>
      <name val="Arial"/>
      <family val="2"/>
    </font>
    <font>
      <sz val="12"/>
      <color indexed="8"/>
      <name val="Arial"/>
      <family val="2"/>
    </font>
    <font>
      <sz val="9"/>
      <name val="Tahoma"/>
      <family val="2"/>
    </font>
    <font>
      <b/>
      <sz val="9"/>
      <name val="Tahoma"/>
      <family val="2"/>
    </font>
    <font>
      <sz val="11"/>
      <color indexed="19"/>
      <name val="Calibri"/>
      <family val="2"/>
    </font>
    <font>
      <b/>
      <sz val="10"/>
      <color indexed="8"/>
      <name val="Arial"/>
      <family val="2"/>
    </font>
    <font>
      <sz val="10"/>
      <color indexed="10"/>
      <name val="Arial"/>
      <family val="2"/>
    </font>
    <font>
      <sz val="9"/>
      <color indexed="10"/>
      <name val="Arial"/>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9"/>
      <color theme="1"/>
      <name val="Arial"/>
      <family val="2"/>
    </font>
    <font>
      <sz val="9"/>
      <color theme="1"/>
      <name val="Arial"/>
      <family val="2"/>
    </font>
    <font>
      <sz val="9"/>
      <color rgb="FFFF0000"/>
      <name val="Arial"/>
      <family val="2"/>
    </font>
    <font>
      <sz val="10"/>
      <color rgb="FFFF0000"/>
      <name val="Arial"/>
      <family val="2"/>
    </font>
    <font>
      <b/>
      <sz val="10"/>
      <color rgb="FFFF0000"/>
      <name val="Arial"/>
      <family val="2"/>
    </font>
    <font>
      <b/>
      <sz val="10"/>
      <color theme="1"/>
      <name val="Arial"/>
      <family val="2"/>
    </font>
    <font>
      <b/>
      <sz val="8"/>
      <name val="Arial"/>
      <family val="2"/>
    </font>
  </fonts>
  <fills count="58">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65"/>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color indexed="63"/>
      </left>
      <right>
        <color indexed="63"/>
      </right>
      <top>
        <color indexed="63"/>
      </top>
      <bottom style="thick">
        <color indexed="56"/>
      </bottom>
    </border>
    <border>
      <left>
        <color indexed="63"/>
      </left>
      <right>
        <color indexed="63"/>
      </right>
      <top>
        <color indexed="63"/>
      </top>
      <bottom style="thick">
        <color indexed="62"/>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medium">
        <color indexed="27"/>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56"/>
      </top>
      <bottom style="double">
        <color indexed="56"/>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top/>
      <bottom/>
    </border>
    <border>
      <left style="thin"/>
      <right>
        <color indexed="63"/>
      </right>
      <top style="thin"/>
      <bottom style="thin"/>
    </border>
    <border>
      <left/>
      <right style="thin"/>
      <top style="thin"/>
      <bottom style="thin"/>
    </border>
  </borders>
  <cellStyleXfs count="4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51" fillId="11"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1" fillId="1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51"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1"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51" fillId="1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19" borderId="0" applyNumberFormat="0" applyBorder="0" applyAlignment="0" applyProtection="0"/>
    <xf numFmtId="0" fontId="51" fillId="2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51" fillId="2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1" fillId="22"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1" fillId="2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1" fillId="2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51" fillId="2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10"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4"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5" borderId="0" applyNumberFormat="0" applyBorder="0" applyAlignment="0" applyProtection="0"/>
    <xf numFmtId="0" fontId="14" fillId="28" borderId="0" applyNumberFormat="0" applyBorder="0" applyAlignment="0" applyProtection="0"/>
    <xf numFmtId="0" fontId="14" fillId="10" borderId="0" applyNumberFormat="0" applyBorder="0" applyAlignment="0" applyProtection="0"/>
    <xf numFmtId="0" fontId="14" fillId="29" borderId="0" applyNumberFormat="0" applyBorder="0" applyAlignment="0" applyProtection="0"/>
    <xf numFmtId="0" fontId="14" fillId="4" borderId="0" applyNumberFormat="0" applyBorder="0" applyAlignment="0" applyProtection="0"/>
    <xf numFmtId="0" fontId="14" fillId="30" borderId="0" applyNumberFormat="0" applyBorder="0" applyAlignment="0" applyProtection="0"/>
    <xf numFmtId="0" fontId="52"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2" fillId="3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2"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52" fillId="3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2" fillId="3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2" fillId="3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27" borderId="0" applyNumberFormat="0" applyBorder="0" applyAlignment="0" applyProtection="0"/>
    <xf numFmtId="0" fontId="14" fillId="39" borderId="0" applyNumberFormat="0" applyBorder="0" applyAlignment="0" applyProtection="0"/>
    <xf numFmtId="0" fontId="14" fillId="1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9" borderId="0" applyNumberFormat="0" applyBorder="0" applyAlignment="0" applyProtection="0"/>
    <xf numFmtId="0" fontId="14" fillId="2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2" fillId="42" borderId="1" applyNumberFormat="0" applyAlignment="0" applyProtection="0"/>
    <xf numFmtId="0" fontId="31" fillId="43" borderId="1" applyNumberFormat="0" applyAlignment="0" applyProtection="0"/>
    <xf numFmtId="0" fontId="53" fillId="44" borderId="2" applyNumberFormat="0" applyAlignment="0" applyProtection="0"/>
    <xf numFmtId="0" fontId="31" fillId="43" borderId="1" applyNumberFormat="0" applyAlignment="0" applyProtection="0"/>
    <xf numFmtId="0" fontId="31" fillId="43" borderId="1" applyNumberFormat="0" applyAlignment="0" applyProtection="0"/>
    <xf numFmtId="0" fontId="16" fillId="45" borderId="3" applyNumberFormat="0" applyAlignment="0" applyProtection="0"/>
    <xf numFmtId="0" fontId="16" fillId="45" borderId="3" applyNumberFormat="0" applyAlignment="0" applyProtection="0"/>
    <xf numFmtId="0" fontId="16" fillId="45" borderId="3" applyNumberFormat="0" applyAlignment="0" applyProtection="0"/>
    <xf numFmtId="0" fontId="20"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43" fontId="1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97" fontId="0" fillId="0" borderId="0" applyFon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2" fillId="46"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2" fillId="47"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2" fillId="48"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52" fillId="4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2" fillId="5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2" fillId="51"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7" fillId="17" borderId="1" applyNumberFormat="0" applyAlignment="0" applyProtection="0"/>
    <xf numFmtId="0" fontId="17" fillId="8" borderId="1" applyNumberFormat="0" applyAlignment="0" applyProtection="0"/>
    <xf numFmtId="0" fontId="17" fillId="8" borderId="1" applyNumberFormat="0" applyAlignment="0" applyProtection="0"/>
    <xf numFmtId="185"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176" fontId="5" fillId="0" borderId="0">
      <alignment/>
      <protection locked="0"/>
    </xf>
    <xf numFmtId="176" fontId="6" fillId="0" borderId="0">
      <alignment/>
      <protection locked="0"/>
    </xf>
    <xf numFmtId="176" fontId="6" fillId="0" borderId="0">
      <alignment/>
      <protection locked="0"/>
    </xf>
    <xf numFmtId="176" fontId="6" fillId="0" borderId="0">
      <alignment/>
      <protection locked="0"/>
    </xf>
    <xf numFmtId="176" fontId="6" fillId="0" borderId="0">
      <alignment/>
      <protection locked="0"/>
    </xf>
    <xf numFmtId="176" fontId="6" fillId="0" borderId="0">
      <alignment/>
      <protection locked="0"/>
    </xf>
    <xf numFmtId="176" fontId="6" fillId="0" borderId="0">
      <alignment/>
      <protection locked="0"/>
    </xf>
    <xf numFmtId="0" fontId="15" fillId="7" borderId="0" applyNumberFormat="0" applyBorder="0" applyAlignment="0" applyProtection="0"/>
    <xf numFmtId="0" fontId="23"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7" fillId="0" borderId="9" applyNumberFormat="0" applyFill="0" applyAlignment="0" applyProtection="0"/>
    <xf numFmtId="0" fontId="25" fillId="0" borderId="10" applyNumberFormat="0" applyFill="0" applyAlignment="0" applyProtection="0"/>
    <xf numFmtId="0" fontId="34" fillId="0" borderId="11"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5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8" borderId="1" applyNumberFormat="0" applyAlignment="0" applyProtection="0"/>
    <xf numFmtId="0" fontId="32" fillId="0" borderId="5" applyNumberFormat="0" applyFill="0" applyAlignment="0" applyProtection="0"/>
    <xf numFmtId="169" fontId="0" fillId="0" borderId="0" applyFont="0" applyFill="0" applyBorder="0" applyAlignment="0" applyProtection="0"/>
    <xf numFmtId="167" fontId="0" fillId="0" borderId="0" applyFont="0" applyFill="0" applyBorder="0" applyAlignment="0" applyProtection="0"/>
    <xf numFmtId="169" fontId="51" fillId="0" borderId="0" applyFont="0" applyFill="0" applyBorder="0" applyAlignment="0" applyProtection="0"/>
    <xf numFmtId="40" fontId="30" fillId="0" borderId="0" applyFont="0" applyFill="0" applyBorder="0" applyAlignment="0" applyProtection="0"/>
    <xf numFmtId="196"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43" fontId="1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6"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0" fontId="55" fillId="53" borderId="0" applyNumberFormat="0" applyBorder="0" applyAlignment="0" applyProtection="0"/>
    <xf numFmtId="0" fontId="46" fillId="53" borderId="0" applyNumberFormat="0" applyBorder="0" applyAlignment="0" applyProtection="0"/>
    <xf numFmtId="0" fontId="35" fillId="17" borderId="0" applyNumberFormat="0" applyBorder="0" applyAlignment="0" applyProtection="0"/>
    <xf numFmtId="0" fontId="26" fillId="0" borderId="0">
      <alignment/>
      <protection/>
    </xf>
    <xf numFmtId="184" fontId="27" fillId="0" borderId="0">
      <alignment/>
      <protection/>
    </xf>
    <xf numFmtId="39" fontId="9" fillId="0" borderId="0">
      <alignment/>
      <protection/>
    </xf>
    <xf numFmtId="0" fontId="0" fillId="0" borderId="0">
      <alignment/>
      <protection/>
    </xf>
    <xf numFmtId="39"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39" fontId="8" fillId="0" borderId="0">
      <alignment/>
      <protection/>
    </xf>
    <xf numFmtId="39" fontId="9" fillId="0" borderId="0">
      <alignment/>
      <protection/>
    </xf>
    <xf numFmtId="39" fontId="9" fillId="0" borderId="0">
      <alignment/>
      <protection/>
    </xf>
    <xf numFmtId="0" fontId="0" fillId="0" borderId="0">
      <alignment/>
      <protection/>
    </xf>
    <xf numFmtId="0" fontId="0" fillId="0" borderId="0">
      <alignment/>
      <protection/>
    </xf>
    <xf numFmtId="39" fontId="8" fillId="0" borderId="0">
      <alignment/>
      <protection/>
    </xf>
    <xf numFmtId="0" fontId="0" fillId="0" borderId="0">
      <alignment/>
      <protection/>
    </xf>
    <xf numFmtId="0" fontId="0" fillId="0" borderId="0">
      <alignment/>
      <protection/>
    </xf>
    <xf numFmtId="0" fontId="0" fillId="0" borderId="0">
      <alignment/>
      <protection/>
    </xf>
    <xf numFmtId="171"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189" fontId="11" fillId="0" borderId="0">
      <alignment/>
      <protection/>
    </xf>
    <xf numFmtId="190" fontId="26" fillId="0" borderId="0">
      <alignment/>
      <protection/>
    </xf>
    <xf numFmtId="183" fontId="26" fillId="0" borderId="0">
      <alignment/>
      <protection/>
    </xf>
    <xf numFmtId="183" fontId="26" fillId="0" borderId="0">
      <alignment/>
      <protection/>
    </xf>
    <xf numFmtId="0" fontId="1" fillId="0" borderId="0">
      <alignment/>
      <protection/>
    </xf>
    <xf numFmtId="171" fontId="11" fillId="0" borderId="0">
      <alignment/>
      <protection/>
    </xf>
    <xf numFmtId="39" fontId="9" fillId="0" borderId="0">
      <alignment/>
      <protection/>
    </xf>
    <xf numFmtId="39" fontId="9" fillId="0" borderId="0">
      <alignment/>
      <protection/>
    </xf>
    <xf numFmtId="193"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39" fontId="8"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190" fontId="26" fillId="0" borderId="0">
      <alignment/>
      <protection/>
    </xf>
    <xf numFmtId="0" fontId="0" fillId="0" borderId="0">
      <alignment/>
      <protection/>
    </xf>
    <xf numFmtId="0" fontId="0" fillId="0" borderId="0">
      <alignment/>
      <protection/>
    </xf>
    <xf numFmtId="183" fontId="26" fillId="0" borderId="0">
      <alignment/>
      <protection/>
    </xf>
    <xf numFmtId="183" fontId="26" fillId="0" borderId="0">
      <alignment/>
      <protection/>
    </xf>
    <xf numFmtId="191" fontId="26" fillId="0" borderId="0">
      <alignment/>
      <protection/>
    </xf>
    <xf numFmtId="191" fontId="26" fillId="0" borderId="0">
      <alignment/>
      <protection/>
    </xf>
    <xf numFmtId="184" fontId="11" fillId="0" borderId="0">
      <alignment/>
      <protection/>
    </xf>
    <xf numFmtId="0" fontId="12" fillId="0" borderId="0">
      <alignment/>
      <protection/>
    </xf>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19" fillId="42" borderId="13" applyNumberFormat="0" applyAlignment="0" applyProtection="0"/>
    <xf numFmtId="0" fontId="19" fillId="43" borderId="13" applyNumberFormat="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44" borderId="14" applyNumberFormat="0" applyAlignment="0" applyProtection="0"/>
    <xf numFmtId="0" fontId="19" fillId="43" borderId="13" applyNumberFormat="0" applyAlignment="0" applyProtection="0"/>
    <xf numFmtId="0" fontId="19" fillId="4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9" fillId="0" borderId="15"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60" fillId="0" borderId="16"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1" fillId="0" borderId="17"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2" fillId="0" borderId="18" applyNumberFormat="0" applyFill="0" applyAlignment="0" applyProtection="0"/>
    <xf numFmtId="0" fontId="62" fillId="0" borderId="19" applyNumberFormat="0" applyFill="0" applyAlignment="0" applyProtection="0"/>
    <xf numFmtId="0" fontId="38" fillId="0" borderId="20" applyNumberFormat="0" applyFill="0" applyAlignment="0" applyProtection="0"/>
  </cellStyleXfs>
  <cellXfs count="320">
    <xf numFmtId="0" fontId="0" fillId="0" borderId="0" xfId="0" applyAlignment="1">
      <alignment/>
    </xf>
    <xf numFmtId="4" fontId="63" fillId="54" borderId="21" xfId="0" applyNumberFormat="1" applyFont="1" applyFill="1" applyBorder="1" applyAlignment="1">
      <alignment horizontal="center" vertical="top"/>
    </xf>
    <xf numFmtId="0" fontId="64" fillId="54" borderId="0" xfId="0" applyNumberFormat="1" applyFont="1" applyFill="1" applyBorder="1" applyAlignment="1">
      <alignment horizontal="right" vertical="top"/>
    </xf>
    <xf numFmtId="4" fontId="63" fillId="54" borderId="21" xfId="0" applyNumberFormat="1" applyFont="1" applyFill="1" applyBorder="1" applyAlignment="1">
      <alignment vertical="top"/>
    </xf>
    <xf numFmtId="4" fontId="0" fillId="54" borderId="21" xfId="0" applyNumberFormat="1" applyFont="1" applyFill="1" applyBorder="1" applyAlignment="1">
      <alignment vertical="top"/>
    </xf>
    <xf numFmtId="198" fontId="7" fillId="54" borderId="21" xfId="0" applyNumberFormat="1" applyFont="1" applyFill="1" applyBorder="1" applyAlignment="1">
      <alignment vertical="top"/>
    </xf>
    <xf numFmtId="198" fontId="10" fillId="54" borderId="21" xfId="0" applyNumberFormat="1" applyFont="1" applyFill="1" applyBorder="1" applyAlignment="1">
      <alignment horizontal="center" vertical="top"/>
    </xf>
    <xf numFmtId="0" fontId="0" fillId="54" borderId="21" xfId="0" applyFont="1" applyFill="1" applyBorder="1" applyAlignment="1">
      <alignment horizontal="center" vertical="top"/>
    </xf>
    <xf numFmtId="4" fontId="63" fillId="54" borderId="21" xfId="0" applyNumberFormat="1" applyFont="1" applyFill="1" applyBorder="1" applyAlignment="1">
      <alignment horizontal="center" vertical="top" wrapText="1"/>
    </xf>
    <xf numFmtId="192" fontId="0" fillId="54" borderId="21" xfId="0" applyNumberFormat="1" applyFont="1" applyFill="1" applyBorder="1" applyAlignment="1">
      <alignment horizontal="right" vertical="top"/>
    </xf>
    <xf numFmtId="0" fontId="0" fillId="54" borderId="21" xfId="0" applyFont="1" applyFill="1" applyBorder="1" applyAlignment="1">
      <alignment horizontal="left" vertical="top" wrapText="1"/>
    </xf>
    <xf numFmtId="0" fontId="0" fillId="54" borderId="0" xfId="0" applyFont="1" applyFill="1" applyBorder="1" applyAlignment="1">
      <alignment vertical="top" wrapText="1"/>
    </xf>
    <xf numFmtId="4" fontId="0" fillId="54" borderId="21" xfId="0" applyNumberFormat="1" applyFont="1" applyFill="1" applyBorder="1" applyAlignment="1">
      <alignment horizontal="center" vertical="top" wrapText="1"/>
    </xf>
    <xf numFmtId="0" fontId="0" fillId="54" borderId="0" xfId="0" applyFont="1" applyFill="1" applyAlignment="1">
      <alignment vertical="top"/>
    </xf>
    <xf numFmtId="0" fontId="65" fillId="54" borderId="0" xfId="0" applyFont="1" applyFill="1" applyBorder="1" applyAlignment="1">
      <alignment horizontal="right" vertical="top"/>
    </xf>
    <xf numFmtId="0" fontId="0" fillId="54" borderId="21" xfId="0" applyFont="1" applyFill="1" applyBorder="1" applyAlignment="1">
      <alignment vertical="top" wrapText="1"/>
    </xf>
    <xf numFmtId="0" fontId="29" fillId="54" borderId="21" xfId="0" applyFont="1" applyFill="1" applyBorder="1" applyAlignment="1">
      <alignment horizontal="right" vertical="top"/>
    </xf>
    <xf numFmtId="0" fontId="29" fillId="54" borderId="21" xfId="0" applyFont="1" applyFill="1" applyBorder="1" applyAlignment="1">
      <alignment vertical="top"/>
    </xf>
    <xf numFmtId="0" fontId="63" fillId="54" borderId="21" xfId="0" applyFont="1" applyFill="1" applyBorder="1" applyAlignment="1">
      <alignment vertical="top" wrapText="1"/>
    </xf>
    <xf numFmtId="4" fontId="7" fillId="54" borderId="21" xfId="187" applyNumberFormat="1" applyFont="1" applyFill="1" applyBorder="1" applyAlignment="1">
      <alignment vertical="top"/>
    </xf>
    <xf numFmtId="0" fontId="7" fillId="54" borderId="21" xfId="0" applyFont="1" applyFill="1" applyBorder="1" applyAlignment="1">
      <alignment horizontal="center" vertical="top"/>
    </xf>
    <xf numFmtId="4" fontId="7" fillId="54" borderId="21" xfId="0" applyNumberFormat="1" applyFont="1" applyFill="1" applyBorder="1" applyAlignment="1">
      <alignment vertical="top"/>
    </xf>
    <xf numFmtId="198" fontId="7" fillId="54" borderId="21" xfId="0" applyNumberFormat="1" applyFont="1" applyFill="1" applyBorder="1" applyAlignment="1">
      <alignment horizontal="right" vertical="top"/>
    </xf>
    <xf numFmtId="0" fontId="7" fillId="54" borderId="21" xfId="0" applyFont="1" applyFill="1" applyBorder="1" applyAlignment="1">
      <alignment vertical="top"/>
    </xf>
    <xf numFmtId="4" fontId="7" fillId="54" borderId="21" xfId="0" applyNumberFormat="1" applyFont="1" applyFill="1" applyBorder="1" applyAlignment="1">
      <alignment horizontal="right" vertical="top"/>
    </xf>
    <xf numFmtId="199" fontId="7" fillId="54" borderId="21" xfId="0" applyNumberFormat="1" applyFont="1" applyFill="1" applyBorder="1" applyAlignment="1">
      <alignment horizontal="right" vertical="top"/>
    </xf>
    <xf numFmtId="0" fontId="10" fillId="54" borderId="21" xfId="0" applyFont="1" applyFill="1" applyBorder="1" applyAlignment="1">
      <alignment vertical="top"/>
    </xf>
    <xf numFmtId="0" fontId="7" fillId="54" borderId="0" xfId="0" applyFont="1" applyFill="1" applyBorder="1" applyAlignment="1">
      <alignment vertical="top"/>
    </xf>
    <xf numFmtId="0" fontId="65" fillId="54" borderId="0" xfId="0" applyFont="1" applyFill="1" applyBorder="1" applyAlignment="1">
      <alignment vertical="top" wrapText="1"/>
    </xf>
    <xf numFmtId="0" fontId="64" fillId="54" borderId="22" xfId="0" applyNumberFormat="1" applyFont="1" applyFill="1" applyBorder="1" applyAlignment="1">
      <alignment horizontal="right" vertical="top"/>
    </xf>
    <xf numFmtId="0" fontId="64" fillId="54" borderId="22" xfId="0" applyFont="1" applyFill="1" applyBorder="1" applyAlignment="1">
      <alignment horizontal="center" vertical="top"/>
    </xf>
    <xf numFmtId="4" fontId="64" fillId="54" borderId="22" xfId="0" applyNumberFormat="1" applyFont="1" applyFill="1" applyBorder="1" applyAlignment="1">
      <alignment horizontal="right" vertical="top"/>
    </xf>
    <xf numFmtId="4" fontId="64" fillId="54" borderId="22" xfId="0" applyNumberFormat="1" applyFont="1" applyFill="1" applyBorder="1" applyAlignment="1">
      <alignment horizontal="center" vertical="top"/>
    </xf>
    <xf numFmtId="4" fontId="64" fillId="54" borderId="22" xfId="0" applyNumberFormat="1" applyFont="1" applyFill="1" applyBorder="1" applyAlignment="1">
      <alignment vertical="top"/>
    </xf>
    <xf numFmtId="0" fontId="7" fillId="54" borderId="23" xfId="0" applyFont="1" applyFill="1" applyBorder="1" applyAlignment="1">
      <alignment vertical="top"/>
    </xf>
    <xf numFmtId="0" fontId="65" fillId="54" borderId="24" xfId="0" applyNumberFormat="1" applyFont="1" applyFill="1" applyBorder="1" applyAlignment="1">
      <alignment horizontal="right" vertical="top"/>
    </xf>
    <xf numFmtId="0" fontId="65" fillId="54" borderId="24" xfId="0" applyFont="1" applyFill="1" applyBorder="1" applyAlignment="1">
      <alignment vertical="top"/>
    </xf>
    <xf numFmtId="0" fontId="65" fillId="54" borderId="24" xfId="0" applyFont="1" applyFill="1" applyBorder="1" applyAlignment="1">
      <alignment horizontal="right" vertical="top"/>
    </xf>
    <xf numFmtId="0" fontId="65" fillId="54" borderId="24" xfId="0" applyFont="1" applyFill="1" applyBorder="1" applyAlignment="1">
      <alignment horizontal="center" vertical="top"/>
    </xf>
    <xf numFmtId="188" fontId="64" fillId="54" borderId="21" xfId="0" applyNumberFormat="1" applyFont="1" applyFill="1" applyBorder="1" applyAlignment="1" applyProtection="1">
      <alignment horizontal="right" vertical="top"/>
      <protection/>
    </xf>
    <xf numFmtId="0" fontId="64" fillId="54" borderId="21" xfId="291" applyNumberFormat="1" applyFont="1" applyFill="1" applyBorder="1" applyAlignment="1">
      <alignment vertical="top" wrapText="1"/>
      <protection/>
    </xf>
    <xf numFmtId="4" fontId="65" fillId="54" borderId="21" xfId="208" applyNumberFormat="1" applyFont="1" applyFill="1" applyBorder="1" applyAlignment="1">
      <alignment vertical="top"/>
    </xf>
    <xf numFmtId="4" fontId="65" fillId="54" borderId="21" xfId="208" applyNumberFormat="1" applyFont="1" applyFill="1" applyBorder="1" applyAlignment="1">
      <alignment horizontal="center" vertical="top"/>
    </xf>
    <xf numFmtId="4" fontId="65" fillId="54" borderId="21" xfId="222" applyNumberFormat="1" applyFont="1" applyFill="1" applyBorder="1" applyAlignment="1">
      <alignment horizontal="right" vertical="top"/>
    </xf>
    <xf numFmtId="4" fontId="64" fillId="54" borderId="21" xfId="208" applyNumberFormat="1" applyFont="1" applyFill="1" applyBorder="1" applyAlignment="1">
      <alignment vertical="top"/>
    </xf>
    <xf numFmtId="4" fontId="64" fillId="54" borderId="21" xfId="222" applyNumberFormat="1" applyFont="1" applyFill="1" applyBorder="1" applyAlignment="1">
      <alignment horizontal="right" vertical="top"/>
    </xf>
    <xf numFmtId="0" fontId="10" fillId="54" borderId="0" xfId="0" applyFont="1" applyFill="1" applyBorder="1" applyAlignment="1">
      <alignment vertical="top"/>
    </xf>
    <xf numFmtId="192" fontId="65" fillId="54" borderId="21" xfId="0" applyNumberFormat="1" applyFont="1" applyFill="1" applyBorder="1" applyAlignment="1" applyProtection="1">
      <alignment horizontal="right" vertical="top"/>
      <protection/>
    </xf>
    <xf numFmtId="0" fontId="65" fillId="54" borderId="21" xfId="291" applyNumberFormat="1" applyFont="1" applyFill="1" applyBorder="1" applyAlignment="1">
      <alignment vertical="top" wrapText="1"/>
      <protection/>
    </xf>
    <xf numFmtId="188" fontId="65" fillId="54" borderId="21" xfId="0" applyNumberFormat="1" applyFont="1" applyFill="1" applyBorder="1" applyAlignment="1" applyProtection="1">
      <alignment horizontal="right" vertical="top"/>
      <protection/>
    </xf>
    <xf numFmtId="179" fontId="7" fillId="54" borderId="21" xfId="208" applyNumberFormat="1" applyFont="1" applyFill="1" applyBorder="1" applyAlignment="1">
      <alignment horizontal="right" vertical="top" wrapText="1"/>
    </xf>
    <xf numFmtId="0" fontId="7" fillId="54" borderId="21" xfId="0" applyFont="1" applyFill="1" applyBorder="1" applyAlignment="1">
      <alignment vertical="top" wrapText="1"/>
    </xf>
    <xf numFmtId="0" fontId="66" fillId="54" borderId="0" xfId="0" applyFont="1" applyFill="1" applyBorder="1" applyAlignment="1">
      <alignment vertical="top"/>
    </xf>
    <xf numFmtId="0" fontId="65" fillId="54" borderId="21" xfId="0" applyNumberFormat="1" applyFont="1" applyFill="1" applyBorder="1" applyAlignment="1">
      <alignment horizontal="right" vertical="top"/>
    </xf>
    <xf numFmtId="0" fontId="65" fillId="54" borderId="21" xfId="0" applyFont="1" applyFill="1" applyBorder="1" applyAlignment="1">
      <alignment vertical="top"/>
    </xf>
    <xf numFmtId="0" fontId="65" fillId="54" borderId="21" xfId="0" applyFont="1" applyFill="1" applyBorder="1" applyAlignment="1">
      <alignment horizontal="right" vertical="top"/>
    </xf>
    <xf numFmtId="0" fontId="65" fillId="54" borderId="21" xfId="0" applyFont="1" applyFill="1" applyBorder="1" applyAlignment="1">
      <alignment horizontal="center" vertical="top"/>
    </xf>
    <xf numFmtId="1" fontId="7" fillId="54" borderId="21" xfId="294" applyNumberFormat="1" applyFont="1" applyFill="1" applyBorder="1" applyAlignment="1">
      <alignment horizontal="right" vertical="top"/>
      <protection/>
    </xf>
    <xf numFmtId="189" fontId="29" fillId="54" borderId="21" xfId="0" applyNumberFormat="1" applyFont="1" applyFill="1" applyBorder="1" applyAlignment="1">
      <alignment horizontal="center" vertical="top" wrapText="1"/>
    </xf>
    <xf numFmtId="189" fontId="40" fillId="54" borderId="21" xfId="0" applyNumberFormat="1" applyFont="1" applyFill="1" applyBorder="1" applyAlignment="1">
      <alignment horizontal="center" vertical="top"/>
    </xf>
    <xf numFmtId="43" fontId="10" fillId="54" borderId="21" xfId="242" applyFont="1" applyFill="1" applyBorder="1" applyAlignment="1">
      <alignment horizontal="right" vertical="top" wrapText="1"/>
    </xf>
    <xf numFmtId="2" fontId="10" fillId="54" borderId="21" xfId="0" applyNumberFormat="1" applyFont="1" applyFill="1" applyBorder="1" applyAlignment="1">
      <alignment horizontal="center" vertical="top"/>
    </xf>
    <xf numFmtId="39" fontId="10" fillId="54" borderId="21" xfId="0" applyNumberFormat="1" applyFont="1" applyFill="1" applyBorder="1" applyAlignment="1">
      <alignment horizontal="left" vertical="top" wrapText="1"/>
    </xf>
    <xf numFmtId="43" fontId="10" fillId="54" borderId="21" xfId="203" applyNumberFormat="1" applyFont="1" applyFill="1" applyBorder="1" applyAlignment="1">
      <alignment horizontal="center" vertical="top"/>
    </xf>
    <xf numFmtId="0" fontId="7" fillId="54" borderId="0" xfId="0" applyFont="1" applyFill="1" applyAlignment="1">
      <alignment vertical="top"/>
    </xf>
    <xf numFmtId="39" fontId="10" fillId="54" borderId="21" xfId="0" applyNumberFormat="1" applyFont="1" applyFill="1" applyBorder="1" applyAlignment="1">
      <alignment horizontal="left" vertical="top"/>
    </xf>
    <xf numFmtId="175" fontId="7" fillId="54" borderId="21" xfId="292" applyNumberFormat="1" applyFont="1" applyFill="1" applyBorder="1" applyAlignment="1">
      <alignment vertical="top" wrapText="1"/>
      <protection/>
    </xf>
    <xf numFmtId="0" fontId="7" fillId="54" borderId="21" xfId="292" applyFont="1" applyFill="1" applyBorder="1" applyAlignment="1">
      <alignment horizontal="left" vertical="top" wrapText="1"/>
      <protection/>
    </xf>
    <xf numFmtId="4" fontId="7" fillId="54" borderId="21" xfId="203" applyNumberFormat="1" applyFont="1" applyFill="1" applyBorder="1" applyAlignment="1">
      <alignment horizontal="right" vertical="top" wrapText="1"/>
    </xf>
    <xf numFmtId="194" fontId="7" fillId="54" borderId="21" xfId="292" applyNumberFormat="1" applyFont="1" applyFill="1" applyBorder="1" applyAlignment="1">
      <alignment horizontal="right" vertical="top" wrapText="1"/>
      <protection/>
    </xf>
    <xf numFmtId="0" fontId="7" fillId="54" borderId="21" xfId="292" applyFont="1" applyFill="1" applyBorder="1" applyAlignment="1">
      <alignment vertical="top" wrapText="1"/>
      <protection/>
    </xf>
    <xf numFmtId="4" fontId="7" fillId="54" borderId="25" xfId="203" applyNumberFormat="1" applyFont="1" applyFill="1" applyBorder="1" applyAlignment="1">
      <alignment horizontal="right" vertical="top" wrapText="1"/>
    </xf>
    <xf numFmtId="0" fontId="7" fillId="54" borderId="21" xfId="0" applyFont="1" applyFill="1" applyBorder="1" applyAlignment="1">
      <alignment horizontal="left" vertical="top" wrapText="1"/>
    </xf>
    <xf numFmtId="177" fontId="40" fillId="54" borderId="21" xfId="0" applyNumberFormat="1" applyFont="1" applyFill="1" applyBorder="1" applyAlignment="1">
      <alignment horizontal="right" vertical="top" wrapText="1"/>
    </xf>
    <xf numFmtId="177" fontId="7" fillId="54" borderId="21" xfId="292" applyNumberFormat="1" applyFont="1" applyFill="1" applyBorder="1" applyAlignment="1">
      <alignment vertical="top" wrapText="1"/>
      <protection/>
    </xf>
    <xf numFmtId="4" fontId="7" fillId="54" borderId="21" xfId="292" applyNumberFormat="1" applyFont="1" applyFill="1" applyBorder="1" applyAlignment="1">
      <alignment horizontal="right" vertical="top" wrapText="1"/>
      <protection/>
    </xf>
    <xf numFmtId="39" fontId="7" fillId="54" borderId="21" xfId="0" applyNumberFormat="1" applyFont="1" applyFill="1" applyBorder="1" applyAlignment="1">
      <alignment horizontal="left" vertical="top"/>
    </xf>
    <xf numFmtId="189" fontId="7" fillId="54" borderId="21" xfId="0" applyNumberFormat="1" applyFont="1" applyFill="1" applyBorder="1" applyAlignment="1">
      <alignment horizontal="justify" vertical="top" wrapText="1"/>
    </xf>
    <xf numFmtId="4" fontId="7" fillId="54" borderId="21" xfId="203" applyNumberFormat="1" applyFont="1" applyFill="1" applyBorder="1" applyAlignment="1">
      <alignment horizontal="right" vertical="top"/>
    </xf>
    <xf numFmtId="173" fontId="40" fillId="54" borderId="21" xfId="229" applyNumberFormat="1" applyFont="1" applyFill="1" applyBorder="1" applyAlignment="1">
      <alignment horizontal="right" vertical="top" wrapText="1"/>
    </xf>
    <xf numFmtId="173" fontId="29" fillId="54" borderId="21" xfId="229" applyNumberFormat="1" applyFont="1" applyFill="1" applyBorder="1" applyAlignment="1">
      <alignment horizontal="center" vertical="top" wrapText="1"/>
    </xf>
    <xf numFmtId="0" fontId="10" fillId="54" borderId="21" xfId="0" applyFont="1" applyFill="1" applyBorder="1" applyAlignment="1">
      <alignment horizontal="left" vertical="top" wrapText="1"/>
    </xf>
    <xf numFmtId="0" fontId="10" fillId="54" borderId="0" xfId="0" applyFont="1" applyFill="1" applyAlignment="1">
      <alignment vertical="top"/>
    </xf>
    <xf numFmtId="173" fontId="40" fillId="54" borderId="21" xfId="229" applyNumberFormat="1" applyFont="1" applyFill="1" applyBorder="1" applyAlignment="1">
      <alignment vertical="top" wrapText="1"/>
    </xf>
    <xf numFmtId="49" fontId="7" fillId="54" borderId="21" xfId="0" applyNumberFormat="1" applyFont="1" applyFill="1" applyBorder="1" applyAlignment="1">
      <alignment horizontal="right" vertical="top" wrapText="1"/>
    </xf>
    <xf numFmtId="189" fontId="7" fillId="54" borderId="21" xfId="0" applyNumberFormat="1" applyFont="1" applyFill="1" applyBorder="1" applyAlignment="1">
      <alignment vertical="top" wrapText="1"/>
    </xf>
    <xf numFmtId="2" fontId="40" fillId="54" borderId="21" xfId="229" applyNumberFormat="1" applyFont="1" applyFill="1" applyBorder="1" applyAlignment="1">
      <alignment vertical="top" wrapText="1"/>
    </xf>
    <xf numFmtId="2" fontId="7" fillId="54" borderId="21" xfId="0" applyNumberFormat="1" applyFont="1" applyFill="1" applyBorder="1" applyAlignment="1">
      <alignment horizontal="right" vertical="top" wrapText="1"/>
    </xf>
    <xf numFmtId="39" fontId="7" fillId="54" borderId="21" xfId="286" applyFont="1" applyFill="1" applyBorder="1" applyAlignment="1">
      <alignment vertical="top" wrapText="1"/>
      <protection/>
    </xf>
    <xf numFmtId="0" fontId="7" fillId="54" borderId="21" xfId="286" applyNumberFormat="1" applyFont="1" applyFill="1" applyBorder="1" applyAlignment="1">
      <alignment horizontal="right" vertical="top"/>
      <protection/>
    </xf>
    <xf numFmtId="49" fontId="7" fillId="54" borderId="25" xfId="0" applyNumberFormat="1" applyFont="1" applyFill="1" applyBorder="1" applyAlignment="1">
      <alignment horizontal="right" vertical="top" wrapText="1"/>
    </xf>
    <xf numFmtId="0" fontId="7" fillId="54" borderId="25" xfId="0" applyFont="1" applyFill="1" applyBorder="1" applyAlignment="1">
      <alignment horizontal="left" vertical="top" wrapText="1"/>
    </xf>
    <xf numFmtId="0" fontId="7" fillId="54" borderId="0" xfId="0" applyFont="1" applyFill="1" applyBorder="1" applyAlignment="1">
      <alignment horizontal="left" vertical="top" wrapText="1"/>
    </xf>
    <xf numFmtId="0" fontId="7" fillId="54" borderId="26" xfId="0" applyFont="1" applyFill="1" applyBorder="1" applyAlignment="1">
      <alignment horizontal="left" vertical="top" wrapText="1"/>
    </xf>
    <xf numFmtId="179" fontId="40" fillId="54" borderId="21" xfId="187" applyNumberFormat="1" applyFont="1" applyFill="1" applyBorder="1" applyAlignment="1">
      <alignment horizontal="right" vertical="top" wrapText="1"/>
    </xf>
    <xf numFmtId="169" fontId="40" fillId="54" borderId="21" xfId="187" applyNumberFormat="1" applyFont="1" applyFill="1" applyBorder="1" applyAlignment="1">
      <alignment horizontal="right" vertical="top" wrapText="1"/>
    </xf>
    <xf numFmtId="2" fontId="7" fillId="54" borderId="21" xfId="292" applyNumberFormat="1" applyFont="1" applyFill="1" applyBorder="1" applyAlignment="1">
      <alignment horizontal="right" vertical="top" wrapText="1"/>
      <protection/>
    </xf>
    <xf numFmtId="2" fontId="7" fillId="54" borderId="21" xfId="292" applyNumberFormat="1" applyFont="1" applyFill="1" applyBorder="1" applyAlignment="1">
      <alignment vertical="top" wrapText="1"/>
      <protection/>
    </xf>
    <xf numFmtId="0" fontId="66" fillId="54" borderId="0" xfId="0" applyFont="1" applyFill="1" applyAlignment="1">
      <alignment vertical="top"/>
    </xf>
    <xf numFmtId="169" fontId="40" fillId="54" borderId="21" xfId="187" applyFont="1" applyFill="1" applyBorder="1" applyAlignment="1">
      <alignment horizontal="right" vertical="top" wrapText="1"/>
    </xf>
    <xf numFmtId="200" fontId="7" fillId="54" borderId="21" xfId="292" applyNumberFormat="1" applyFont="1" applyFill="1" applyBorder="1" applyAlignment="1">
      <alignment vertical="top" wrapText="1"/>
      <protection/>
    </xf>
    <xf numFmtId="169" fontId="7" fillId="54" borderId="21" xfId="187" applyFont="1" applyFill="1" applyBorder="1" applyAlignment="1">
      <alignment horizontal="right" vertical="top" wrapText="1"/>
    </xf>
    <xf numFmtId="173" fontId="40" fillId="54" borderId="25" xfId="229" applyNumberFormat="1" applyFont="1" applyFill="1" applyBorder="1" applyAlignment="1">
      <alignment vertical="top" wrapText="1"/>
    </xf>
    <xf numFmtId="189" fontId="10" fillId="54" borderId="21" xfId="0" applyNumberFormat="1" applyFont="1" applyFill="1" applyBorder="1" applyAlignment="1">
      <alignment horizontal="center" vertical="top" wrapText="1"/>
    </xf>
    <xf numFmtId="177" fontId="10" fillId="54" borderId="21" xfId="0" applyNumberFormat="1" applyFont="1" applyFill="1" applyBorder="1" applyAlignment="1">
      <alignment horizontal="right" vertical="top"/>
    </xf>
    <xf numFmtId="192" fontId="10" fillId="54" borderId="21" xfId="0" applyNumberFormat="1" applyFont="1" applyFill="1" applyBorder="1" applyAlignment="1" applyProtection="1">
      <alignment horizontal="center" vertical="top" wrapText="1"/>
      <protection/>
    </xf>
    <xf numFmtId="0" fontId="10" fillId="54" borderId="21" xfId="0" applyFont="1" applyFill="1" applyBorder="1" applyAlignment="1">
      <alignment vertical="top" wrapText="1"/>
    </xf>
    <xf numFmtId="4" fontId="10" fillId="54" borderId="21" xfId="203" applyNumberFormat="1" applyFont="1" applyFill="1" applyBorder="1" applyAlignment="1">
      <alignment horizontal="right" vertical="top" wrapText="1"/>
    </xf>
    <xf numFmtId="0" fontId="29" fillId="54" borderId="0" xfId="0" applyFont="1" applyFill="1" applyBorder="1" applyAlignment="1">
      <alignment vertical="top" wrapText="1"/>
    </xf>
    <xf numFmtId="192" fontId="29" fillId="54" borderId="21" xfId="0" applyNumberFormat="1" applyFont="1" applyFill="1" applyBorder="1" applyAlignment="1" applyProtection="1">
      <alignment horizontal="right" vertical="top" wrapText="1"/>
      <protection/>
    </xf>
    <xf numFmtId="0" fontId="29" fillId="54" borderId="21" xfId="0" applyFont="1" applyFill="1" applyBorder="1" applyAlignment="1">
      <alignment vertical="top" wrapText="1"/>
    </xf>
    <xf numFmtId="1" fontId="7" fillId="54" borderId="21" xfId="292" applyNumberFormat="1" applyFont="1" applyFill="1" applyBorder="1" applyAlignment="1">
      <alignment horizontal="right" vertical="top" wrapText="1"/>
      <protection/>
    </xf>
    <xf numFmtId="39" fontId="7" fillId="54" borderId="21" xfId="254" applyNumberFormat="1" applyFont="1" applyFill="1" applyBorder="1" applyAlignment="1">
      <alignment horizontal="left" vertical="top" wrapText="1"/>
      <protection/>
    </xf>
    <xf numFmtId="173" fontId="7" fillId="54" borderId="21" xfId="292" applyNumberFormat="1" applyFont="1" applyFill="1" applyBorder="1" applyAlignment="1">
      <alignment horizontal="right" vertical="top" wrapText="1"/>
      <protection/>
    </xf>
    <xf numFmtId="1" fontId="10" fillId="54" borderId="21" xfId="292" applyNumberFormat="1" applyFont="1" applyFill="1" applyBorder="1" applyAlignment="1">
      <alignment horizontal="right" vertical="top" wrapText="1"/>
      <protection/>
    </xf>
    <xf numFmtId="39" fontId="10" fillId="54" borderId="21" xfId="254" applyNumberFormat="1" applyFont="1" applyFill="1" applyBorder="1" applyAlignment="1">
      <alignment horizontal="left" vertical="top" wrapText="1"/>
      <protection/>
    </xf>
    <xf numFmtId="0" fontId="29" fillId="54" borderId="0" xfId="0" applyFont="1" applyFill="1" applyAlignment="1">
      <alignment vertical="top" wrapText="1"/>
    </xf>
    <xf numFmtId="0" fontId="29" fillId="54" borderId="27" xfId="0" applyFont="1" applyFill="1" applyBorder="1" applyAlignment="1">
      <alignment vertical="top" wrapText="1"/>
    </xf>
    <xf numFmtId="173" fontId="7" fillId="54" borderId="25" xfId="292" applyNumberFormat="1" applyFont="1" applyFill="1" applyBorder="1" applyAlignment="1">
      <alignment horizontal="right" vertical="top" wrapText="1"/>
      <protection/>
    </xf>
    <xf numFmtId="39" fontId="7" fillId="54" borderId="25" xfId="254" applyNumberFormat="1" applyFont="1" applyFill="1" applyBorder="1" applyAlignment="1">
      <alignment horizontal="left" vertical="top" wrapText="1"/>
      <protection/>
    </xf>
    <xf numFmtId="0" fontId="10" fillId="54" borderId="0" xfId="0" applyFont="1" applyFill="1" applyBorder="1" applyAlignment="1">
      <alignment vertical="top" wrapText="1"/>
    </xf>
    <xf numFmtId="0" fontId="10" fillId="54" borderId="0" xfId="0" applyFont="1" applyFill="1" applyAlignment="1">
      <alignment vertical="top" wrapText="1"/>
    </xf>
    <xf numFmtId="0" fontId="41" fillId="54" borderId="0" xfId="0" applyFont="1" applyFill="1" applyBorder="1" applyAlignment="1">
      <alignment vertical="top" wrapText="1"/>
    </xf>
    <xf numFmtId="0" fontId="41" fillId="54" borderId="0" xfId="0" applyFont="1" applyFill="1" applyAlignment="1">
      <alignment vertical="top" wrapText="1"/>
    </xf>
    <xf numFmtId="0" fontId="7" fillId="55" borderId="21" xfId="0" applyFont="1" applyFill="1" applyBorder="1" applyAlignment="1">
      <alignment vertical="top" wrapText="1"/>
    </xf>
    <xf numFmtId="1" fontId="29" fillId="54" borderId="21" xfId="0" applyNumberFormat="1" applyFont="1" applyFill="1" applyBorder="1" applyAlignment="1">
      <alignment horizontal="right" vertical="top"/>
    </xf>
    <xf numFmtId="0" fontId="29" fillId="54" borderId="21" xfId="0" applyFont="1" applyFill="1" applyBorder="1" applyAlignment="1">
      <alignment horizontal="left" vertical="top"/>
    </xf>
    <xf numFmtId="194" fontId="40" fillId="54" borderId="21" xfId="0" applyNumberFormat="1" applyFont="1" applyFill="1" applyBorder="1" applyAlignment="1">
      <alignment horizontal="right" vertical="top"/>
    </xf>
    <xf numFmtId="0" fontId="40" fillId="54" borderId="21" xfId="0" applyFont="1" applyFill="1" applyBorder="1" applyAlignment="1">
      <alignment horizontal="left" vertical="top"/>
    </xf>
    <xf numFmtId="0" fontId="40" fillId="54" borderId="21" xfId="0" applyFont="1" applyFill="1" applyBorder="1" applyAlignment="1">
      <alignment horizontal="left" vertical="top" wrapText="1"/>
    </xf>
    <xf numFmtId="0" fontId="29" fillId="54" borderId="21" xfId="0" applyFont="1" applyFill="1" applyBorder="1" applyAlignment="1">
      <alignment horizontal="left" vertical="top" wrapText="1"/>
    </xf>
    <xf numFmtId="0" fontId="65" fillId="54" borderId="21" xfId="0" applyFont="1" applyFill="1" applyBorder="1" applyAlignment="1">
      <alignment vertical="top" wrapText="1"/>
    </xf>
    <xf numFmtId="0" fontId="65" fillId="54" borderId="25" xfId="0" applyFont="1" applyFill="1" applyBorder="1" applyAlignment="1">
      <alignment vertical="top" wrapText="1"/>
    </xf>
    <xf numFmtId="173" fontId="65" fillId="54" borderId="21" xfId="0" applyNumberFormat="1" applyFont="1" applyFill="1" applyBorder="1" applyAlignment="1">
      <alignment horizontal="right" vertical="top"/>
    </xf>
    <xf numFmtId="49" fontId="40" fillId="54" borderId="21" xfId="0" applyNumberFormat="1" applyFont="1" applyFill="1" applyBorder="1" applyAlignment="1">
      <alignment horizontal="right" vertical="top"/>
    </xf>
    <xf numFmtId="49" fontId="40" fillId="54" borderId="21" xfId="0" applyNumberFormat="1" applyFont="1" applyFill="1" applyBorder="1" applyAlignment="1">
      <alignment horizontal="left" vertical="top"/>
    </xf>
    <xf numFmtId="49" fontId="40" fillId="54" borderId="21" xfId="0" applyNumberFormat="1" applyFont="1" applyFill="1" applyBorder="1" applyAlignment="1" quotePrefix="1">
      <alignment horizontal="right" vertical="top"/>
    </xf>
    <xf numFmtId="194" fontId="40" fillId="54" borderId="21" xfId="0" applyNumberFormat="1" applyFont="1" applyFill="1" applyBorder="1" applyAlignment="1">
      <alignment vertical="top" wrapText="1"/>
    </xf>
    <xf numFmtId="194" fontId="40" fillId="54" borderId="21" xfId="0" applyNumberFormat="1" applyFont="1" applyFill="1" applyBorder="1" applyAlignment="1">
      <alignment horizontal="right" vertical="top" wrapText="1"/>
    </xf>
    <xf numFmtId="0" fontId="40" fillId="54" borderId="21" xfId="0" applyFont="1" applyFill="1" applyBorder="1" applyAlignment="1">
      <alignment horizontal="right" vertical="top"/>
    </xf>
    <xf numFmtId="1" fontId="64" fillId="54" borderId="21" xfId="0" applyNumberFormat="1" applyFont="1" applyFill="1" applyBorder="1" applyAlignment="1">
      <alignment horizontal="right" vertical="top"/>
    </xf>
    <xf numFmtId="0" fontId="64" fillId="54" borderId="21" xfId="0" applyFont="1" applyFill="1" applyBorder="1" applyAlignment="1">
      <alignment vertical="top" wrapText="1"/>
    </xf>
    <xf numFmtId="2" fontId="65" fillId="54" borderId="21" xfId="0" applyNumberFormat="1" applyFont="1" applyFill="1" applyBorder="1" applyAlignment="1">
      <alignment horizontal="right" vertical="top"/>
    </xf>
    <xf numFmtId="1" fontId="10" fillId="54" borderId="21" xfId="0" applyNumberFormat="1" applyFont="1" applyFill="1" applyBorder="1" applyAlignment="1">
      <alignment horizontal="right" vertical="top"/>
    </xf>
    <xf numFmtId="39" fontId="10" fillId="54" borderId="21" xfId="0" applyNumberFormat="1" applyFont="1" applyFill="1" applyBorder="1" applyAlignment="1">
      <alignment vertical="top" wrapText="1"/>
    </xf>
    <xf numFmtId="39" fontId="7" fillId="54" borderId="21" xfId="0" applyNumberFormat="1" applyFont="1" applyFill="1" applyBorder="1" applyAlignment="1">
      <alignment vertical="top" wrapText="1"/>
    </xf>
    <xf numFmtId="49" fontId="40" fillId="54" borderId="21" xfId="0" applyNumberFormat="1" applyFont="1" applyFill="1" applyBorder="1" applyAlignment="1">
      <alignment horizontal="left" vertical="top" wrapText="1"/>
    </xf>
    <xf numFmtId="0" fontId="29" fillId="54" borderId="21" xfId="0" applyFont="1" applyFill="1" applyBorder="1" applyAlignment="1">
      <alignment horizontal="right" vertical="top" wrapText="1"/>
    </xf>
    <xf numFmtId="0" fontId="29" fillId="54" borderId="21" xfId="0" applyFont="1" applyFill="1" applyBorder="1" applyAlignment="1">
      <alignment horizontal="center" vertical="top" wrapText="1"/>
    </xf>
    <xf numFmtId="0" fontId="7" fillId="54" borderId="0" xfId="0" applyFont="1" applyFill="1" applyBorder="1" applyAlignment="1">
      <alignment vertical="top" wrapText="1"/>
    </xf>
    <xf numFmtId="0" fontId="10" fillId="54" borderId="21" xfId="0" applyNumberFormat="1" applyFont="1" applyFill="1" applyBorder="1" applyAlignment="1">
      <alignment horizontal="right" vertical="top" wrapText="1"/>
    </xf>
    <xf numFmtId="0" fontId="10" fillId="54" borderId="21" xfId="0" applyNumberFormat="1" applyFont="1" applyFill="1" applyBorder="1" applyAlignment="1">
      <alignment vertical="top" wrapText="1"/>
    </xf>
    <xf numFmtId="39" fontId="7" fillId="54" borderId="21" xfId="0" applyNumberFormat="1" applyFont="1" applyFill="1" applyBorder="1" applyAlignment="1">
      <alignment horizontal="right" vertical="top"/>
    </xf>
    <xf numFmtId="0" fontId="7" fillId="54" borderId="21" xfId="0" applyNumberFormat="1" applyFont="1" applyFill="1" applyBorder="1" applyAlignment="1">
      <alignment horizontal="right" vertical="top"/>
    </xf>
    <xf numFmtId="0" fontId="7" fillId="54" borderId="21" xfId="0" applyNumberFormat="1" applyFont="1" applyFill="1" applyBorder="1" applyAlignment="1">
      <alignment vertical="top"/>
    </xf>
    <xf numFmtId="0" fontId="10" fillId="54" borderId="21" xfId="0" applyNumberFormat="1" applyFont="1" applyFill="1" applyBorder="1" applyAlignment="1">
      <alignment horizontal="right" vertical="top"/>
    </xf>
    <xf numFmtId="0" fontId="10" fillId="54" borderId="21" xfId="0" applyNumberFormat="1" applyFont="1" applyFill="1" applyBorder="1" applyAlignment="1">
      <alignment vertical="top"/>
    </xf>
    <xf numFmtId="0" fontId="7" fillId="54" borderId="21" xfId="0" applyNumberFormat="1" applyFont="1" applyFill="1" applyBorder="1" applyAlignment="1">
      <alignment vertical="top" wrapText="1"/>
    </xf>
    <xf numFmtId="0" fontId="66" fillId="54" borderId="21" xfId="0" applyNumberFormat="1" applyFont="1" applyFill="1" applyBorder="1" applyAlignment="1">
      <alignment horizontal="right" vertical="top"/>
    </xf>
    <xf numFmtId="0" fontId="66" fillId="54" borderId="21" xfId="0" applyNumberFormat="1" applyFont="1" applyFill="1" applyBorder="1" applyAlignment="1">
      <alignment vertical="top"/>
    </xf>
    <xf numFmtId="2" fontId="7" fillId="54" borderId="21" xfId="0" applyNumberFormat="1" applyFont="1" applyFill="1" applyBorder="1" applyAlignment="1">
      <alignment horizontal="right" vertical="top"/>
    </xf>
    <xf numFmtId="2" fontId="7" fillId="54" borderId="21" xfId="208" applyNumberFormat="1" applyFont="1" applyFill="1" applyBorder="1" applyAlignment="1">
      <alignment horizontal="right" vertical="top" wrapText="1"/>
    </xf>
    <xf numFmtId="0" fontId="64" fillId="54" borderId="21" xfId="0" applyNumberFormat="1" applyFont="1" applyFill="1" applyBorder="1" applyAlignment="1">
      <alignment horizontal="right" vertical="top"/>
    </xf>
    <xf numFmtId="0" fontId="64" fillId="54" borderId="21" xfId="0" applyNumberFormat="1" applyFont="1" applyFill="1" applyBorder="1" applyAlignment="1">
      <alignment vertical="top"/>
    </xf>
    <xf numFmtId="4" fontId="65" fillId="54" borderId="21" xfId="0" applyNumberFormat="1" applyFont="1" applyFill="1" applyBorder="1" applyAlignment="1">
      <alignment horizontal="right" vertical="top"/>
    </xf>
    <xf numFmtId="4" fontId="65" fillId="54" borderId="21" xfId="0" applyNumberFormat="1" applyFont="1" applyFill="1" applyBorder="1" applyAlignment="1">
      <alignment vertical="top"/>
    </xf>
    <xf numFmtId="0" fontId="65" fillId="54" borderId="21" xfId="0" applyNumberFormat="1" applyFont="1" applyFill="1" applyBorder="1" applyAlignment="1">
      <alignment vertical="top" wrapText="1"/>
    </xf>
    <xf numFmtId="179" fontId="65" fillId="54" borderId="21" xfId="208" applyNumberFormat="1" applyFont="1" applyFill="1" applyBorder="1" applyAlignment="1">
      <alignment horizontal="right" vertical="top" wrapText="1"/>
    </xf>
    <xf numFmtId="0" fontId="7" fillId="54" borderId="21" xfId="291" applyNumberFormat="1" applyFont="1" applyFill="1" applyBorder="1" applyAlignment="1">
      <alignment vertical="top" wrapText="1"/>
      <protection/>
    </xf>
    <xf numFmtId="0" fontId="7" fillId="54" borderId="21" xfId="291" applyNumberFormat="1" applyFont="1" applyFill="1" applyBorder="1" applyAlignment="1">
      <alignment vertical="top"/>
      <protection/>
    </xf>
    <xf numFmtId="0" fontId="65" fillId="54" borderId="21" xfId="291" applyNumberFormat="1" applyFont="1" applyFill="1" applyBorder="1" applyAlignment="1">
      <alignment vertical="top"/>
      <protection/>
    </xf>
    <xf numFmtId="188" fontId="10" fillId="54" borderId="21" xfId="0" applyNumberFormat="1" applyFont="1" applyFill="1" applyBorder="1" applyAlignment="1" applyProtection="1">
      <alignment horizontal="right" vertical="top"/>
      <protection/>
    </xf>
    <xf numFmtId="0" fontId="10" fillId="54" borderId="21" xfId="329" applyFont="1" applyFill="1" applyBorder="1" applyAlignment="1">
      <alignment vertical="top" wrapText="1"/>
      <protection/>
    </xf>
    <xf numFmtId="192" fontId="7" fillId="54" borderId="21" xfId="0" applyNumberFormat="1" applyFont="1" applyFill="1" applyBorder="1" applyAlignment="1">
      <alignment horizontal="right" vertical="top"/>
    </xf>
    <xf numFmtId="204" fontId="7" fillId="54" borderId="21" xfId="0" applyNumberFormat="1" applyFont="1" applyFill="1" applyBorder="1" applyAlignment="1" applyProtection="1">
      <alignment horizontal="right" vertical="top" wrapText="1"/>
      <protection/>
    </xf>
    <xf numFmtId="188" fontId="7" fillId="54" borderId="21" xfId="0" applyNumberFormat="1" applyFont="1" applyFill="1" applyBorder="1" applyAlignment="1" applyProtection="1">
      <alignment horizontal="right" vertical="top" wrapText="1"/>
      <protection/>
    </xf>
    <xf numFmtId="0" fontId="40" fillId="54" borderId="21" xfId="0" applyNumberFormat="1" applyFont="1" applyFill="1" applyBorder="1" applyAlignment="1">
      <alignment vertical="top" wrapText="1"/>
    </xf>
    <xf numFmtId="39" fontId="7" fillId="54" borderId="0" xfId="0" applyNumberFormat="1" applyFont="1" applyFill="1" applyBorder="1" applyAlignment="1">
      <alignment horizontal="right" vertical="top" wrapText="1"/>
    </xf>
    <xf numFmtId="39" fontId="7" fillId="54" borderId="0" xfId="0" applyNumberFormat="1" applyFont="1" applyFill="1" applyBorder="1" applyAlignment="1">
      <alignment vertical="top"/>
    </xf>
    <xf numFmtId="39" fontId="7" fillId="54" borderId="0" xfId="0" applyNumberFormat="1" applyFont="1" applyFill="1" applyAlignment="1">
      <alignment vertical="top"/>
    </xf>
    <xf numFmtId="0" fontId="64" fillId="54" borderId="21" xfId="0" applyNumberFormat="1" applyFont="1" applyFill="1" applyBorder="1" applyAlignment="1">
      <alignment vertical="top" wrapText="1"/>
    </xf>
    <xf numFmtId="169" fontId="65" fillId="54" borderId="21" xfId="203" applyFont="1" applyFill="1" applyBorder="1" applyAlignment="1">
      <alignment horizontal="right" vertical="top" wrapText="1"/>
    </xf>
    <xf numFmtId="4" fontId="65" fillId="54" borderId="21" xfId="0" applyNumberFormat="1" applyFont="1" applyFill="1" applyBorder="1" applyAlignment="1">
      <alignment horizontal="center" vertical="top"/>
    </xf>
    <xf numFmtId="49" fontId="10" fillId="54" borderId="21" xfId="0" applyNumberFormat="1" applyFont="1" applyFill="1" applyBorder="1" applyAlignment="1">
      <alignment horizontal="center" vertical="top"/>
    </xf>
    <xf numFmtId="189" fontId="10" fillId="54" borderId="21" xfId="0" applyNumberFormat="1" applyFont="1" applyFill="1" applyBorder="1" applyAlignment="1">
      <alignment horizontal="center" vertical="top"/>
    </xf>
    <xf numFmtId="43" fontId="10" fillId="54" borderId="21" xfId="194" applyFont="1" applyFill="1" applyBorder="1" applyAlignment="1">
      <alignment horizontal="center" vertical="top"/>
    </xf>
    <xf numFmtId="0" fontId="64" fillId="54" borderId="21" xfId="0" applyFont="1" applyFill="1" applyBorder="1" applyAlignment="1">
      <alignment horizontal="center" vertical="top"/>
    </xf>
    <xf numFmtId="0" fontId="64" fillId="54" borderId="21" xfId="0" applyFont="1" applyFill="1" applyBorder="1" applyAlignment="1">
      <alignment horizontal="right" vertical="top"/>
    </xf>
    <xf numFmtId="0" fontId="64" fillId="54" borderId="21" xfId="0" applyFont="1" applyFill="1" applyBorder="1" applyAlignment="1">
      <alignment vertical="top"/>
    </xf>
    <xf numFmtId="4" fontId="64" fillId="54" borderId="21" xfId="0" applyNumberFormat="1" applyFont="1" applyFill="1" applyBorder="1" applyAlignment="1">
      <alignment horizontal="right" vertical="top"/>
    </xf>
    <xf numFmtId="0" fontId="64" fillId="54" borderId="25" xfId="0" applyNumberFormat="1" applyFont="1" applyFill="1" applyBorder="1" applyAlignment="1">
      <alignment horizontal="right" vertical="top"/>
    </xf>
    <xf numFmtId="0" fontId="64" fillId="54" borderId="25" xfId="0" applyFont="1" applyFill="1" applyBorder="1" applyAlignment="1">
      <alignment horizontal="center" vertical="top"/>
    </xf>
    <xf numFmtId="0" fontId="64" fillId="54" borderId="25" xfId="0" applyFont="1" applyFill="1" applyBorder="1" applyAlignment="1">
      <alignment horizontal="right" vertical="top"/>
    </xf>
    <xf numFmtId="0" fontId="64" fillId="54" borderId="25" xfId="0" applyFont="1" applyFill="1" applyBorder="1" applyAlignment="1">
      <alignment vertical="top"/>
    </xf>
    <xf numFmtId="4" fontId="64" fillId="54" borderId="25" xfId="0" applyNumberFormat="1" applyFont="1" applyFill="1" applyBorder="1" applyAlignment="1">
      <alignment horizontal="right" vertical="top"/>
    </xf>
    <xf numFmtId="0" fontId="7" fillId="54" borderId="27" xfId="0" applyFont="1" applyFill="1" applyBorder="1" applyAlignment="1">
      <alignment vertical="top"/>
    </xf>
    <xf numFmtId="171" fontId="65" fillId="54" borderId="21" xfId="0" applyNumberFormat="1" applyFont="1" applyFill="1" applyBorder="1" applyAlignment="1">
      <alignment horizontal="right" vertical="top"/>
    </xf>
    <xf numFmtId="0" fontId="7" fillId="54" borderId="21" xfId="0" applyFont="1" applyFill="1" applyBorder="1" applyAlignment="1">
      <alignment horizontal="right" vertical="top" wrapText="1"/>
    </xf>
    <xf numFmtId="43" fontId="7" fillId="54" borderId="21" xfId="242" applyFont="1" applyFill="1" applyBorder="1" applyAlignment="1">
      <alignment horizontal="right" vertical="top" wrapText="1"/>
    </xf>
    <xf numFmtId="171" fontId="64" fillId="54" borderId="21" xfId="0" applyNumberFormat="1" applyFont="1" applyFill="1" applyBorder="1" applyAlignment="1">
      <alignment horizontal="center" vertical="top"/>
    </xf>
    <xf numFmtId="4" fontId="64" fillId="54" borderId="21" xfId="0" applyNumberFormat="1" applyFont="1" applyFill="1" applyBorder="1" applyAlignment="1">
      <alignment vertical="top"/>
    </xf>
    <xf numFmtId="171" fontId="65" fillId="54" borderId="21" xfId="0" applyNumberFormat="1" applyFont="1" applyFill="1" applyBorder="1" applyAlignment="1">
      <alignment horizontal="center" vertical="top"/>
    </xf>
    <xf numFmtId="0" fontId="65" fillId="54" borderId="25" xfId="0" applyNumberFormat="1" applyFont="1" applyFill="1" applyBorder="1" applyAlignment="1">
      <alignment horizontal="right" vertical="top"/>
    </xf>
    <xf numFmtId="0" fontId="65" fillId="54" borderId="0" xfId="0" applyNumberFormat="1" applyFont="1" applyFill="1" applyBorder="1" applyAlignment="1">
      <alignment horizontal="right" vertical="top"/>
    </xf>
    <xf numFmtId="4" fontId="7" fillId="54" borderId="0" xfId="0" applyNumberFormat="1" applyFont="1" applyFill="1" applyBorder="1" applyAlignment="1">
      <alignment vertical="top"/>
    </xf>
    <xf numFmtId="0" fontId="10" fillId="54" borderId="0" xfId="0" applyFont="1" applyFill="1" applyBorder="1" applyAlignment="1">
      <alignment horizontal="right" vertical="top"/>
    </xf>
    <xf numFmtId="0" fontId="10" fillId="54" borderId="0" xfId="0" applyFont="1" applyFill="1" applyBorder="1" applyAlignment="1">
      <alignment horizontal="center" vertical="top"/>
    </xf>
    <xf numFmtId="0" fontId="7" fillId="54" borderId="0" xfId="0" applyFont="1" applyFill="1" applyBorder="1" applyAlignment="1">
      <alignment horizontal="right" vertical="top"/>
    </xf>
    <xf numFmtId="0" fontId="7" fillId="54" borderId="0" xfId="0" applyFont="1" applyFill="1" applyBorder="1" applyAlignment="1">
      <alignment horizontal="center" vertical="top"/>
    </xf>
    <xf numFmtId="171" fontId="7" fillId="54" borderId="0" xfId="0" applyNumberFormat="1" applyFont="1" applyFill="1" applyBorder="1" applyAlignment="1">
      <alignment horizontal="center" vertical="top"/>
    </xf>
    <xf numFmtId="0" fontId="7" fillId="54" borderId="0" xfId="0" applyFont="1" applyFill="1" applyBorder="1" applyAlignment="1">
      <alignment horizontal="left" vertical="top"/>
    </xf>
    <xf numFmtId="177" fontId="7" fillId="54" borderId="25" xfId="292" applyNumberFormat="1" applyFont="1" applyFill="1" applyBorder="1" applyAlignment="1">
      <alignment vertical="top" wrapText="1"/>
      <protection/>
    </xf>
    <xf numFmtId="4" fontId="7" fillId="54" borderId="25" xfId="0" applyNumberFormat="1" applyFont="1" applyFill="1" applyBorder="1" applyAlignment="1">
      <alignment horizontal="right" vertical="top"/>
    </xf>
    <xf numFmtId="4" fontId="7" fillId="54" borderId="21" xfId="203" applyNumberFormat="1" applyFont="1" applyFill="1" applyBorder="1" applyAlignment="1">
      <alignment horizontal="right" vertical="center" wrapText="1"/>
    </xf>
    <xf numFmtId="0" fontId="7" fillId="54" borderId="25" xfId="0" applyNumberFormat="1" applyFont="1" applyFill="1" applyBorder="1" applyAlignment="1">
      <alignment horizontal="right" vertical="top"/>
    </xf>
    <xf numFmtId="0" fontId="7" fillId="54" borderId="25" xfId="0" applyNumberFormat="1" applyFont="1" applyFill="1" applyBorder="1" applyAlignment="1">
      <alignment vertical="top" wrapText="1"/>
    </xf>
    <xf numFmtId="39" fontId="7" fillId="54" borderId="25" xfId="0" applyNumberFormat="1" applyFont="1" applyFill="1" applyBorder="1" applyAlignment="1">
      <alignment horizontal="left" vertical="top"/>
    </xf>
    <xf numFmtId="39" fontId="7" fillId="54" borderId="21" xfId="292" applyNumberFormat="1" applyFont="1" applyFill="1" applyBorder="1" applyAlignment="1">
      <alignment horizontal="right" vertical="top" wrapText="1"/>
      <protection/>
    </xf>
    <xf numFmtId="189" fontId="7" fillId="54" borderId="25" xfId="0" applyNumberFormat="1" applyFont="1" applyFill="1" applyBorder="1" applyAlignment="1">
      <alignment vertical="top" wrapText="1"/>
    </xf>
    <xf numFmtId="0" fontId="65" fillId="54" borderId="25" xfId="0" applyFont="1" applyFill="1" applyBorder="1" applyAlignment="1">
      <alignment horizontal="right" vertical="top"/>
    </xf>
    <xf numFmtId="2" fontId="7" fillId="54" borderId="25" xfId="208" applyNumberFormat="1" applyFont="1" applyFill="1" applyBorder="1" applyAlignment="1">
      <alignment horizontal="right" vertical="top" wrapText="1"/>
    </xf>
    <xf numFmtId="0" fontId="7" fillId="54" borderId="25" xfId="0" applyFont="1" applyFill="1" applyBorder="1" applyAlignment="1">
      <alignment vertical="top" wrapText="1"/>
    </xf>
    <xf numFmtId="0" fontId="7" fillId="54" borderId="21" xfId="291" applyNumberFormat="1" applyFont="1" applyFill="1" applyBorder="1" applyAlignment="1">
      <alignment horizontal="left" vertical="top" wrapText="1"/>
      <protection/>
    </xf>
    <xf numFmtId="169" fontId="65" fillId="54" borderId="21" xfId="187" applyFont="1" applyFill="1" applyBorder="1" applyAlignment="1">
      <alignment horizontal="center" vertical="top"/>
    </xf>
    <xf numFmtId="169" fontId="64" fillId="54" borderId="21" xfId="187" applyFont="1" applyFill="1" applyBorder="1" applyAlignment="1">
      <alignment horizontal="center" vertical="top"/>
    </xf>
    <xf numFmtId="169" fontId="7" fillId="54" borderId="21" xfId="187" applyFont="1" applyFill="1" applyBorder="1" applyAlignment="1">
      <alignment horizontal="center" vertical="top" wrapText="1"/>
    </xf>
    <xf numFmtId="169" fontId="40" fillId="54" borderId="21" xfId="187" applyFont="1" applyFill="1" applyBorder="1" applyAlignment="1">
      <alignment horizontal="center" vertical="top"/>
    </xf>
    <xf numFmtId="169" fontId="10" fillId="54" borderId="21" xfId="187" applyFont="1" applyFill="1" applyBorder="1" applyAlignment="1">
      <alignment horizontal="center" vertical="top"/>
    </xf>
    <xf numFmtId="169" fontId="7" fillId="54" borderId="25" xfId="187" applyFont="1" applyFill="1" applyBorder="1" applyAlignment="1">
      <alignment horizontal="center" vertical="top"/>
    </xf>
    <xf numFmtId="169" fontId="7" fillId="54" borderId="21" xfId="187" applyFont="1" applyFill="1" applyBorder="1" applyAlignment="1">
      <alignment horizontal="center" vertical="top"/>
    </xf>
    <xf numFmtId="169" fontId="66" fillId="54" borderId="21" xfId="187" applyFont="1" applyFill="1" applyBorder="1" applyAlignment="1">
      <alignment horizontal="center" vertical="top"/>
    </xf>
    <xf numFmtId="169" fontId="10" fillId="54" borderId="21" xfId="187" applyFont="1" applyFill="1" applyBorder="1" applyAlignment="1">
      <alignment horizontal="center" vertical="top" wrapText="1"/>
    </xf>
    <xf numFmtId="169" fontId="29" fillId="54" borderId="21" xfId="187" applyFont="1" applyFill="1" applyBorder="1" applyAlignment="1">
      <alignment horizontal="center" vertical="top" wrapText="1"/>
    </xf>
    <xf numFmtId="169" fontId="40" fillId="54" borderId="21" xfId="187" applyFont="1" applyFill="1" applyBorder="1" applyAlignment="1">
      <alignment vertical="top" wrapText="1"/>
    </xf>
    <xf numFmtId="169" fontId="7" fillId="54" borderId="25" xfId="187" applyFont="1" applyFill="1" applyBorder="1" applyAlignment="1">
      <alignment horizontal="center" vertical="top" wrapText="1"/>
    </xf>
    <xf numFmtId="169" fontId="40" fillId="54" borderId="21" xfId="187" applyFont="1" applyFill="1" applyBorder="1" applyAlignment="1" applyProtection="1">
      <alignment horizontal="center" vertical="top"/>
      <protection/>
    </xf>
    <xf numFmtId="169" fontId="65" fillId="54" borderId="25" xfId="187" applyFont="1" applyFill="1" applyBorder="1" applyAlignment="1">
      <alignment horizontal="center" vertical="top"/>
    </xf>
    <xf numFmtId="169" fontId="7" fillId="54" borderId="21" xfId="187" applyFont="1" applyFill="1" applyBorder="1" applyAlignment="1">
      <alignment horizontal="center" vertical="center"/>
    </xf>
    <xf numFmtId="169" fontId="65" fillId="54" borderId="21" xfId="187" applyFont="1" applyFill="1" applyBorder="1" applyAlignment="1">
      <alignment horizontal="center" vertical="top" wrapText="1"/>
    </xf>
    <xf numFmtId="169" fontId="40" fillId="54" borderId="25" xfId="187" applyFont="1" applyFill="1" applyBorder="1" applyAlignment="1">
      <alignment horizontal="right" vertical="top" wrapText="1"/>
    </xf>
    <xf numFmtId="0" fontId="7" fillId="54" borderId="25" xfId="0" applyNumberFormat="1" applyFont="1" applyFill="1" applyBorder="1" applyAlignment="1">
      <alignment vertical="top"/>
    </xf>
    <xf numFmtId="192" fontId="7" fillId="54" borderId="25" xfId="0" applyNumberFormat="1" applyFont="1" applyFill="1" applyBorder="1" applyAlignment="1">
      <alignment horizontal="right" vertical="top"/>
    </xf>
    <xf numFmtId="0" fontId="29" fillId="54" borderId="21" xfId="0" applyFont="1" applyFill="1" applyBorder="1" applyAlignment="1">
      <alignment horizontal="center" vertical="top"/>
    </xf>
    <xf numFmtId="4" fontId="29" fillId="54" borderId="21" xfId="0" applyNumberFormat="1" applyFont="1" applyFill="1" applyBorder="1" applyAlignment="1">
      <alignment vertical="top"/>
    </xf>
    <xf numFmtId="0" fontId="65" fillId="54" borderId="0" xfId="0" applyFont="1" applyFill="1" applyBorder="1" applyAlignment="1">
      <alignment vertical="top"/>
    </xf>
    <xf numFmtId="0" fontId="65" fillId="54" borderId="0" xfId="0" applyNumberFormat="1" applyFont="1" applyFill="1" applyBorder="1" applyAlignment="1">
      <alignment horizontal="left" vertical="top"/>
    </xf>
    <xf numFmtId="0" fontId="40" fillId="54" borderId="21" xfId="0" applyFont="1" applyFill="1" applyBorder="1" applyAlignment="1">
      <alignment vertical="top" wrapText="1"/>
    </xf>
    <xf numFmtId="0" fontId="65" fillId="54" borderId="0" xfId="0" applyFont="1" applyFill="1" applyBorder="1" applyAlignment="1">
      <alignment horizontal="center" vertical="top"/>
    </xf>
    <xf numFmtId="0" fontId="0" fillId="54" borderId="28" xfId="0" applyFont="1" applyFill="1" applyBorder="1" applyAlignment="1">
      <alignment vertical="top"/>
    </xf>
    <xf numFmtId="0" fontId="0" fillId="54" borderId="0" xfId="0" applyFont="1" applyFill="1" applyBorder="1" applyAlignment="1">
      <alignment horizontal="center" vertical="top"/>
    </xf>
    <xf numFmtId="0" fontId="65" fillId="54" borderId="0" xfId="0" applyFont="1" applyFill="1" applyBorder="1" applyAlignment="1">
      <alignment horizontal="left" vertical="top"/>
    </xf>
    <xf numFmtId="0" fontId="64" fillId="56" borderId="21" xfId="0" applyFont="1" applyFill="1" applyBorder="1" applyAlignment="1">
      <alignment horizontal="center" vertical="top"/>
    </xf>
    <xf numFmtId="0" fontId="66" fillId="54" borderId="21" xfId="0" applyNumberFormat="1" applyFont="1" applyFill="1" applyBorder="1" applyAlignment="1">
      <alignment vertical="top" wrapText="1"/>
    </xf>
    <xf numFmtId="4" fontId="66" fillId="54" borderId="21" xfId="0" applyNumberFormat="1" applyFont="1" applyFill="1" applyBorder="1" applyAlignment="1">
      <alignment horizontal="right" vertical="top"/>
    </xf>
    <xf numFmtId="0" fontId="2" fillId="54" borderId="21" xfId="353" applyNumberFormat="1" applyFont="1" applyFill="1" applyBorder="1" applyAlignment="1">
      <alignment vertical="top"/>
      <protection/>
    </xf>
    <xf numFmtId="2" fontId="2" fillId="54" borderId="21" xfId="0" applyNumberFormat="1" applyFont="1" applyFill="1" applyBorder="1" applyAlignment="1">
      <alignment vertical="top" wrapText="1"/>
    </xf>
    <xf numFmtId="4" fontId="0" fillId="54" borderId="21" xfId="307" applyNumberFormat="1" applyFont="1" applyFill="1" applyBorder="1" applyAlignment="1">
      <alignment horizontal="center" vertical="top"/>
      <protection/>
    </xf>
    <xf numFmtId="39" fontId="0" fillId="54" borderId="21" xfId="0" applyNumberFormat="1" applyFont="1" applyFill="1" applyBorder="1" applyAlignment="1">
      <alignment horizontal="right" vertical="top" wrapText="1"/>
    </xf>
    <xf numFmtId="0" fontId="0" fillId="54" borderId="21" xfId="353" applyNumberFormat="1" applyFont="1" applyFill="1" applyBorder="1" applyAlignment="1">
      <alignment horizontal="right" vertical="top"/>
      <protection/>
    </xf>
    <xf numFmtId="170" fontId="0" fillId="54" borderId="21" xfId="0" applyNumberFormat="1" applyFont="1" applyFill="1" applyBorder="1" applyAlignment="1">
      <alignment horizontal="center" vertical="top" wrapText="1"/>
    </xf>
    <xf numFmtId="0" fontId="0" fillId="54" borderId="26" xfId="0" applyFont="1" applyFill="1" applyBorder="1" applyAlignment="1">
      <alignment horizontal="center" vertical="top"/>
    </xf>
    <xf numFmtId="0" fontId="0" fillId="54" borderId="26" xfId="0" applyFont="1" applyFill="1" applyBorder="1" applyAlignment="1">
      <alignment vertical="top" wrapText="1"/>
    </xf>
    <xf numFmtId="4" fontId="67" fillId="54" borderId="21" xfId="0" applyNumberFormat="1" applyFont="1" applyFill="1" applyBorder="1" applyAlignment="1">
      <alignment horizontal="center" vertical="top" wrapText="1"/>
    </xf>
    <xf numFmtId="2" fontId="68" fillId="54" borderId="21" xfId="0" applyNumberFormat="1" applyFont="1" applyFill="1" applyBorder="1" applyAlignment="1">
      <alignment vertical="top" wrapText="1"/>
    </xf>
    <xf numFmtId="0" fontId="64" fillId="54" borderId="21" xfId="0" applyFont="1" applyFill="1" applyBorder="1" applyAlignment="1">
      <alignment horizontal="left" vertical="top"/>
    </xf>
    <xf numFmtId="0" fontId="65" fillId="54" borderId="21" xfId="0" applyFont="1" applyFill="1" applyBorder="1" applyAlignment="1">
      <alignment horizontal="left" vertical="top"/>
    </xf>
    <xf numFmtId="0" fontId="64" fillId="54" borderId="21" xfId="0" applyFont="1" applyFill="1" applyBorder="1" applyAlignment="1">
      <alignment horizontal="left" vertical="top" wrapText="1"/>
    </xf>
    <xf numFmtId="169" fontId="7" fillId="54" borderId="21" xfId="187" applyFont="1" applyFill="1" applyBorder="1" applyAlignment="1" applyProtection="1">
      <alignment horizontal="center" vertical="top" wrapText="1"/>
      <protection locked="0"/>
    </xf>
    <xf numFmtId="169" fontId="7" fillId="54" borderId="0" xfId="0" applyNumberFormat="1" applyFont="1" applyFill="1" applyBorder="1" applyAlignment="1">
      <alignment vertical="top"/>
    </xf>
    <xf numFmtId="43" fontId="7" fillId="54" borderId="0" xfId="0" applyNumberFormat="1" applyFont="1" applyFill="1" applyBorder="1" applyAlignment="1">
      <alignment vertical="top"/>
    </xf>
    <xf numFmtId="0" fontId="66" fillId="54" borderId="21" xfId="0" applyFont="1" applyFill="1" applyBorder="1" applyAlignment="1">
      <alignment horizontal="right" vertical="top"/>
    </xf>
    <xf numFmtId="0" fontId="64" fillId="54" borderId="25" xfId="0" applyFont="1" applyFill="1" applyBorder="1" applyAlignment="1">
      <alignment horizontal="left" vertical="top" wrapText="1"/>
    </xf>
    <xf numFmtId="171" fontId="66" fillId="54" borderId="21" xfId="0" applyNumberFormat="1" applyFont="1" applyFill="1" applyBorder="1" applyAlignment="1">
      <alignment horizontal="right" vertical="top"/>
    </xf>
    <xf numFmtId="0" fontId="66" fillId="54" borderId="21" xfId="0" applyFont="1" applyFill="1" applyBorder="1" applyAlignment="1">
      <alignment vertical="top"/>
    </xf>
    <xf numFmtId="0" fontId="0" fillId="54" borderId="0" xfId="0" applyFont="1" applyFill="1" applyAlignment="1">
      <alignment vertical="top" wrapText="1"/>
    </xf>
    <xf numFmtId="4" fontId="0" fillId="54" borderId="0" xfId="0" applyNumberFormat="1" applyFont="1" applyFill="1" applyAlignment="1">
      <alignment horizontal="center" vertical="top" wrapText="1"/>
    </xf>
    <xf numFmtId="4" fontId="0" fillId="54" borderId="0" xfId="0" applyNumberFormat="1" applyFont="1" applyFill="1" applyAlignment="1">
      <alignment horizontal="center" vertical="top"/>
    </xf>
    <xf numFmtId="4" fontId="0" fillId="54" borderId="0" xfId="0" applyNumberFormat="1" applyFont="1" applyFill="1" applyAlignment="1">
      <alignment vertical="top" wrapText="1"/>
    </xf>
    <xf numFmtId="4" fontId="0" fillId="54" borderId="0" xfId="190" applyNumberFormat="1" applyFont="1" applyFill="1" applyAlignment="1">
      <alignment horizontal="right" vertical="top" wrapText="1"/>
    </xf>
    <xf numFmtId="0" fontId="0" fillId="54" borderId="0" xfId="0" applyFont="1" applyFill="1" applyAlignment="1">
      <alignment horizontal="center" vertical="top" wrapText="1"/>
    </xf>
    <xf numFmtId="0" fontId="0" fillId="54" borderId="0" xfId="0" applyFont="1" applyFill="1" applyAlignment="1">
      <alignment horizontal="center" vertical="top"/>
    </xf>
    <xf numFmtId="40" fontId="0" fillId="54" borderId="0" xfId="190" applyFont="1" applyFill="1" applyAlignment="1">
      <alignment horizontal="right" vertical="top" wrapText="1"/>
    </xf>
    <xf numFmtId="0" fontId="66" fillId="54" borderId="21" xfId="0" applyFont="1" applyFill="1" applyBorder="1" applyAlignment="1">
      <alignment horizontal="right" vertical="top" wrapText="1"/>
    </xf>
    <xf numFmtId="0" fontId="64" fillId="54" borderId="0" xfId="0" applyFont="1" applyFill="1" applyBorder="1" applyAlignment="1">
      <alignment horizontal="center" vertical="top"/>
    </xf>
    <xf numFmtId="0" fontId="65" fillId="54" borderId="0" xfId="0" applyFont="1" applyFill="1" applyBorder="1" applyAlignment="1">
      <alignment horizontal="left" vertical="top" wrapText="1"/>
    </xf>
    <xf numFmtId="0" fontId="0" fillId="57" borderId="0" xfId="354" applyFont="1" applyFill="1" applyAlignment="1" applyProtection="1">
      <alignment horizontal="left" vertical="top" wrapText="1"/>
      <protection locked="0"/>
    </xf>
    <xf numFmtId="0" fontId="0" fillId="54" borderId="0" xfId="0" applyFont="1" applyFill="1" applyAlignment="1">
      <alignment horizontal="left" vertical="top"/>
    </xf>
    <xf numFmtId="0" fontId="0" fillId="54" borderId="0" xfId="0" applyFont="1" applyFill="1" applyAlignment="1">
      <alignment horizontal="left" vertical="top" wrapText="1"/>
    </xf>
    <xf numFmtId="0" fontId="65" fillId="54" borderId="0" xfId="0" applyNumberFormat="1" applyFont="1" applyFill="1" applyBorder="1" applyAlignment="1">
      <alignment horizontal="left" vertical="top"/>
    </xf>
    <xf numFmtId="0" fontId="69" fillId="11" borderId="29" xfId="0" applyFont="1" applyFill="1" applyBorder="1" applyAlignment="1">
      <alignment horizontal="center" vertical="top" wrapText="1"/>
    </xf>
    <xf numFmtId="0" fontId="69" fillId="11" borderId="23" xfId="0" applyFont="1" applyFill="1" applyBorder="1" applyAlignment="1">
      <alignment horizontal="center" vertical="top" wrapText="1"/>
    </xf>
    <xf numFmtId="0" fontId="69" fillId="11" borderId="30" xfId="0" applyFont="1" applyFill="1" applyBorder="1" applyAlignment="1">
      <alignment horizontal="center" vertical="top" wrapText="1"/>
    </xf>
    <xf numFmtId="0" fontId="40" fillId="54" borderId="21" xfId="0" applyFont="1" applyFill="1" applyBorder="1" applyAlignment="1">
      <alignment vertical="top" wrapText="1"/>
    </xf>
    <xf numFmtId="0" fontId="64" fillId="54" borderId="0" xfId="0" applyNumberFormat="1" applyFont="1" applyFill="1" applyBorder="1" applyAlignment="1">
      <alignment horizontal="left" vertical="top"/>
    </xf>
    <xf numFmtId="0" fontId="65" fillId="54" borderId="0" xfId="0" applyFont="1" applyFill="1" applyBorder="1" applyAlignment="1">
      <alignment horizontal="center" vertical="top"/>
    </xf>
    <xf numFmtId="0" fontId="2" fillId="57" borderId="0" xfId="354" applyFont="1" applyFill="1" applyBorder="1" applyAlignment="1" applyProtection="1">
      <alignment vertical="top"/>
      <protection locked="0"/>
    </xf>
    <xf numFmtId="0" fontId="0" fillId="54" borderId="0" xfId="0" applyFont="1" applyFill="1" applyAlignment="1">
      <alignment horizontal="center" vertical="top"/>
    </xf>
    <xf numFmtId="0" fontId="2" fillId="54" borderId="0" xfId="0" applyFont="1" applyFill="1" applyAlignment="1">
      <alignment horizontal="center" vertical="top"/>
    </xf>
    <xf numFmtId="0" fontId="2" fillId="54" borderId="0" xfId="0" applyFont="1" applyFill="1" applyAlignment="1">
      <alignment horizontal="left" vertical="top" wrapText="1"/>
    </xf>
    <xf numFmtId="0" fontId="2" fillId="54" borderId="0" xfId="0" applyFont="1" applyFill="1" applyAlignment="1">
      <alignment horizontal="left" vertical="top"/>
    </xf>
    <xf numFmtId="4" fontId="0" fillId="54" borderId="21" xfId="0" applyNumberFormat="1" applyFont="1" applyFill="1" applyBorder="1" applyAlignment="1">
      <alignment horizontal="center" vertical="top"/>
    </xf>
    <xf numFmtId="2" fontId="7" fillId="54" borderId="21" xfId="229" applyNumberFormat="1" applyFont="1" applyFill="1" applyBorder="1" applyAlignment="1">
      <alignment vertical="top" wrapText="1"/>
    </xf>
    <xf numFmtId="169" fontId="40" fillId="54" borderId="21" xfId="187" applyFont="1" applyFill="1" applyBorder="1" applyAlignment="1">
      <alignment horizontal="center" vertical="top" wrapText="1"/>
    </xf>
    <xf numFmtId="169" fontId="40" fillId="54" borderId="25" xfId="187" applyFont="1" applyFill="1" applyBorder="1" applyAlignment="1">
      <alignment horizontal="center" vertical="top" wrapText="1"/>
    </xf>
    <xf numFmtId="169" fontId="66" fillId="54" borderId="21" xfId="187" applyFont="1" applyFill="1" applyBorder="1" applyAlignment="1">
      <alignment horizontal="center" vertical="top" wrapText="1"/>
    </xf>
    <xf numFmtId="4" fontId="0" fillId="54" borderId="21" xfId="230" applyNumberFormat="1" applyFont="1" applyFill="1" applyBorder="1" applyAlignment="1">
      <alignment horizontal="center" vertical="top" wrapText="1"/>
    </xf>
    <xf numFmtId="43" fontId="0" fillId="54" borderId="21" xfId="224" applyFont="1" applyFill="1" applyBorder="1" applyAlignment="1">
      <alignment horizontal="center" vertical="top" wrapText="1"/>
    </xf>
    <xf numFmtId="169" fontId="7" fillId="54" borderId="21" xfId="187" applyFont="1" applyFill="1" applyBorder="1" applyAlignment="1" applyProtection="1">
      <alignment horizontal="center" vertical="top" wrapText="1"/>
      <protection/>
    </xf>
    <xf numFmtId="169" fontId="65" fillId="54" borderId="25" xfId="187" applyFont="1" applyFill="1" applyBorder="1" applyAlignment="1">
      <alignment horizontal="center" vertical="top" wrapText="1"/>
    </xf>
    <xf numFmtId="169" fontId="7" fillId="54" borderId="21" xfId="187" applyFont="1" applyFill="1" applyBorder="1" applyAlignment="1">
      <alignment horizontal="center" vertical="center" wrapText="1"/>
    </xf>
    <xf numFmtId="169" fontId="10" fillId="54" borderId="21" xfId="203" applyFont="1" applyFill="1" applyBorder="1" applyAlignment="1">
      <alignment horizontal="center" vertical="top" wrapText="1"/>
    </xf>
    <xf numFmtId="0" fontId="64" fillId="54" borderId="21" xfId="0" applyFont="1" applyFill="1" applyBorder="1" applyAlignment="1">
      <alignment horizontal="center" vertical="top" wrapText="1"/>
    </xf>
    <xf numFmtId="0" fontId="64" fillId="54" borderId="25" xfId="0" applyFont="1" applyFill="1" applyBorder="1" applyAlignment="1">
      <alignment horizontal="center" vertical="top" wrapText="1"/>
    </xf>
    <xf numFmtId="40" fontId="0" fillId="54" borderId="26" xfId="190" applyFont="1" applyFill="1" applyBorder="1" applyAlignment="1">
      <alignment horizontal="center" vertical="top" wrapText="1"/>
    </xf>
    <xf numFmtId="40" fontId="0" fillId="54" borderId="21" xfId="190" applyFont="1" applyFill="1" applyBorder="1" applyAlignment="1">
      <alignment horizontal="center" vertical="top" wrapText="1"/>
    </xf>
    <xf numFmtId="169" fontId="64" fillId="54" borderId="21" xfId="187" applyFont="1" applyFill="1" applyBorder="1" applyAlignment="1">
      <alignment horizontal="center" vertical="top" wrapText="1"/>
    </xf>
    <xf numFmtId="169" fontId="7" fillId="54" borderId="25" xfId="187" applyFont="1" applyFill="1" applyBorder="1" applyAlignment="1" applyProtection="1">
      <alignment horizontal="center" vertical="top" wrapText="1"/>
      <protection/>
    </xf>
    <xf numFmtId="43" fontId="10" fillId="54" borderId="21" xfId="194" applyFont="1" applyFill="1" applyBorder="1" applyAlignment="1">
      <alignment horizontal="center" vertical="top" wrapText="1"/>
    </xf>
    <xf numFmtId="4" fontId="0" fillId="54" borderId="21" xfId="307" applyNumberFormat="1" applyFont="1" applyFill="1" applyBorder="1" applyAlignment="1" applyProtection="1">
      <alignment horizontal="center" vertical="top" wrapText="1"/>
      <protection/>
    </xf>
    <xf numFmtId="4" fontId="67" fillId="54" borderId="26" xfId="0" applyNumberFormat="1" applyFont="1" applyFill="1" applyBorder="1" applyAlignment="1">
      <alignment horizontal="center" vertical="top" wrapText="1"/>
    </xf>
  </cellXfs>
  <cellStyles count="38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20% - Accent6 2" xfId="25"/>
    <cellStyle name="20% - Énfasis1" xfId="26"/>
    <cellStyle name="20% - Énfasis1 2" xfId="27"/>
    <cellStyle name="20% - Énfasis1 3" xfId="28"/>
    <cellStyle name="20% - Énfasis2" xfId="29"/>
    <cellStyle name="20% - Énfasis2 2" xfId="30"/>
    <cellStyle name="20% - Énfasis2 3" xfId="31"/>
    <cellStyle name="20% - Énfasis3" xfId="32"/>
    <cellStyle name="20% - Énfasis3 2" xfId="33"/>
    <cellStyle name="20% - Énfasis3 3" xfId="34"/>
    <cellStyle name="20% - Énfasis4" xfId="35"/>
    <cellStyle name="20% - Énfasis4 2" xfId="36"/>
    <cellStyle name="20% - Énfasis4 3" xfId="37"/>
    <cellStyle name="20% - Énfasis5" xfId="38"/>
    <cellStyle name="20% - Énfasis5 2" xfId="39"/>
    <cellStyle name="20% - Énfasis5 3" xfId="40"/>
    <cellStyle name="20% - Énfasis6" xfId="41"/>
    <cellStyle name="20% - Énfasis6 2" xfId="42"/>
    <cellStyle name="20% - Énfasis6 3" xfId="43"/>
    <cellStyle name="40% - Accent1" xfId="44"/>
    <cellStyle name="40% - Accent1 2" xfId="45"/>
    <cellStyle name="40% - Accent2" xfId="46"/>
    <cellStyle name="40% - Accent3" xfId="47"/>
    <cellStyle name="40% - Accent3 2" xfId="48"/>
    <cellStyle name="40% - Accent4" xfId="49"/>
    <cellStyle name="40% - Accent4 2" xfId="50"/>
    <cellStyle name="40% - Accent5" xfId="51"/>
    <cellStyle name="40% - Accent5 2" xfId="52"/>
    <cellStyle name="40% - Accent6" xfId="53"/>
    <cellStyle name="40% - Accent6 2" xfId="54"/>
    <cellStyle name="40% - Énfasis1" xfId="55"/>
    <cellStyle name="40% - Énfasis1 2" xfId="56"/>
    <cellStyle name="40% - Énfasis1 3" xfId="57"/>
    <cellStyle name="40% - Énfasis2" xfId="58"/>
    <cellStyle name="40% - Énfasis2 2" xfId="59"/>
    <cellStyle name="40% - Énfasis2 3" xfId="60"/>
    <cellStyle name="40% - Énfasis3" xfId="61"/>
    <cellStyle name="40% - Énfasis3 2" xfId="62"/>
    <cellStyle name="40% - Énfasis3 3" xfId="63"/>
    <cellStyle name="40% - Énfasis4" xfId="64"/>
    <cellStyle name="40% - Énfasis4 2" xfId="65"/>
    <cellStyle name="40% - Énfasis4 3" xfId="66"/>
    <cellStyle name="40% - Énfasis5" xfId="67"/>
    <cellStyle name="40% - Énfasis5 2" xfId="68"/>
    <cellStyle name="40% - Énfasis5 3" xfId="69"/>
    <cellStyle name="40% - Énfasis6" xfId="70"/>
    <cellStyle name="40% - Énfasis6 2" xfId="71"/>
    <cellStyle name="40% - Énfasis6 3" xfId="72"/>
    <cellStyle name="60% - Accent1" xfId="73"/>
    <cellStyle name="60% - Accent1 2" xfId="74"/>
    <cellStyle name="60% - Accent2" xfId="75"/>
    <cellStyle name="60% - Accent2 2" xfId="76"/>
    <cellStyle name="60% - Accent3" xfId="77"/>
    <cellStyle name="60% - Accent3 2" xfId="78"/>
    <cellStyle name="60% - Accent4" xfId="79"/>
    <cellStyle name="60% - Accent4 2" xfId="80"/>
    <cellStyle name="60% - Accent5" xfId="81"/>
    <cellStyle name="60% - Accent5 2" xfId="82"/>
    <cellStyle name="60% - Accent6" xfId="83"/>
    <cellStyle name="60% - Accent6 2" xfId="84"/>
    <cellStyle name="60% - Énfasis1" xfId="85"/>
    <cellStyle name="60% - Énfasis1 2" xfId="86"/>
    <cellStyle name="60% - Énfasis1 3" xfId="87"/>
    <cellStyle name="60% - Énfasis2" xfId="88"/>
    <cellStyle name="60% - Énfasis2 2" xfId="89"/>
    <cellStyle name="60% - Énfasis2 3" xfId="90"/>
    <cellStyle name="60% - Énfasis3" xfId="91"/>
    <cellStyle name="60% - Énfasis3 2" xfId="92"/>
    <cellStyle name="60% - Énfasis3 3" xfId="93"/>
    <cellStyle name="60% - Énfasis4" xfId="94"/>
    <cellStyle name="60% - Énfasis4 2" xfId="95"/>
    <cellStyle name="60% - Énfasis4 3" xfId="96"/>
    <cellStyle name="60% - Énfasis5" xfId="97"/>
    <cellStyle name="60% - Énfasis5 2" xfId="98"/>
    <cellStyle name="60% - Énfasis5 3" xfId="99"/>
    <cellStyle name="60% - Énfasis6" xfId="100"/>
    <cellStyle name="60% - Énfasis6 2" xfId="101"/>
    <cellStyle name="60% - Énfasis6 3" xfId="102"/>
    <cellStyle name="Accent1" xfId="103"/>
    <cellStyle name="Accent1 2" xfId="104"/>
    <cellStyle name="Accent2" xfId="105"/>
    <cellStyle name="Accent2 2" xfId="106"/>
    <cellStyle name="Accent3" xfId="107"/>
    <cellStyle name="Accent3 2" xfId="108"/>
    <cellStyle name="Accent4" xfId="109"/>
    <cellStyle name="Accent4 2" xfId="110"/>
    <cellStyle name="Accent5" xfId="111"/>
    <cellStyle name="Accent6" xfId="112"/>
    <cellStyle name="Accent6 2" xfId="113"/>
    <cellStyle name="Bad" xfId="114"/>
    <cellStyle name="Bad 2" xfId="115"/>
    <cellStyle name="Buena" xfId="116"/>
    <cellStyle name="Buena 2" xfId="117"/>
    <cellStyle name="Buena 3" xfId="118"/>
    <cellStyle name="Calculation" xfId="119"/>
    <cellStyle name="Calculation 2" xfId="120"/>
    <cellStyle name="Cálculo" xfId="121"/>
    <cellStyle name="Cálculo 2" xfId="122"/>
    <cellStyle name="Cálculo 3" xfId="123"/>
    <cellStyle name="Celda de comprobación" xfId="124"/>
    <cellStyle name="Celda de comprobación 2" xfId="125"/>
    <cellStyle name="Celda de comprobación 3" xfId="126"/>
    <cellStyle name="Celda vinculada" xfId="127"/>
    <cellStyle name="Celda vinculada 2" xfId="128"/>
    <cellStyle name="Celda vinculada 3" xfId="129"/>
    <cellStyle name="Comma 2" xfId="130"/>
    <cellStyle name="Comma 2 2" xfId="131"/>
    <cellStyle name="Comma 2 3" xfId="132"/>
    <cellStyle name="Comma 3" xfId="133"/>
    <cellStyle name="Comma 3 2" xfId="134"/>
    <cellStyle name="Comma_ANALISIS EL PUERTO 2" xfId="135"/>
    <cellStyle name="Encabezado 4" xfId="136"/>
    <cellStyle name="Encabezado 4 2" xfId="137"/>
    <cellStyle name="Encabezado 4 3" xfId="138"/>
    <cellStyle name="Énfasis1" xfId="139"/>
    <cellStyle name="Énfasis1 2" xfId="140"/>
    <cellStyle name="Énfasis1 3" xfId="141"/>
    <cellStyle name="Énfasis2" xfId="142"/>
    <cellStyle name="Énfasis2 2" xfId="143"/>
    <cellStyle name="Énfasis2 3" xfId="144"/>
    <cellStyle name="Énfasis3" xfId="145"/>
    <cellStyle name="Énfasis3 2" xfId="146"/>
    <cellStyle name="Énfasis3 3" xfId="147"/>
    <cellStyle name="Énfasis4" xfId="148"/>
    <cellStyle name="Énfasis4 2" xfId="149"/>
    <cellStyle name="Énfasis4 3" xfId="150"/>
    <cellStyle name="Énfasis5" xfId="151"/>
    <cellStyle name="Énfasis5 2" xfId="152"/>
    <cellStyle name="Énfasis5 3" xfId="153"/>
    <cellStyle name="Énfasis6" xfId="154"/>
    <cellStyle name="Énfasis6 2" xfId="155"/>
    <cellStyle name="Énfasis6 3" xfId="156"/>
    <cellStyle name="Entrada" xfId="157"/>
    <cellStyle name="Entrada 2" xfId="158"/>
    <cellStyle name="Entrada 3" xfId="159"/>
    <cellStyle name="Euro" xfId="160"/>
    <cellStyle name="Euro 2" xfId="161"/>
    <cellStyle name="Euro 2 2" xfId="162"/>
    <cellStyle name="Euro 3" xfId="163"/>
    <cellStyle name="Explanatory Text" xfId="164"/>
    <cellStyle name="F2" xfId="165"/>
    <cellStyle name="F3" xfId="166"/>
    <cellStyle name="F4" xfId="167"/>
    <cellStyle name="F5" xfId="168"/>
    <cellStyle name="F6" xfId="169"/>
    <cellStyle name="F7" xfId="170"/>
    <cellStyle name="F8" xfId="171"/>
    <cellStyle name="Good 2" xfId="172"/>
    <cellStyle name="Heading 1" xfId="173"/>
    <cellStyle name="Heading 1 2" xfId="174"/>
    <cellStyle name="Heading 2" xfId="175"/>
    <cellStyle name="Heading 2 2" xfId="176"/>
    <cellStyle name="Heading 3" xfId="177"/>
    <cellStyle name="Heading 3 2" xfId="178"/>
    <cellStyle name="Heading 4 2" xfId="179"/>
    <cellStyle name="Hyperlink" xfId="180"/>
    <cellStyle name="Followed Hyperlink" xfId="181"/>
    <cellStyle name="Incorrecto" xfId="182"/>
    <cellStyle name="Incorrecto 2" xfId="183"/>
    <cellStyle name="Incorrecto 3" xfId="184"/>
    <cellStyle name="Input 2" xfId="185"/>
    <cellStyle name="Linked Cell 2" xfId="186"/>
    <cellStyle name="Comma" xfId="187"/>
    <cellStyle name="Comma [0]" xfId="188"/>
    <cellStyle name="Millares 10" xfId="189"/>
    <cellStyle name="Millares 10 2" xfId="190"/>
    <cellStyle name="Millares 11" xfId="191"/>
    <cellStyle name="Millares 11 2" xfId="192"/>
    <cellStyle name="Millares 13" xfId="193"/>
    <cellStyle name="Millares 2" xfId="194"/>
    <cellStyle name="Millares 2 11" xfId="195"/>
    <cellStyle name="Millares 2 2" xfId="196"/>
    <cellStyle name="Millares 2 2 2" xfId="197"/>
    <cellStyle name="Millares 2 2 2 2" xfId="198"/>
    <cellStyle name="Millares 2 2 2 3" xfId="199"/>
    <cellStyle name="Millares 2 2 3" xfId="200"/>
    <cellStyle name="Millares 2 3" xfId="201"/>
    <cellStyle name="Millares 2 3 2" xfId="202"/>
    <cellStyle name="Millares 2 4" xfId="203"/>
    <cellStyle name="Millares 2 4 2" xfId="204"/>
    <cellStyle name="Millares 2 5" xfId="205"/>
    <cellStyle name="Millares 2 6" xfId="206"/>
    <cellStyle name="Millares 2_111-12 ac neyba zona alta" xfId="207"/>
    <cellStyle name="Millares 3" xfId="208"/>
    <cellStyle name="Millares 3 2" xfId="209"/>
    <cellStyle name="Millares 3 2 2" xfId="210"/>
    <cellStyle name="Millares 3 2 2 2" xfId="211"/>
    <cellStyle name="Millares 3 2 3" xfId="212"/>
    <cellStyle name="Millares 3 2 4" xfId="213"/>
    <cellStyle name="Millares 3 3" xfId="214"/>
    <cellStyle name="Millares 3 3 2" xfId="215"/>
    <cellStyle name="Millares 3 3 3" xfId="216"/>
    <cellStyle name="Millares 3 4" xfId="217"/>
    <cellStyle name="Millares 3 4 2" xfId="218"/>
    <cellStyle name="Millares 3 5" xfId="219"/>
    <cellStyle name="Millares 3 6" xfId="220"/>
    <cellStyle name="Millares 3_111-12 ac neyba zona alta" xfId="221"/>
    <cellStyle name="Millares 4" xfId="222"/>
    <cellStyle name="Millares 4 2" xfId="223"/>
    <cellStyle name="Millares 4 2 2" xfId="224"/>
    <cellStyle name="Millares 4 2 3" xfId="225"/>
    <cellStyle name="Millares 4 3" xfId="226"/>
    <cellStyle name="Millares 5" xfId="227"/>
    <cellStyle name="Millares 5 2" xfId="228"/>
    <cellStyle name="Millares 5 3" xfId="229"/>
    <cellStyle name="Millares 5 3 2" xfId="230"/>
    <cellStyle name="Millares 6" xfId="231"/>
    <cellStyle name="Millares 6 2" xfId="232"/>
    <cellStyle name="Millares 7" xfId="233"/>
    <cellStyle name="Millares 7 2" xfId="234"/>
    <cellStyle name="Millares 7 2 2" xfId="235"/>
    <cellStyle name="Millares 7 3" xfId="236"/>
    <cellStyle name="Millares 8" xfId="237"/>
    <cellStyle name="Millares 8 2" xfId="238"/>
    <cellStyle name="Millares 8 3" xfId="239"/>
    <cellStyle name="Millares 9" xfId="240"/>
    <cellStyle name="Millares 9 2" xfId="241"/>
    <cellStyle name="Millares_rec.No.57-03 481-01 alc.sanitario del seibo red colectora y pta. trat. #2" xfId="242"/>
    <cellStyle name="Currency" xfId="243"/>
    <cellStyle name="Currency [0]" xfId="244"/>
    <cellStyle name="Moneda 2" xfId="245"/>
    <cellStyle name="Moneda 2 2" xfId="246"/>
    <cellStyle name="Moneda 3" xfId="247"/>
    <cellStyle name="Neutral" xfId="248"/>
    <cellStyle name="Neutral 2" xfId="249"/>
    <cellStyle name="Neutral 3" xfId="250"/>
    <cellStyle name="No-definido" xfId="251"/>
    <cellStyle name="Normal - Style1" xfId="252"/>
    <cellStyle name="Normal 10" xfId="253"/>
    <cellStyle name="Normal 10 2" xfId="254"/>
    <cellStyle name="Normal 10 2 2" xfId="255"/>
    <cellStyle name="Normal 10 3" xfId="256"/>
    <cellStyle name="Normal 11" xfId="257"/>
    <cellStyle name="Normal 11 2" xfId="258"/>
    <cellStyle name="Normal 12" xfId="259"/>
    <cellStyle name="Normal 12 2" xfId="260"/>
    <cellStyle name="Normal 12 2 2" xfId="261"/>
    <cellStyle name="Normal 12 3" xfId="262"/>
    <cellStyle name="Normal 12 4" xfId="263"/>
    <cellStyle name="Normal 13" xfId="264"/>
    <cellStyle name="Normal 13 2" xfId="265"/>
    <cellStyle name="Normal 13 2 2" xfId="266"/>
    <cellStyle name="Normal 13 3" xfId="267"/>
    <cellStyle name="Normal 14" xfId="268"/>
    <cellStyle name="Normal 14 2" xfId="269"/>
    <cellStyle name="Normal 14 2 2" xfId="270"/>
    <cellStyle name="Normal 14 2 2 2" xfId="271"/>
    <cellStyle name="Normal 14 2 3" xfId="272"/>
    <cellStyle name="Normal 14 3" xfId="273"/>
    <cellStyle name="Normal 15" xfId="274"/>
    <cellStyle name="Normal 15 2" xfId="275"/>
    <cellStyle name="Normal 15 2 2" xfId="276"/>
    <cellStyle name="Normal 15 3" xfId="277"/>
    <cellStyle name="Normal 16" xfId="278"/>
    <cellStyle name="Normal 16 2" xfId="279"/>
    <cellStyle name="Normal 16 2 2" xfId="280"/>
    <cellStyle name="Normal 16 3" xfId="281"/>
    <cellStyle name="Normal 17" xfId="282"/>
    <cellStyle name="Normal 17 2" xfId="283"/>
    <cellStyle name="Normal 17 2 2" xfId="284"/>
    <cellStyle name="Normal 17 3" xfId="285"/>
    <cellStyle name="Normal 18" xfId="286"/>
    <cellStyle name="Normal 18 2" xfId="287"/>
    <cellStyle name="Normal 18 3" xfId="288"/>
    <cellStyle name="Normal 19" xfId="289"/>
    <cellStyle name="Normal 19 2" xfId="290"/>
    <cellStyle name="Normal 2" xfId="291"/>
    <cellStyle name="Normal 2 2" xfId="292"/>
    <cellStyle name="Normal 2 2 2" xfId="293"/>
    <cellStyle name="Normal 2 3" xfId="294"/>
    <cellStyle name="Normal 2 3 2" xfId="295"/>
    <cellStyle name="Normal 2 4" xfId="296"/>
    <cellStyle name="Normal 2 4 2" xfId="297"/>
    <cellStyle name="Normal 2 5" xfId="298"/>
    <cellStyle name="Normal 2_07-09 presupu..." xfId="299"/>
    <cellStyle name="Normal 20" xfId="300"/>
    <cellStyle name="Normal 21" xfId="301"/>
    <cellStyle name="Normal 22" xfId="302"/>
    <cellStyle name="Normal 23" xfId="303"/>
    <cellStyle name="Normal 24" xfId="304"/>
    <cellStyle name="Normal 25" xfId="305"/>
    <cellStyle name="Normal 26" xfId="306"/>
    <cellStyle name="Normal 3" xfId="307"/>
    <cellStyle name="Normal 3 2" xfId="308"/>
    <cellStyle name="Normal 3 2 2" xfId="309"/>
    <cellStyle name="Normal 3 2 3" xfId="310"/>
    <cellStyle name="Normal 3 3" xfId="311"/>
    <cellStyle name="Normal 3 3 2" xfId="312"/>
    <cellStyle name="Normal 3 4" xfId="313"/>
    <cellStyle name="Normal 3 5" xfId="314"/>
    <cellStyle name="Normal 3_PRESUPUESTO ACTUALIZADO No. 2 AL PRESUPUESTO No.  59-10 REFORZAMIENTO Y REHABILITACION INSTALACIONES FISICAS ACUEDUCTO YAGUATE" xfId="315"/>
    <cellStyle name="Normal 31" xfId="316"/>
    <cellStyle name="Normal 31 2" xfId="317"/>
    <cellStyle name="Normal 31_correccion de averia ac.hatillo prov.hato mayor oct.2011" xfId="318"/>
    <cellStyle name="Normal 4" xfId="319"/>
    <cellStyle name="Normal 4 2" xfId="320"/>
    <cellStyle name="Normal 4 2 2" xfId="321"/>
    <cellStyle name="Normal 4 2 2 2" xfId="322"/>
    <cellStyle name="Normal 4 2 3" xfId="323"/>
    <cellStyle name="Normal 4 3" xfId="324"/>
    <cellStyle name="Normal 4 3 2" xfId="325"/>
    <cellStyle name="Normal 4 3 2 2" xfId="326"/>
    <cellStyle name="Normal 4 3 3" xfId="327"/>
    <cellStyle name="Normal 4 4" xfId="328"/>
    <cellStyle name="Normal 5" xfId="329"/>
    <cellStyle name="Normal 5 2" xfId="330"/>
    <cellStyle name="Normal 5 2 2" xfId="331"/>
    <cellStyle name="Normal 5 3" xfId="332"/>
    <cellStyle name="Normal 5 3 2" xfId="333"/>
    <cellStyle name="Normal 5 3 2 2" xfId="334"/>
    <cellStyle name="Normal 5 3 3" xfId="335"/>
    <cellStyle name="Normal 5 4" xfId="336"/>
    <cellStyle name="Normal 6" xfId="337"/>
    <cellStyle name="Normal 6 2" xfId="338"/>
    <cellStyle name="Normal 6 2 2" xfId="339"/>
    <cellStyle name="Normal 6 3" xfId="340"/>
    <cellStyle name="Normal 6 3 2" xfId="341"/>
    <cellStyle name="Normal 6 4" xfId="342"/>
    <cellStyle name="Normal 6 5" xfId="343"/>
    <cellStyle name="Normal 7" xfId="344"/>
    <cellStyle name="Normal 7 2" xfId="345"/>
    <cellStyle name="Normal 8" xfId="346"/>
    <cellStyle name="Normal 8 2" xfId="347"/>
    <cellStyle name="Normal 8 2 2" xfId="348"/>
    <cellStyle name="Normal 8 3" xfId="349"/>
    <cellStyle name="Normal 8 4" xfId="350"/>
    <cellStyle name="Normal 9" xfId="351"/>
    <cellStyle name="Normal 9 2" xfId="352"/>
    <cellStyle name="Normal_55-09 Equipamiento Pozos Ac. Rural El Llano" xfId="353"/>
    <cellStyle name="Normal_REC. 1 No.204-05 AL AC. LA ANGELINA-LA CANA-Las guaranas-_REC. 3 No. xxx-08 AL 018-02 ACUEDUCTO MULTIPLE ANGELINA-LAS CANAS- LAS GUARANAS" xfId="354"/>
    <cellStyle name="Notas" xfId="355"/>
    <cellStyle name="Notas 2" xfId="356"/>
    <cellStyle name="Notas 2 2" xfId="357"/>
    <cellStyle name="Notas 3" xfId="358"/>
    <cellStyle name="Note 2" xfId="359"/>
    <cellStyle name="Note 2 2" xfId="360"/>
    <cellStyle name="Note 3" xfId="361"/>
    <cellStyle name="Output" xfId="362"/>
    <cellStyle name="Output 2" xfId="363"/>
    <cellStyle name="Percent 2" xfId="364"/>
    <cellStyle name="Percent" xfId="365"/>
    <cellStyle name="Porcentaje 2" xfId="366"/>
    <cellStyle name="Porcentaje 3" xfId="367"/>
    <cellStyle name="Porcentual 2" xfId="368"/>
    <cellStyle name="Porcentual 2 2" xfId="369"/>
    <cellStyle name="Porcentual 2 2 2" xfId="370"/>
    <cellStyle name="Porcentual 2 3" xfId="371"/>
    <cellStyle name="Porcentual 3" xfId="372"/>
    <cellStyle name="Porcentual 3 2" xfId="373"/>
    <cellStyle name="Porcentual 4" xfId="374"/>
    <cellStyle name="Porcentual 4 2" xfId="375"/>
    <cellStyle name="Porcentual 5" xfId="376"/>
    <cellStyle name="Salida" xfId="377"/>
    <cellStyle name="Salida 2" xfId="378"/>
    <cellStyle name="Salida 3" xfId="379"/>
    <cellStyle name="Texto de advertencia" xfId="380"/>
    <cellStyle name="Texto de advertencia 2" xfId="381"/>
    <cellStyle name="Texto de advertencia 3" xfId="382"/>
    <cellStyle name="Texto explicativo" xfId="383"/>
    <cellStyle name="Texto explicativo 2" xfId="384"/>
    <cellStyle name="Texto explicativo 3" xfId="385"/>
    <cellStyle name="Title" xfId="386"/>
    <cellStyle name="Title 2" xfId="387"/>
    <cellStyle name="Título" xfId="388"/>
    <cellStyle name="Título 1" xfId="389"/>
    <cellStyle name="Título 1 2" xfId="390"/>
    <cellStyle name="Título 1 3" xfId="391"/>
    <cellStyle name="Título 2" xfId="392"/>
    <cellStyle name="Título 2 2" xfId="393"/>
    <cellStyle name="Título 2 3" xfId="394"/>
    <cellStyle name="Título 3" xfId="395"/>
    <cellStyle name="Título 3 2" xfId="396"/>
    <cellStyle name="Título 3 3" xfId="397"/>
    <cellStyle name="Título 4" xfId="398"/>
    <cellStyle name="Título 5" xfId="399"/>
    <cellStyle name="Total" xfId="400"/>
    <cellStyle name="Total 2" xfId="401"/>
    <cellStyle name="Total 3" xfId="4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2438400</xdr:colOff>
      <xdr:row>410</xdr:row>
      <xdr:rowOff>0</xdr:rowOff>
    </xdr:from>
    <xdr:ext cx="0" cy="152400"/>
    <xdr:sp fLocksText="0">
      <xdr:nvSpPr>
        <xdr:cNvPr id="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2"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4"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6"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8"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0"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2"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4"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6"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8"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20"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2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22"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2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24"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2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26"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2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28"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2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30"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3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32"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3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34"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3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36"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3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38"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3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40"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4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42"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4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44"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4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46"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4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48"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4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50"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5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52"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5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54"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5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56"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5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58"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5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60"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6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62"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6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64"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6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66"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6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68"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6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70"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7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72"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7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74"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7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76"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7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78"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7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80"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8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82"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8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84"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8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86"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8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88"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8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90"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9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92"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9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94"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9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96"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9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98"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9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00"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0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02"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0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04"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0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06"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0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08"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0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10"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1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12"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1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14"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1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16"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1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18"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19"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20"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21"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22"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23"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24"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25"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26" name="Text Box 32"/>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52400"/>
    <xdr:sp fLocksText="0">
      <xdr:nvSpPr>
        <xdr:cNvPr id="127" name="Text Box 3"/>
        <xdr:cNvSpPr txBox="1">
          <a:spLocks noChangeArrowheads="1"/>
        </xdr:cNvSpPr>
      </xdr:nvSpPr>
      <xdr:spPr>
        <a:xfrm>
          <a:off x="2905125" y="846105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14300"/>
    <xdr:sp fLocksText="0">
      <xdr:nvSpPr>
        <xdr:cNvPr id="128" name="Text Box 63"/>
        <xdr:cNvSpPr txBox="1">
          <a:spLocks noChangeArrowheads="1"/>
        </xdr:cNvSpPr>
      </xdr:nvSpPr>
      <xdr:spPr>
        <a:xfrm>
          <a:off x="2905125" y="84610575"/>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29"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0"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1"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2"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3"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4"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5"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6"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7"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8"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39"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0"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1"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2"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3"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4"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5"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6"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7"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8"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49"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0"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1"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2"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3"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4"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5"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6"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7"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8"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59"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0"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1"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2"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3"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4"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5"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6"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7"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8"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69"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0"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1"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2"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3"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4"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5"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6"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7"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8"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79"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0"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1"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2"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3"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4"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5"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6"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7"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8"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89"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90"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91"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410</xdr:row>
      <xdr:rowOff>0</xdr:rowOff>
    </xdr:from>
    <xdr:ext cx="0" cy="190500"/>
    <xdr:sp fLocksText="0">
      <xdr:nvSpPr>
        <xdr:cNvPr id="192" name="Text Box 3"/>
        <xdr:cNvSpPr txBox="1">
          <a:spLocks noChangeArrowheads="1"/>
        </xdr:cNvSpPr>
      </xdr:nvSpPr>
      <xdr:spPr>
        <a:xfrm>
          <a:off x="2905125" y="846105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19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19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19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19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19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19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19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0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1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2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3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4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5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6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6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6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6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26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6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6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67"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68"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69"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0"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1"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2"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3"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4"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7"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8"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79"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0"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1"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2"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3"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4"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7"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8"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89"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0"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1"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2"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3"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4"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7"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8"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299"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0"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1"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2"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3"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4"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7"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8"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09"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0"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1"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2"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3"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4"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7"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8"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19"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0"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1"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2"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3"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4"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7"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8"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29"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30"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31"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32"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33"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34"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35" name="Text Box 8"/>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800100"/>
    <xdr:sp fLocksText="0">
      <xdr:nvSpPr>
        <xdr:cNvPr id="336" name="Text Box 9"/>
        <xdr:cNvSpPr txBox="1">
          <a:spLocks noChangeArrowheads="1"/>
        </xdr:cNvSpPr>
      </xdr:nvSpPr>
      <xdr:spPr>
        <a:xfrm>
          <a:off x="1771650" y="84762975"/>
          <a:ext cx="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3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3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3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4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5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6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7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8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399"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0"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1"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2"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3"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4"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5"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6"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7" name="Text Box 8"/>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411</xdr:row>
      <xdr:rowOff>0</xdr:rowOff>
    </xdr:from>
    <xdr:ext cx="0" cy="981075"/>
    <xdr:sp fLocksText="0">
      <xdr:nvSpPr>
        <xdr:cNvPr id="408" name="Text Box 9"/>
        <xdr:cNvSpPr txBox="1">
          <a:spLocks noChangeArrowheads="1"/>
        </xdr:cNvSpPr>
      </xdr:nvSpPr>
      <xdr:spPr>
        <a:xfrm>
          <a:off x="1771650" y="84762975"/>
          <a:ext cx="0"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381000</xdr:colOff>
      <xdr:row>5</xdr:row>
      <xdr:rowOff>19050</xdr:rowOff>
    </xdr:to>
    <xdr:pic>
      <xdr:nvPicPr>
        <xdr:cNvPr id="409" name="Imagen 5"/>
        <xdr:cNvPicPr preferRelativeResize="1">
          <a:picLocks noChangeAspect="1"/>
        </xdr:cNvPicPr>
      </xdr:nvPicPr>
      <xdr:blipFill>
        <a:blip r:embed="rId1"/>
        <a:stretch>
          <a:fillRect/>
        </a:stretch>
      </xdr:blipFill>
      <xdr:spPr>
        <a:xfrm>
          <a:off x="0" y="0"/>
          <a:ext cx="847725" cy="781050"/>
        </a:xfrm>
        <a:prstGeom prst="rect">
          <a:avLst/>
        </a:prstGeom>
        <a:noFill/>
        <a:ln w="9525" cmpd="sng">
          <a:noFill/>
        </a:ln>
      </xdr:spPr>
    </xdr:pic>
    <xdr:clientData/>
  </xdr:twoCellAnchor>
  <xdr:oneCellAnchor>
    <xdr:from>
      <xdr:col>1</xdr:col>
      <xdr:colOff>2438400</xdr:colOff>
      <xdr:row>470</xdr:row>
      <xdr:rowOff>0</xdr:rowOff>
    </xdr:from>
    <xdr:ext cx="0" cy="152400"/>
    <xdr:sp fLocksText="0">
      <xdr:nvSpPr>
        <xdr:cNvPr id="41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11"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1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13"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1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15"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1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17"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1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19"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2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21"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2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23"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2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25"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2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27"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2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29"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3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31"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3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33"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3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35"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3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37"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3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39"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4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41"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4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43"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4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45"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4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47"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4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49"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5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51"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5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53"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5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55"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5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57"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5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59"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6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61"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6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63"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6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65"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6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67"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6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69"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7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71"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7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73"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7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75"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7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77"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7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79"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8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81"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8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83"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8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85"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8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87"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8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89"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9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91"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9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93"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9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95"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9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97"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49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499"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0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01"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0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03"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0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05"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0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07"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0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09"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1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11"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1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13"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1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15"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1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17"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1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19"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2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21"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2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23"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2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25"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2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27"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28"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29"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30"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31"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32"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33"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34"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35" name="Text Box 32"/>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52400"/>
    <xdr:sp fLocksText="0">
      <xdr:nvSpPr>
        <xdr:cNvPr id="536" name="Text Box 3"/>
        <xdr:cNvSpPr txBox="1">
          <a:spLocks noChangeArrowheads="1"/>
        </xdr:cNvSpPr>
      </xdr:nvSpPr>
      <xdr:spPr>
        <a:xfrm>
          <a:off x="2905125" y="96526350"/>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14300"/>
    <xdr:sp fLocksText="0">
      <xdr:nvSpPr>
        <xdr:cNvPr id="537" name="Text Box 63"/>
        <xdr:cNvSpPr txBox="1">
          <a:spLocks noChangeArrowheads="1"/>
        </xdr:cNvSpPr>
      </xdr:nvSpPr>
      <xdr:spPr>
        <a:xfrm>
          <a:off x="2905125" y="96526350"/>
          <a:ext cx="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38"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39"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0"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1"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2"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3"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4"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5"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6"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7"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8"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49"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0"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1"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2"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3"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4"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5"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6"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7"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8"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59"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0"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1"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2"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3"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4"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5"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6"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7"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8"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69"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0"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1"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2"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3"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4"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5"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6"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7"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8"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79"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0"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1"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2"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3"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4"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5"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6"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7"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8"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89"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0"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1"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2"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3"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4"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5"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6"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7"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8"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599"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600"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2438400</xdr:colOff>
      <xdr:row>470</xdr:row>
      <xdr:rowOff>0</xdr:rowOff>
    </xdr:from>
    <xdr:ext cx="0" cy="190500"/>
    <xdr:sp fLocksText="0">
      <xdr:nvSpPr>
        <xdr:cNvPr id="601" name="Text Box 3"/>
        <xdr:cNvSpPr txBox="1">
          <a:spLocks noChangeArrowheads="1"/>
        </xdr:cNvSpPr>
      </xdr:nvSpPr>
      <xdr:spPr>
        <a:xfrm>
          <a:off x="2905125" y="965263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0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1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2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3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4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5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6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7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7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7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67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7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7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76"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77"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78"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79"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0"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1"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2"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3"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6"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7"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8"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89"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0"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1"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2"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3"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6"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7"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8"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699"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0"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1"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2"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3"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6"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7"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8"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09"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0"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1"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2"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3"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6"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7"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8"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19"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0"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1"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2"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3"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6"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7"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8"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29"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0"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1"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2"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3"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6"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7"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8"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39"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40"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41"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42"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43"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44" name="Text Box 8"/>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809625"/>
    <xdr:sp fLocksText="0">
      <xdr:nvSpPr>
        <xdr:cNvPr id="745" name="Text Box 9"/>
        <xdr:cNvSpPr txBox="1">
          <a:spLocks noChangeArrowheads="1"/>
        </xdr:cNvSpPr>
      </xdr:nvSpPr>
      <xdr:spPr>
        <a:xfrm>
          <a:off x="1771650" y="96678750"/>
          <a:ext cx="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4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4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4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4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5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6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7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8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79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8"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09"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0"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1"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2"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3"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4"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5"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6" name="Text Box 8"/>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471</xdr:row>
      <xdr:rowOff>0</xdr:rowOff>
    </xdr:from>
    <xdr:ext cx="0" cy="1152525"/>
    <xdr:sp fLocksText="0">
      <xdr:nvSpPr>
        <xdr:cNvPr id="817" name="Text Box 9"/>
        <xdr:cNvSpPr txBox="1">
          <a:spLocks noChangeArrowheads="1"/>
        </xdr:cNvSpPr>
      </xdr:nvSpPr>
      <xdr:spPr>
        <a:xfrm>
          <a:off x="1771650" y="96678750"/>
          <a:ext cx="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1314450</xdr:colOff>
      <xdr:row>566</xdr:row>
      <xdr:rowOff>0</xdr:rowOff>
    </xdr:from>
    <xdr:ext cx="104775" cy="200025"/>
    <xdr:sp fLocksText="0">
      <xdr:nvSpPr>
        <xdr:cNvPr id="818" name="Text Box 15"/>
        <xdr:cNvSpPr txBox="1">
          <a:spLocks noChangeArrowheads="1"/>
        </xdr:cNvSpPr>
      </xdr:nvSpPr>
      <xdr:spPr>
        <a:xfrm>
          <a:off x="1781175" y="1137380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apa-fs02\Red%20Costo\carpeta%20de%20claudia.deleon\2013\Copia%20de%20REHABILITACION%20%20%20ACUEDUCTO%20LAS%20CHARCA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ec-costos-05\servidor%20de%20red%20de%20costos%20(ervita)\ALBERTO%20HOLGUIN\LISTOS\116-12%20acueducto%20santa%20rosa%20de%20cotu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lvita\c\Carpeta%20de%20Trabajo%20German\TRABAJANDO\rec.%20No.2%20al%20306-04%20Terminacion%20Acueducto%20Castillo%20Hostos%20(2DA%20ETAP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Garibaldy%20Bautista%20(actualizaciones)\analisis%20el%20pino%20junumuc&#25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MODIFIC.%202%20%20al%20pres%2001-09%20%20Termin%20Acueducto%20de%20Loma%20de%20Cabrera%20ucr.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Tec-costos-14\pc%20elvita\Mis%20Documentos\P.%20ELABORADOS%202010\ZONA%20IV\presup.elab.no.98-10%20ACUEDUCTO%20CA&#209;AFISTO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ob-02\D\PROYECTO%20TERMINACION%20SOFTBALL%20COJPD\CUBICACION\CUBICACION-NUEVA-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lvita\c\backup%20costos%2003\RECLAMACIONES%202005\ZONA%20II\Documents%20and%20Settings\CLAUDIA\Mis%20documentos\TRABAJO%20CLAUDIA\Garibaldy%20Bautista%20(actualizaciones)\analisis%20el%20pino%20junumuc&#25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PCBRIAN\D\My%20Documents\Documentos%20En%20Uso\Resort%20Bahia%20Estela%20Caribe\My%20Documents\Brian's%20Documents\RESIDENCIAL%20APARTAMENTOS\ROMANA%20DEL%20OESTE\Plaza%20Columbus\WINPROJ\Cespedes\Fiesta\Fiesta%20Area%20de%20Espectaculo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ocuments%20and%20Settings\dell2\Escritorio\ING.%20MARIA%20MORALES\desmonte,%20corte,%20cargio,%20empuje,%20ingeni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ec-costos-05\servidor%20de%20red%20de%20costos%20(ervita)\servidor%20de%20red%20de%20costos%20(ervita)\O-Carpeta%20de%20Trabajo%20Oscar\MOV.%20DE%20TIERRA%20PARA%20TUBERI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PROYECTO%20PUCMM\BASE%20DATOS%20PARA%20ANALISIS\BASE%20DATOS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rec%202%20desp%20addenda%202%20SABANA%20DE%20LA%20MAR.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Tec-costos-14\pc%20elvita\Documents%20and%20Settings\dell2\Escritorio\ING.%20MARIA%20MORALES\desmonte,%20corte,%20cargio,%20empuje,%20ingenier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analisis%20seopc\Copia%20de%20Analisis%20PARA%20PRESUPUESTO%20OBRAS%20PUBLICA%20df%20enero%20200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carpeta%20joel.rivera\trabajo%202010\Copia%20de%20ANALISIS%20GENERALES%20DE%20MARIO%20Y%20JOEL.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H:\analisis\LOMA%20DE%20CABRERA\JARABACOA\AC.%20JARABACOA\30-06%20TERMINACION%20REHAB.Y%20AMP.AC.JARABACOA%20PARTE%20A.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tec-costos-14\PC%20Elvita\Documents%20and%20Settings\GERMAN%20NOVA\My%20Documents\Intec\MAESTRIA\Costos\Proyecto%20Final%20(SC)\Documents%20and%20Settings\Lurdes\Desktop\Samuel\Propuesta-Auditorias.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Brian\c\Mis%20Documentos\Mis%20archivos%20recibidos\VillaVinicioCastillo(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PCBRIAN\D\My%20Documents\Documentos%20En%20Uso\Escuelas%20Publicas\Escuelas%20Armenteros%20Tony%20Hernandez\LOLIN%20NAVE%20PTA%20CAN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c-costos-14\pc%20elvita\Carpeta%20de%20trabajo%20Jenny\PUERTA%20DE%20MALLA%20CICLONIOC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Elvita\c\backup%20costos%2003\RECLAMACIONES%202006\ZONA%20III\rec%201%20al%2098-05%20terminacion%20ac.%20la%20cueva%20de%20cevicos%202da.%20etapa%20ac.%20mult.%20guanabano-%20cruce%20de%20maguaca%20parte%20b%20y%20guanabano%20como%20ext.%20al%20ac.%20la%20cueva%20de%20cevico%20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Inapa-fs02\Red%20Costo\carpeta%20de%20claudia.deleon\2013\131-12%20TERM.%20AC.%20MULT.%20LA%20CIENEGA%20SEGUNDA%20TERM.%20BARAHONA%20dividido%20dic..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ostos3\C\Documents%20and%20Settings\CLAUDIA\Mis%20documentos\TRABAJO%20CLAUDIA\analisis%20seopc\Copia%20de%20Analisis%20PARA%20PRESUPUESTO%20OBRAS%20PUBLICA%20df%20enero%202004.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H:\analisis\LOMA%20DE%20CABRERA\PROYECTO\IMBERT_PEAD_21abr06.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Tec-costos-14\pc%20elvita\Mis%20Documentos\CARPETA%202010\OPERACIONES%202010\PRES055-20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92.168.1.161\escritorio%20usuario%201\MIS%20DOCUMENTOS\PROYECTO%20TERMINACION%20SOFTBALL%20COJPD\PRESUPUESTO%20MODIFICADO\PRESUPUESTO_FEDOSA_14NOV2005.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Inapa-fs02\Servidor%20de%20red%20de%20costos%20(ervita)\Documents%20and%20Settings\oscar.encarnacion\Mis%20documentos\TRABAJADO\189-09%20interconexiones%20DR%20bayaguana%20y%20const.%20Desarenador.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92.168.2.158\pc%20elvita\Documents%20and%20Settings\Costos_01\Desktop\LOMA%20CABRRERA\MOD.%20223-09%20TRABAJOS%20faltantes%20AC.%20LOMA%20DE%20CABRERA.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Inapa-fs02\red%20costo\IRMA%20ESPINOSA\CARPETA%202014\SAN%20JUAN\PRESUPUESTO%20616-12%20MODIFICADO%20No.%201%20LINEA%20DE%20ADUCCION%20DEL%20%20ACUEDUCTO%20JORGILLO%20Y%20EL%20CERCAD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lvita\c\Documents%20and%20Settings\dell2\Escritorio\Mis%20documentos\presupuestos%202006\85-06%20Reh.%20y%20Ampl.%20Ac.%20Imbert%20(2da.%20alternativa)SIN%20PROB.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G:\Users\Owner\Desktop\PRESUPUESTO%20DE%20MARIO%20PARA%20ANGEL%20LUIS.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Elvita\c\Carpeta%20de%20Trabajo%20Maria\SAMANA\Documents%20and%20Settings\Achilles_\My%20Documents\Ampliacion\Estudos%20mar&#231;o-05\Documents%20and%20Settings\Achilles_\My%20Documents\Compartido\Moreno\Plano%20de%20Conta\PROYECTO%20AQN-WC\PLANILLA%20AQN\FACTURAS\FACTURA01-TBC.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cob-02\D\MIS%20DOCUMENTOS\PROYECTOS%20COBAUSA\SAN_FRANCISCO\SAN%20FCO_2007\PRESUPUESTO_REMITIDO_04Oct07_.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G:\Users\Owner\Desktop\PRES.%20073-09%20ACUEDUCTO%20SAMANA%20(01-04-09)%20este%20es%20el%20final%20en%20US.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E:\PROYECTO\IMBERT_PEAD_21abr06.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Users\fiordaliza.guillen\Desktop\DSFO%20Costos\ANALISIS%20VARIOS\ACOMETIDAS\ACOMETIDA%20POTABLE%20EN%20POLIETILENO%20Y%20PV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stos3\C\Documents%20and%20Settings\costos\Mis%20documentos\claudia\Garibaldy%20Bautista%20(Costos)\analisis%20el%20pino%20junumuc&#250;%20(version%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RIAN\C\BASE%20DATOS%20PARA%20ANALISIS\BASE%20DATOS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ESTEBANIA\PROYECTO\IMBERT_PEAD_21abr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sheetName val="Analisis"/>
      <sheetName val="ANALISIS 2012 "/>
      <sheetName val="Presupuesto charcas"/>
      <sheetName val="SOPORTE"/>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2)"/>
      <sheetName val="PRES. BASE"/>
      <sheetName val="Analisis"/>
      <sheetName val="Movimiento"/>
      <sheetName val="Hoja1"/>
      <sheetName val="Verja Malla Ciclónic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SUPUESTO"/>
      <sheetName val="Analisis"/>
      <sheetName val="PRESUPUESTO MODIFICADO"/>
      <sheetName val="reclamacion 1"/>
      <sheetName val="Hoja1"/>
      <sheetName val="rec. 2"/>
      <sheetName val="an rec. 1"/>
      <sheetName val="an mov. tierra"/>
      <sheetName val="TRANSPORTE INTER"/>
      <sheetName val="VOLUMETRIA"/>
      <sheetName val="An Rec. 2 d.r. circular"/>
      <sheetName val="An Rec. 2 (d.r. final)"/>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s>
    <sheetDataSet>
      <sheetData sheetId="0">
        <row r="10">
          <cell r="C10">
            <v>578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DDENDA"/>
      <sheetName val="CADRO EXPLICATIVO"/>
      <sheetName val="Módulo1"/>
      <sheetName val="IN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supuesto actualizado joel"/>
      <sheetName val="RELACION DE PARTIDAS"/>
      <sheetName val="Presupuesto modificado No.2 ucr"/>
      <sheetName val="Presupuesto"/>
      <sheetName val="Hoja1 (2)"/>
      <sheetName val="ANALISIS DESARENADOR"/>
      <sheetName val="Presupuesto actualizado "/>
      <sheetName val="ANALISIS 2008 "/>
      <sheetName val="RELACION PARTIDAS"/>
      <sheetName val="ANALISIS 2009"/>
      <sheetName val="LISTADO"/>
      <sheetName val="ANCLAJE (Tubo centro)"/>
      <sheetName val="Presupuesto cristian "/>
      <sheetName val="ANALISIS DEL 2009"/>
      <sheetName val="#REF"/>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nalisis basicos"/>
      <sheetName val="ANALISIS "/>
      <sheetName val="MOVIMIENTO DE TIERRA"/>
      <sheetName val="Analisis Complementarios "/>
      <sheetName val="pres. base "/>
      <sheetName val="pres. base  definitivo"/>
      <sheetName val="ANALISIS  "/>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DDENDA"/>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Sheet1"/>
    </sheetNames>
    <sheetDataSet>
      <sheetData sheetId="0">
        <row r="41">
          <cell r="B41">
            <v>9800</v>
          </cell>
        </row>
        <row r="42">
          <cell r="B42">
            <v>1410</v>
          </cell>
        </row>
        <row r="90">
          <cell r="B90">
            <v>165</v>
          </cell>
        </row>
        <row r="91">
          <cell r="B91">
            <v>2000</v>
          </cell>
        </row>
        <row r="103">
          <cell r="B103">
            <v>34.42622950819673</v>
          </cell>
        </row>
        <row r="104">
          <cell r="B104">
            <v>7</v>
          </cell>
        </row>
      </sheetData>
      <sheetData sheetId="1">
        <row r="11">
          <cell r="B11">
            <v>1140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O."/>
      <sheetName val="ANA"/>
      <sheetName val="Analisis (2)"/>
      <sheetName val="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ecios"/>
      <sheetName val="EJERCICIO"/>
      <sheetName val="MACHOTE"/>
      <sheetName val="Mov. tierra"/>
      <sheetName val="H.A."/>
      <sheetName val="Cuantia de Acero"/>
      <sheetName val="Muros y Term"/>
      <sheetName val="Ventanas"/>
      <sheetName val="techos"/>
      <sheetName val="pis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 MOVIMIENTO DE TIERRA EQUIP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s>
    <sheetDataSet>
      <sheetData sheetId="13">
        <row r="29">
          <cell r="I29">
            <v>277.119009009009</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N REC 8"/>
      <sheetName val="viejo form rec 8 "/>
      <sheetName val="mov. tierra"/>
      <sheetName val="presupuesto actualizado No 3"/>
      <sheetName val="PRES. RECLASIF."/>
      <sheetName val="REV 1 D. ADDENDA"/>
      <sheetName val="REC 2 DESP ADDENDA 2"/>
      <sheetName val="ANAL REC 22 "/>
      <sheetName val="ANAL REC 2 2"/>
      <sheetName val="Verja Blocks y Blocks Calados"/>
      <sheetName val="Verja Blocks y Blocks 2010 "/>
      <sheetName val="ANAL REC  3 2010"/>
      <sheetName val="presupuesto actualizado No 3 fi"/>
      <sheetName val="Verja Blocks y Blocks Calad (2)"/>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INSUMOS DEL 2000"/>
      <sheetName val="COSTO INDIRECTO"/>
      <sheetName val="OPERADORES EQUIPOS"/>
      <sheetName val="Listado Equipos a utilizar"/>
      <sheetName val="Insumos"/>
    </sheetNames>
    <sheetDataSet>
      <sheetData sheetId="0">
        <row r="767">
          <cell r="D767">
            <v>20</v>
          </cell>
        </row>
        <row r="770">
          <cell r="D770">
            <v>45.14</v>
          </cell>
        </row>
      </sheetData>
      <sheetData sheetId="1">
        <row r="10">
          <cell r="C10">
            <v>350</v>
          </cell>
        </row>
      </sheetData>
      <sheetData sheetId="3">
        <row r="212">
          <cell r="H212">
            <v>2563.429546981596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 MOVIMIENTO DE TIERRA EQUIPO"/>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RECLAMACION 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NALISIS GENERALES "/>
      <sheetName val="ANALISIS MOVIMIENTO DE TIERRA"/>
      <sheetName val="MOVIMIENTO DE TIERRA"/>
      <sheetName val="INGENIERIA  "/>
      <sheetName val="COLOCACION DE TUBERIA"/>
      <sheetName val="TRANSPORTE INTERNO DE TUBERIA"/>
      <sheetName val="Analisis"/>
      <sheetName val="DEPOSITOS "/>
      <sheetName val="MOVIMIENTO CON EQUIPO"/>
      <sheetName val="ANALISIS TRENCHER"/>
      <sheetName val="ANCLAJE"/>
      <sheetName val="ANALISIS ANCLAJE"/>
      <sheetName val="ANCLAJE (Tubo centro)"/>
      <sheetName val="ANCLAJE (Tubo arriba)"/>
      <sheetName val="RECLAMACION 1."/>
      <sheetName val="Analisis Aceros"/>
      <sheetName val="Estruct. metálica"/>
      <sheetName val="Estruct. metálica (2)"/>
      <sheetName val="Analisis (2)"/>
      <sheetName val="Analisis p-recl."/>
      <sheetName val="Hoja1"/>
      <sheetName val="Presupuesto"/>
      <sheetName val="notas"/>
      <sheetName val="PARA INOA "/>
      <sheetName val="PARA AMOS"/>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RESUPUESTO BASE"/>
      <sheetName val="PRESUPUESTO PARTE A"/>
      <sheetName val="INSUMOS  (2)"/>
      <sheetName val="Analisis 2006"/>
      <sheetName val="Módulo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sumen"/>
      <sheetName val="Salarios"/>
      <sheetName val="Directos"/>
      <sheetName val="Viaticos"/>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sumen"/>
      <sheetName val="Villa"/>
      <sheetName val="Terraza"/>
      <sheetName val="Marquesina"/>
      <sheetName val="Gazebo"/>
      <sheetName val="Piscina &amp; Jacuzzi"/>
      <sheetName val="Insumos"/>
      <sheetName val="Cotizaciones"/>
      <sheetName val="M.O."/>
      <sheetName val="ATC"/>
      <sheetName val="Mediciones 1er Nivel"/>
      <sheetName val="Mediciones 2do Nivel"/>
      <sheetName val="Mediciones Terraza"/>
      <sheetName val="Mediciones Marquesinas"/>
      <sheetName val="Mediciones Gazebo"/>
      <sheetName val="Mediciones Piscina"/>
      <sheetName val="Albañilería"/>
      <sheetName val="Bloques"/>
      <sheetName val="Columnas"/>
      <sheetName val="Losas"/>
      <sheetName val="Materiales &amp; Tranporte"/>
      <sheetName val="Muros"/>
      <sheetName val="Otros"/>
      <sheetName val="Pisos &amp; Revestimientos"/>
      <sheetName val="Vigas"/>
      <sheetName val="Zapatas"/>
      <sheetName val="Cuantía Acero"/>
      <sheetName val="Cotización Acero"/>
      <sheetName val="IS Villa"/>
      <sheetName val="IS Gazebo"/>
      <sheetName val="INS"/>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NALISIS ALUZINC"/>
      <sheetName val="ANALISIS ACERO"/>
      <sheetName val="propuesta"/>
      <sheetName val="peso"/>
      <sheetName val="Insum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ja Malla Ciclonic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RESUPUESTO"/>
      <sheetName val="REC. 1"/>
      <sheetName val="Analisis REC 1"/>
      <sheetName val="EXC. A MANO"/>
      <sheetName val="Módulo1"/>
      <sheetName val="Insumos"/>
    </sheetNames>
    <sheetDataSet>
      <sheetData sheetId="0">
        <row r="9">
          <cell r="O9" t="str">
            <v>HTA1..M11~</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Materiales"/>
      <sheetName val="Trabajos Generales"/>
      <sheetName val="ANALPRECIO"/>
      <sheetName val="Labor FD1"/>
      <sheetName val="Meses"/>
      <sheetName val="MO"/>
      <sheetName val="Salarios"/>
      <sheetName val="Gastos_Generales"/>
      <sheetName val="Cub__01"/>
      <sheetName val="Analisis_Costo"/>
      <sheetName val="Senalizacion"/>
      <sheetName val="PRESUPUESTO"/>
      <sheetName val="peso"/>
      <sheetName val="Sheet1"/>
      <sheetName val="Sheet3"/>
    </sheetNames>
    <sheetDataSet>
      <sheetData sheetId="0">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5.02</v>
          </cell>
          <cell r="F78">
            <v>5.02</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8.37</v>
          </cell>
          <cell r="F180">
            <v>9.04</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18.4</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4.1</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17.15</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v>
          </cell>
        </row>
        <row r="191">
          <cell r="A191" t="str">
            <v>BL02.014</v>
          </cell>
          <cell r="B191" t="str">
            <v>Acarreo bloque de hormigón 5", para verjas</v>
          </cell>
          <cell r="C191" t="str">
            <v>u</v>
          </cell>
          <cell r="D191">
            <v>1.08</v>
          </cell>
          <cell r="E191">
            <v>0.55</v>
          </cell>
          <cell r="F191">
            <v>0.59</v>
          </cell>
        </row>
        <row r="192">
          <cell r="A192" t="str">
            <v>BL02.015</v>
          </cell>
          <cell r="B192" t="str">
            <v>Acarreo bloque de hormigón 6"</v>
          </cell>
          <cell r="C192" t="str">
            <v>u</v>
          </cell>
          <cell r="D192">
            <v>1.08</v>
          </cell>
          <cell r="E192">
            <v>0.56</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0.57</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0.57</v>
          </cell>
        </row>
        <row r="201">
          <cell r="A201" t="str">
            <v>BL02.024</v>
          </cell>
          <cell r="B201" t="str">
            <v>Acarreo Bloque calado 6", tipo persiana</v>
          </cell>
          <cell r="C201" t="str">
            <v>u</v>
          </cell>
          <cell r="D201">
            <v>1.08</v>
          </cell>
          <cell r="E201">
            <v>0.53</v>
          </cell>
          <cell r="F201">
            <v>0.57</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8.95</v>
          </cell>
          <cell r="F250">
            <v>8.95</v>
          </cell>
        </row>
        <row r="251">
          <cell r="A251" t="str">
            <v>EL01.004</v>
          </cell>
          <cell r="B251" t="str">
            <v>Caja octagonal de 3/4", americana</v>
          </cell>
          <cell r="C251" t="str">
            <v>u</v>
          </cell>
          <cell r="D251">
            <v>1</v>
          </cell>
          <cell r="E251">
            <v>8.95</v>
          </cell>
          <cell r="F251">
            <v>8.95</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17.74</v>
          </cell>
          <cell r="F268">
            <v>17.74</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1047.6</v>
          </cell>
        </row>
        <row r="307">
          <cell r="A307" t="str">
            <v>HO01.002</v>
          </cell>
          <cell r="B307" t="str">
            <v>Hormigón industrial 140 kg/cm2</v>
          </cell>
          <cell r="C307" t="str">
            <v>m3</v>
          </cell>
          <cell r="D307">
            <v>1.08</v>
          </cell>
          <cell r="E307">
            <v>1020</v>
          </cell>
          <cell r="F307">
            <v>1101.6</v>
          </cell>
        </row>
        <row r="308">
          <cell r="A308" t="str">
            <v>HO01.003</v>
          </cell>
          <cell r="B308" t="str">
            <v>Hormigón industrial 160 kg/cm2</v>
          </cell>
          <cell r="C308" t="str">
            <v>m3</v>
          </cell>
          <cell r="D308">
            <v>1.08</v>
          </cell>
          <cell r="E308">
            <v>1045</v>
          </cell>
          <cell r="F308">
            <v>1128.6</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1290.6</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40.3</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v>
          </cell>
          <cell r="F382">
            <v>68.4</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19.9</v>
          </cell>
          <cell r="F385">
            <v>19.9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v>
          </cell>
          <cell r="F415">
            <v>16.1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38.55</v>
          </cell>
          <cell r="F419">
            <v>38.55</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8.7</v>
          </cell>
          <cell r="F432">
            <v>8.7</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v>
          </cell>
          <cell r="F516">
            <v>4.4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v>
          </cell>
          <cell r="F522">
            <v>2.2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130.98</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6">
          <cell r="A716" t="str">
            <v>MO</v>
          </cell>
          <cell r="B716" t="str">
            <v>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34.55</v>
          </cell>
          <cell r="F727">
            <v>34.55</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0.57</v>
          </cell>
          <cell r="F798">
            <v>0.57</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1.14</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5.1</v>
          </cell>
          <cell r="F819">
            <v>5.1</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v>
          </cell>
          <cell r="F897">
            <v>2.2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81.46</v>
          </cell>
          <cell r="F921">
            <v>81.46</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30">
          <cell r="A930" t="str">
            <v>99.201</v>
          </cell>
          <cell r="B930" t="str">
            <v>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v>
          </cell>
          <cell r="B932" t="str">
            <v>Mortero (1:4) para empañete</v>
          </cell>
          <cell r="C932" t="str">
            <v>m3</v>
          </cell>
          <cell r="D932">
            <v>1</v>
          </cell>
          <cell r="E932">
            <v>1218.02</v>
          </cell>
          <cell r="F932">
            <v>1218.02</v>
          </cell>
        </row>
        <row r="933">
          <cell r="A933">
            <v>99.204</v>
          </cell>
          <cell r="B933" t="str">
            <v>Mortero (1:2) </v>
          </cell>
          <cell r="C933" t="str">
            <v>m3</v>
          </cell>
          <cell r="D933">
            <v>1</v>
          </cell>
          <cell r="E933">
            <v>1680.68</v>
          </cell>
          <cell r="F933">
            <v>1680.68</v>
          </cell>
        </row>
        <row r="934">
          <cell r="A934">
            <v>99.205</v>
          </cell>
          <cell r="B934" t="str">
            <v>Mezcla de cal y arena para pisos</v>
          </cell>
          <cell r="C934" t="str">
            <v>m3</v>
          </cell>
          <cell r="D934">
            <v>1</v>
          </cell>
          <cell r="E934">
            <v>419.3</v>
          </cell>
          <cell r="F934">
            <v>419.3</v>
          </cell>
        </row>
        <row r="935">
          <cell r="A935">
            <v>99.206</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8">
          <cell r="A938" t="str">
            <v>05.101</v>
          </cell>
          <cell r="B938" t="str">
            <v>Muros de Bloques de Hormigón 8" </v>
          </cell>
          <cell r="C938" t="str">
            <v>m2</v>
          </cell>
          <cell r="D938">
            <v>1</v>
          </cell>
          <cell r="E938">
            <v>294.55</v>
          </cell>
          <cell r="F938">
            <v>294.55</v>
          </cell>
        </row>
        <row r="939">
          <cell r="A939" t="str">
            <v>05.201</v>
          </cell>
          <cell r="B939" t="str">
            <v>Muros de Bloques de Hormigón 6" </v>
          </cell>
          <cell r="C939" t="str">
            <v>m2</v>
          </cell>
          <cell r="D939">
            <v>1</v>
          </cell>
          <cell r="E939">
            <v>200.3</v>
          </cell>
          <cell r="F939">
            <v>200.3</v>
          </cell>
        </row>
        <row r="940">
          <cell r="A940" t="str">
            <v>05.301</v>
          </cell>
          <cell r="B940" t="str">
            <v>Muros de Bloques de Hormigón 4" </v>
          </cell>
          <cell r="C940" t="str">
            <v>m2</v>
          </cell>
          <cell r="D940">
            <v>1</v>
          </cell>
          <cell r="E940">
            <v>174.08</v>
          </cell>
          <cell r="F940">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RES. 782 "/>
      <sheetName val="PRESUPUESTO "/>
      <sheetName val="PRES. 781"/>
      <sheetName val="ANALISIS MOVIMIENTO DE TIERRA"/>
      <sheetName val="LISTADO DE MATERIALES"/>
      <sheetName val="ANALISIS REC, No 2012"/>
      <sheetName val="Cimientos"/>
      <sheetName val="Albañilería"/>
      <sheetName val="Bloques"/>
      <sheetName val="MUROS"/>
      <sheetName val="Vigas"/>
      <sheetName val="Losas"/>
      <sheetName val="COLUMNAS "/>
      <sheetName val="MALLA CICLONICA"/>
      <sheetName val="Otros"/>
      <sheetName val="EQUIPOS "/>
      <sheetName val="INGENIERIA  "/>
      <sheetName val="Hoja2"/>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Hoja1"/>
      <sheetName val="Hoja2"/>
      <sheetName val="Hoja3"/>
    </sheetNames>
    <sheetDataSet>
      <sheetData sheetId="1">
        <row r="561">
          <cell r="D561">
            <v>36.01</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s>
    <sheetDataSet>
      <sheetData sheetId="0">
        <row r="133">
          <cell r="D133">
            <v>1350</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romas (2)"/>
      <sheetName val="pres. elab."/>
      <sheetName val="AVERIAS"/>
      <sheetName val="Analisis"/>
      <sheetName val="ANALISIS  1 "/>
      <sheetName val="PRESUPUESTO"/>
      <sheetName val="Hoja2"/>
      <sheetName val="Hoja3"/>
      <sheetName val="EXCAVACIONES"/>
      <sheetName val="pres. elab. (2)"/>
      <sheetName val="VOL."/>
      <sheetName val="#¡REF"/>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RESUPUESTO DESPACHADO"/>
      <sheetName val="analisis"/>
      <sheetName val="pres. anal"/>
      <sheetName val="básico"/>
      <sheetName val="presupuesto"/>
      <sheetName val="analis bayaguana"/>
      <sheetName val="mov. tierra "/>
      <sheetName val="presupuesto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B-10181-3(Rescision)"/>
      <sheetName val="CUB-10181-3(Rescision) (2)"/>
      <sheetName val="CUB-10181-3(Rescision) (3)"/>
      <sheetName val="ANALISIS 2009"/>
      <sheetName val="Módulo1"/>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ANALISIS"/>
      <sheetName val="ANALISIS (2)"/>
      <sheetName val="PRES. 616  (3)"/>
      <sheetName val="PRES. ORIGINAL"/>
      <sheetName val="PRES. 616 "/>
      <sheetName val="(LINEA GRP) BASE"/>
      <sheetName val="ANAL PRES ACT 2 CONTR R (NO VA)"/>
      <sheetName val="Módul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
      <sheetName val="PVC"/>
      <sheetName val="POLIETILENO"/>
      <sheetName val="Analisis formato"/>
      <sheetName val="REGISTROS DE LADRILLOS Y H.A. "/>
      <sheetName val="ANCLAJES DE H.A."/>
      <sheetName val=" MOVIMIENTO DE TIERRA EQUIPO"/>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Iglesia Gascue"/>
      <sheetName val="Precios y MO"/>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FACTURA"/>
      <sheetName val="RESUMENFINANCIERO"/>
      <sheetName val="FUNCION"/>
    </sheetNames>
    <sheetDataSet>
      <sheetData sheetId="2">
        <row r="16">
          <cell r="C16" t="str">
            <v>TOTAL BRUTO :          con 00/100 DÓLARES </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INSUMOS"/>
      <sheetName val="MO"/>
      <sheetName val="HORM_MOR"/>
      <sheetName val="MUROS"/>
      <sheetName val="TERMI"/>
      <sheetName val="MEMORIA"/>
      <sheetName val="ANA"/>
      <sheetName val="PRESUPUESTO"/>
      <sheetName val="SEPAR"/>
    </sheetNames>
    <sheetDataSet>
      <sheetData sheetId="2">
        <row r="7">
          <cell r="A7" t="str">
            <v>H.S. 1:2:4</v>
          </cell>
          <cell r="C7" t="str">
            <v>m3</v>
          </cell>
          <cell r="D7">
            <v>2901.45</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PRESUPUESTO EN PESOS"/>
      <sheetName val="ANALISIS"/>
      <sheetName val="Analisis  "/>
      <sheetName val="Analisis VERJA"/>
      <sheetName val="REPOSICION ASFALTO 2&quot; PARA ZANJ"/>
      <sheetName val="MOV. TIERRA Y PONDERADO CARPETA"/>
      <sheetName val="PRESUPUESTO CON COLORES"/>
      <sheetName val="P  US$ CONTRATO"/>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 val="Precios"/>
    </sheetNames>
    <sheetDataSet>
      <sheetData sheetId="1">
        <row r="11">
          <cell r="B11">
            <v>1.4428531746653097</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ACOMETRIDAS "/>
      <sheetName val="ACOMETIDAS EN PV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I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 val="PVC"/>
    </sheetNames>
    <sheetDataSet>
      <sheetData sheetId="13">
        <row r="29">
          <cell r="I29">
            <v>277.119009009009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s>
    <sheetDataSet>
      <sheetData sheetId="0">
        <row r="9">
          <cell r="D9">
            <v>1500</v>
          </cell>
        </row>
        <row r="17">
          <cell r="D17">
            <v>35</v>
          </cell>
        </row>
        <row r="130">
          <cell r="D130">
            <v>45</v>
          </cell>
        </row>
        <row r="131">
          <cell r="D131">
            <v>20</v>
          </cell>
        </row>
        <row r="132">
          <cell r="D132">
            <v>35</v>
          </cell>
        </row>
        <row r="133">
          <cell r="D133">
            <v>1350</v>
          </cell>
        </row>
      </sheetData>
      <sheetData sheetId="1">
        <row r="11">
          <cell r="B11">
            <v>1.4428531746653097</v>
          </cell>
        </row>
        <row r="247">
          <cell r="B247">
            <v>1.4428531746653097</v>
          </cell>
        </row>
        <row r="256">
          <cell r="B256">
            <v>13.707105159320442</v>
          </cell>
        </row>
        <row r="612">
          <cell r="B612">
            <v>220.75653572379238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RECLAMACION 3"/>
      <sheetName val="INSU"/>
      <sheetName val="MO"/>
      <sheetName val="Ins 2"/>
      <sheetName val="INSUMOS"/>
      <sheetName val="Hoja1"/>
      <sheetName val="Hoja2"/>
      <sheetName val="Hoja3"/>
      <sheetName val="Herram"/>
    </sheetNames>
    <sheetDataSet>
      <sheetData sheetId="1">
        <row r="561">
          <cell r="D561">
            <v>36.01</v>
          </cell>
        </row>
        <row r="563">
          <cell r="D563">
            <v>349440</v>
          </cell>
        </row>
        <row r="568">
          <cell r="D568">
            <v>448000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 val="via"/>
      <sheetName val="GONZALO"/>
      <sheetName val="MATERIALES LISTADO"/>
      <sheetName val="Insumos"/>
      <sheetName val="Análisis"/>
      <sheetName val="INS"/>
    </sheetNames>
    <sheetDataSet>
      <sheetData sheetId="0">
        <row r="9">
          <cell r="C9">
            <v>1525</v>
          </cell>
        </row>
        <row r="10">
          <cell r="C10">
            <v>578</v>
          </cell>
        </row>
        <row r="12">
          <cell r="C12">
            <v>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J999"/>
  <sheetViews>
    <sheetView showGridLines="0" showZeros="0" tabSelected="1" view="pageBreakPreview" zoomScale="115" zoomScaleSheetLayoutView="115" zoomScalePageLayoutView="0" workbookViewId="0" topLeftCell="A513">
      <selection activeCell="C570" sqref="C570:F570"/>
    </sheetView>
  </sheetViews>
  <sheetFormatPr defaultColWidth="9.140625" defaultRowHeight="12.75"/>
  <cols>
    <col min="1" max="1" width="7.00390625" style="203" customWidth="1"/>
    <col min="2" max="2" width="44.00390625" style="244" customWidth="1"/>
    <col min="3" max="3" width="10.421875" style="14" customWidth="1"/>
    <col min="4" max="4" width="7.8515625" style="247" customWidth="1"/>
    <col min="5" max="5" width="13.421875" style="244" customWidth="1"/>
    <col min="6" max="6" width="14.00390625" style="14" customWidth="1"/>
    <col min="7" max="7" width="13.28125" style="27" customWidth="1"/>
    <col min="8" max="8" width="12.28125" style="27" customWidth="1"/>
    <col min="9" max="9" width="11.28125" style="27" bestFit="1" customWidth="1"/>
    <col min="10" max="16384" width="9.140625" style="27" customWidth="1"/>
  </cols>
  <sheetData>
    <row r="1" spans="1:6" ht="12">
      <c r="A1" s="283" t="s">
        <v>33</v>
      </c>
      <c r="B1" s="283"/>
      <c r="C1" s="283"/>
      <c r="D1" s="283"/>
      <c r="E1" s="283"/>
      <c r="F1" s="283"/>
    </row>
    <row r="2" spans="1:6" ht="12">
      <c r="A2" s="283" t="s">
        <v>34</v>
      </c>
      <c r="B2" s="283"/>
      <c r="C2" s="283"/>
      <c r="D2" s="283"/>
      <c r="E2" s="283"/>
      <c r="F2" s="283"/>
    </row>
    <row r="3" spans="1:6" ht="12">
      <c r="A3" s="283" t="s">
        <v>363</v>
      </c>
      <c r="B3" s="283"/>
      <c r="C3" s="283"/>
      <c r="D3" s="283"/>
      <c r="E3" s="283"/>
      <c r="F3" s="283"/>
    </row>
    <row r="4" spans="1:6" ht="12">
      <c r="A4" s="283"/>
      <c r="B4" s="283"/>
      <c r="C4" s="283"/>
      <c r="D4" s="283"/>
      <c r="E4" s="283"/>
      <c r="F4" s="283"/>
    </row>
    <row r="5" spans="1:2" ht="12">
      <c r="A5" s="2"/>
      <c r="B5" s="244" t="s">
        <v>225</v>
      </c>
    </row>
    <row r="6" spans="1:6" ht="12.75" customHeight="1">
      <c r="A6" s="284" t="s">
        <v>284</v>
      </c>
      <c r="B6" s="284"/>
      <c r="C6" s="284"/>
      <c r="D6" s="284"/>
      <c r="E6" s="284"/>
      <c r="F6" s="284"/>
    </row>
    <row r="7" spans="1:6" ht="12.75" customHeight="1">
      <c r="A7" s="284" t="s">
        <v>305</v>
      </c>
      <c r="B7" s="284"/>
      <c r="C7" s="284"/>
      <c r="D7" s="284"/>
      <c r="E7" s="284"/>
      <c r="F7" s="28"/>
    </row>
    <row r="8" spans="1:6" ht="12">
      <c r="A8" s="288" t="s">
        <v>48</v>
      </c>
      <c r="B8" s="288"/>
      <c r="E8" s="250" t="s">
        <v>366</v>
      </c>
      <c r="F8" s="250"/>
    </row>
    <row r="9" spans="1:5" ht="12.75">
      <c r="A9" s="248" t="s">
        <v>365</v>
      </c>
      <c r="B9" s="11"/>
      <c r="C9" s="249"/>
      <c r="E9" s="244" t="s">
        <v>367</v>
      </c>
    </row>
    <row r="10" spans="1:2" ht="12">
      <c r="A10" s="245"/>
      <c r="B10" s="245"/>
    </row>
    <row r="11" spans="1:6" ht="12.75">
      <c r="A11" s="289" t="s">
        <v>364</v>
      </c>
      <c r="B11" s="290"/>
      <c r="C11" s="290"/>
      <c r="D11" s="290"/>
      <c r="E11" s="290"/>
      <c r="F11" s="291"/>
    </row>
    <row r="12" spans="1:8" s="34" customFormat="1" ht="12">
      <c r="A12" s="29" t="s">
        <v>21</v>
      </c>
      <c r="B12" s="30" t="s">
        <v>16</v>
      </c>
      <c r="C12" s="31" t="s">
        <v>17</v>
      </c>
      <c r="D12" s="32" t="s">
        <v>35</v>
      </c>
      <c r="E12" s="33" t="s">
        <v>11</v>
      </c>
      <c r="F12" s="31" t="s">
        <v>18</v>
      </c>
      <c r="G12" s="27"/>
      <c r="H12" s="27"/>
    </row>
    <row r="13" spans="1:6" ht="12">
      <c r="A13" s="35"/>
      <c r="B13" s="36"/>
      <c r="C13" s="37"/>
      <c r="D13" s="38"/>
      <c r="E13" s="36"/>
      <c r="F13" s="37"/>
    </row>
    <row r="14" spans="1:6" ht="12">
      <c r="A14" s="39" t="s">
        <v>12</v>
      </c>
      <c r="B14" s="40" t="s">
        <v>212</v>
      </c>
      <c r="C14" s="41"/>
      <c r="D14" s="42"/>
      <c r="E14" s="41"/>
      <c r="F14" s="43"/>
    </row>
    <row r="15" spans="1:6" ht="6.75" customHeight="1">
      <c r="A15" s="39"/>
      <c r="B15" s="40"/>
      <c r="C15" s="41"/>
      <c r="D15" s="42"/>
      <c r="E15" s="41"/>
      <c r="F15" s="43"/>
    </row>
    <row r="16" spans="1:6" s="46" customFormat="1" ht="12">
      <c r="A16" s="39">
        <v>1</v>
      </c>
      <c r="B16" s="40" t="s">
        <v>44</v>
      </c>
      <c r="C16" s="41"/>
      <c r="D16" s="42"/>
      <c r="E16" s="44"/>
      <c r="F16" s="45"/>
    </row>
    <row r="17" spans="1:7" ht="12">
      <c r="A17" s="47">
        <v>1.1</v>
      </c>
      <c r="B17" s="48" t="s">
        <v>307</v>
      </c>
      <c r="C17" s="238">
        <v>18</v>
      </c>
      <c r="D17" s="223" t="s">
        <v>49</v>
      </c>
      <c r="E17" s="238">
        <v>164.76</v>
      </c>
      <c r="F17" s="43">
        <f>+ROUND(C17*E17,2)</f>
        <v>2965.68</v>
      </c>
      <c r="G17" s="269"/>
    </row>
    <row r="18" spans="1:7" ht="12">
      <c r="A18" s="47">
        <v>1.2</v>
      </c>
      <c r="B18" s="48" t="s">
        <v>45</v>
      </c>
      <c r="C18" s="238">
        <v>1</v>
      </c>
      <c r="D18" s="223" t="s">
        <v>20</v>
      </c>
      <c r="E18" s="238">
        <v>2000</v>
      </c>
      <c r="F18" s="43">
        <f>+ROUND(C18*E18,2)</f>
        <v>2000</v>
      </c>
      <c r="G18" s="269"/>
    </row>
    <row r="19" spans="1:7" ht="10.5" customHeight="1">
      <c r="A19" s="49"/>
      <c r="B19" s="48"/>
      <c r="C19" s="238"/>
      <c r="D19" s="223"/>
      <c r="E19" s="238"/>
      <c r="F19" s="43"/>
      <c r="G19" s="269"/>
    </row>
    <row r="20" spans="1:7" s="46" customFormat="1" ht="48">
      <c r="A20" s="39">
        <v>2</v>
      </c>
      <c r="B20" s="40" t="s">
        <v>306</v>
      </c>
      <c r="C20" s="315"/>
      <c r="D20" s="224"/>
      <c r="E20" s="315"/>
      <c r="F20" s="45">
        <f aca="true" t="shared" si="0" ref="F20:F34">+ROUND(C20*E20,2)</f>
        <v>0</v>
      </c>
      <c r="G20" s="269"/>
    </row>
    <row r="21" spans="1:7" ht="12">
      <c r="A21" s="47">
        <v>2.1</v>
      </c>
      <c r="B21" s="48" t="s">
        <v>198</v>
      </c>
      <c r="C21" s="238">
        <v>4.4</v>
      </c>
      <c r="D21" s="223" t="s">
        <v>13</v>
      </c>
      <c r="E21" s="238">
        <v>300</v>
      </c>
      <c r="F21" s="43">
        <f t="shared" si="0"/>
        <v>1320</v>
      </c>
      <c r="G21" s="269"/>
    </row>
    <row r="22" spans="1:7" ht="24">
      <c r="A22" s="47">
        <v>2.2</v>
      </c>
      <c r="B22" s="48" t="s">
        <v>309</v>
      </c>
      <c r="C22" s="238">
        <v>4.4</v>
      </c>
      <c r="D22" s="223" t="s">
        <v>13</v>
      </c>
      <c r="E22" s="238">
        <v>425</v>
      </c>
      <c r="F22" s="43">
        <f t="shared" si="0"/>
        <v>1870</v>
      </c>
      <c r="G22" s="269"/>
    </row>
    <row r="23" spans="1:7" ht="12">
      <c r="A23" s="47">
        <v>2.3</v>
      </c>
      <c r="B23" s="48" t="s">
        <v>310</v>
      </c>
      <c r="C23" s="238">
        <v>5.28</v>
      </c>
      <c r="D23" s="223" t="s">
        <v>13</v>
      </c>
      <c r="E23" s="238">
        <v>550</v>
      </c>
      <c r="F23" s="43">
        <f t="shared" si="0"/>
        <v>2904</v>
      </c>
      <c r="G23" s="269"/>
    </row>
    <row r="24" spans="1:7" ht="22.5" customHeight="1">
      <c r="A24" s="47">
        <v>2.4</v>
      </c>
      <c r="B24" s="48" t="s">
        <v>360</v>
      </c>
      <c r="C24" s="238">
        <v>8.09</v>
      </c>
      <c r="D24" s="223" t="s">
        <v>13</v>
      </c>
      <c r="E24" s="238">
        <v>182.23</v>
      </c>
      <c r="F24" s="43">
        <f t="shared" si="0"/>
        <v>1474.24</v>
      </c>
      <c r="G24" s="269"/>
    </row>
    <row r="25" spans="1:7" ht="12">
      <c r="A25" s="47">
        <v>2.5</v>
      </c>
      <c r="B25" s="48" t="s">
        <v>308</v>
      </c>
      <c r="C25" s="238">
        <v>5.28</v>
      </c>
      <c r="D25" s="223" t="s">
        <v>13</v>
      </c>
      <c r="E25" s="238">
        <v>165</v>
      </c>
      <c r="F25" s="43">
        <f t="shared" si="0"/>
        <v>871.2</v>
      </c>
      <c r="G25" s="269"/>
    </row>
    <row r="26" spans="1:7" ht="7.5" customHeight="1">
      <c r="A26" s="49"/>
      <c r="B26" s="48"/>
      <c r="C26" s="238"/>
      <c r="D26" s="223"/>
      <c r="E26" s="238"/>
      <c r="F26" s="43">
        <f t="shared" si="0"/>
        <v>0</v>
      </c>
      <c r="G26" s="269"/>
    </row>
    <row r="27" spans="1:7" ht="24">
      <c r="A27" s="39">
        <v>3</v>
      </c>
      <c r="B27" s="40" t="s">
        <v>227</v>
      </c>
      <c r="C27" s="238"/>
      <c r="D27" s="223"/>
      <c r="E27" s="238"/>
      <c r="F27" s="43">
        <f t="shared" si="0"/>
        <v>0</v>
      </c>
      <c r="G27" s="269"/>
    </row>
    <row r="28" spans="1:7" ht="24">
      <c r="A28" s="47">
        <v>3.1</v>
      </c>
      <c r="B28" s="48" t="s">
        <v>224</v>
      </c>
      <c r="C28" s="238">
        <v>1</v>
      </c>
      <c r="D28" s="223" t="s">
        <v>20</v>
      </c>
      <c r="E28" s="238">
        <v>9021.32</v>
      </c>
      <c r="F28" s="43">
        <f t="shared" si="0"/>
        <v>9021.32</v>
      </c>
      <c r="G28" s="269"/>
    </row>
    <row r="29" spans="1:7" ht="24">
      <c r="A29" s="47">
        <v>3.2</v>
      </c>
      <c r="B29" s="48" t="s">
        <v>226</v>
      </c>
      <c r="C29" s="238">
        <v>2</v>
      </c>
      <c r="D29" s="223" t="s">
        <v>20</v>
      </c>
      <c r="E29" s="238">
        <v>4283.4</v>
      </c>
      <c r="F29" s="43">
        <f t="shared" si="0"/>
        <v>8566.8</v>
      </c>
      <c r="G29" s="269"/>
    </row>
    <row r="30" spans="1:7" ht="24">
      <c r="A30" s="47">
        <v>3.3</v>
      </c>
      <c r="B30" s="48" t="s">
        <v>311</v>
      </c>
      <c r="C30" s="238">
        <v>1</v>
      </c>
      <c r="D30" s="223" t="s">
        <v>20</v>
      </c>
      <c r="E30" s="238">
        <v>10442.18</v>
      </c>
      <c r="F30" s="43">
        <f t="shared" si="0"/>
        <v>10442.18</v>
      </c>
      <c r="G30" s="269"/>
    </row>
    <row r="31" spans="1:7" s="52" customFormat="1" ht="36">
      <c r="A31" s="50">
        <v>3.4</v>
      </c>
      <c r="B31" s="51" t="s">
        <v>312</v>
      </c>
      <c r="C31" s="225">
        <v>2</v>
      </c>
      <c r="D31" s="225" t="s">
        <v>20</v>
      </c>
      <c r="E31" s="225">
        <v>13517.44</v>
      </c>
      <c r="F31" s="43">
        <f t="shared" si="0"/>
        <v>27034.88</v>
      </c>
      <c r="G31" s="269"/>
    </row>
    <row r="32" spans="1:7" s="52" customFormat="1" ht="36">
      <c r="A32" s="50">
        <v>3.5</v>
      </c>
      <c r="B32" s="51" t="s">
        <v>313</v>
      </c>
      <c r="C32" s="225">
        <v>2</v>
      </c>
      <c r="D32" s="225" t="s">
        <v>20</v>
      </c>
      <c r="E32" s="225">
        <v>85878.94</v>
      </c>
      <c r="F32" s="43">
        <f t="shared" si="0"/>
        <v>171757.88</v>
      </c>
      <c r="G32" s="269"/>
    </row>
    <row r="33" spans="1:7" ht="7.5" customHeight="1">
      <c r="A33" s="53"/>
      <c r="B33" s="54"/>
      <c r="C33" s="238"/>
      <c r="D33" s="223"/>
      <c r="E33" s="238"/>
      <c r="F33" s="43">
        <f t="shared" si="0"/>
        <v>0</v>
      </c>
      <c r="G33" s="269"/>
    </row>
    <row r="34" spans="1:7" ht="12">
      <c r="A34" s="49">
        <v>4</v>
      </c>
      <c r="B34" s="48" t="s">
        <v>314</v>
      </c>
      <c r="C34" s="238">
        <v>1</v>
      </c>
      <c r="D34" s="223" t="s">
        <v>20</v>
      </c>
      <c r="E34" s="238">
        <v>2100</v>
      </c>
      <c r="F34" s="43">
        <f t="shared" si="0"/>
        <v>2100</v>
      </c>
      <c r="G34" s="269"/>
    </row>
    <row r="35" spans="1:7" ht="12">
      <c r="A35" s="57"/>
      <c r="B35" s="58" t="s">
        <v>91</v>
      </c>
      <c r="C35" s="302"/>
      <c r="D35" s="226"/>
      <c r="E35" s="302"/>
      <c r="F35" s="60">
        <f>SUM(F16:F34)</f>
        <v>242328.18</v>
      </c>
      <c r="G35" s="269"/>
    </row>
    <row r="36" spans="1:7" ht="7.5" customHeight="1">
      <c r="A36" s="53"/>
      <c r="B36" s="54"/>
      <c r="C36" s="238"/>
      <c r="D36" s="223"/>
      <c r="E36" s="238"/>
      <c r="F36" s="55"/>
      <c r="G36" s="269"/>
    </row>
    <row r="37" spans="1:8" s="64" customFormat="1" ht="24">
      <c r="A37" s="61" t="s">
        <v>39</v>
      </c>
      <c r="B37" s="62" t="s">
        <v>302</v>
      </c>
      <c r="C37" s="231"/>
      <c r="D37" s="227"/>
      <c r="E37" s="231"/>
      <c r="F37" s="63"/>
      <c r="G37" s="269"/>
      <c r="H37" s="27"/>
    </row>
    <row r="38" spans="1:8" s="64" customFormat="1" ht="12">
      <c r="A38" s="61"/>
      <c r="B38" s="65"/>
      <c r="C38" s="231"/>
      <c r="D38" s="227"/>
      <c r="E38" s="231"/>
      <c r="F38" s="63"/>
      <c r="G38" s="269"/>
      <c r="H38" s="27"/>
    </row>
    <row r="39" spans="1:8" s="64" customFormat="1" ht="12">
      <c r="A39" s="61" t="s">
        <v>23</v>
      </c>
      <c r="B39" s="65" t="s">
        <v>51</v>
      </c>
      <c r="C39" s="231"/>
      <c r="D39" s="227"/>
      <c r="E39" s="231"/>
      <c r="F39" s="63"/>
      <c r="G39" s="269"/>
      <c r="H39" s="27"/>
    </row>
    <row r="40" spans="1:8" s="64" customFormat="1" ht="12">
      <c r="A40" s="66">
        <v>1.1</v>
      </c>
      <c r="B40" s="67" t="s">
        <v>52</v>
      </c>
      <c r="C40" s="225">
        <v>9</v>
      </c>
      <c r="D40" s="225" t="s">
        <v>31</v>
      </c>
      <c r="E40" s="225">
        <v>20768</v>
      </c>
      <c r="F40" s="68">
        <f aca="true" t="shared" si="1" ref="F40:F103">ROUND(C40*E40,2)</f>
        <v>186912</v>
      </c>
      <c r="G40" s="269"/>
      <c r="H40" s="27"/>
    </row>
    <row r="41" spans="1:8" s="64" customFormat="1" ht="12">
      <c r="A41" s="66">
        <v>1.2</v>
      </c>
      <c r="B41" s="67" t="s">
        <v>138</v>
      </c>
      <c r="C41" s="225">
        <v>1</v>
      </c>
      <c r="D41" s="225" t="s">
        <v>31</v>
      </c>
      <c r="E41" s="225">
        <v>31152</v>
      </c>
      <c r="F41" s="68">
        <f t="shared" si="1"/>
        <v>31152</v>
      </c>
      <c r="G41" s="269"/>
      <c r="H41" s="27"/>
    </row>
    <row r="42" spans="1:8" s="64" customFormat="1" ht="12">
      <c r="A42" s="69">
        <v>1.3</v>
      </c>
      <c r="B42" s="70" t="s">
        <v>139</v>
      </c>
      <c r="C42" s="225">
        <v>1</v>
      </c>
      <c r="D42" s="225" t="s">
        <v>31</v>
      </c>
      <c r="E42" s="225">
        <v>7952.83</v>
      </c>
      <c r="F42" s="68">
        <f t="shared" si="1"/>
        <v>7952.83</v>
      </c>
      <c r="G42" s="269"/>
      <c r="H42" s="27"/>
    </row>
    <row r="43" spans="1:8" s="64" customFormat="1" ht="12">
      <c r="A43" s="66">
        <v>1.4</v>
      </c>
      <c r="B43" s="70" t="s">
        <v>140</v>
      </c>
      <c r="C43" s="225">
        <v>4</v>
      </c>
      <c r="D43" s="225" t="s">
        <v>31</v>
      </c>
      <c r="E43" s="225">
        <v>15511.46</v>
      </c>
      <c r="F43" s="68">
        <f t="shared" si="1"/>
        <v>62045.84</v>
      </c>
      <c r="G43" s="269"/>
      <c r="H43" s="27"/>
    </row>
    <row r="44" spans="1:8" s="64" customFormat="1" ht="12">
      <c r="A44" s="66">
        <v>1.5</v>
      </c>
      <c r="B44" s="70" t="s">
        <v>141</v>
      </c>
      <c r="C44" s="225">
        <v>2</v>
      </c>
      <c r="D44" s="225" t="s">
        <v>31</v>
      </c>
      <c r="E44" s="225">
        <v>8687.3</v>
      </c>
      <c r="F44" s="68">
        <f t="shared" si="1"/>
        <v>17374.6</v>
      </c>
      <c r="G44" s="269"/>
      <c r="H44" s="27"/>
    </row>
    <row r="45" spans="1:8" s="64" customFormat="1" ht="12">
      <c r="A45" s="69">
        <v>1.6</v>
      </c>
      <c r="B45" s="70" t="s">
        <v>54</v>
      </c>
      <c r="C45" s="225">
        <v>2</v>
      </c>
      <c r="D45" s="225" t="s">
        <v>31</v>
      </c>
      <c r="E45" s="225">
        <v>17241.82</v>
      </c>
      <c r="F45" s="68">
        <f t="shared" si="1"/>
        <v>34483.64</v>
      </c>
      <c r="G45" s="269"/>
      <c r="H45" s="27"/>
    </row>
    <row r="46" spans="1:8" s="64" customFormat="1" ht="12">
      <c r="A46" s="66">
        <v>1.7</v>
      </c>
      <c r="B46" s="70" t="s">
        <v>142</v>
      </c>
      <c r="C46" s="225">
        <v>1</v>
      </c>
      <c r="D46" s="225" t="s">
        <v>31</v>
      </c>
      <c r="E46" s="225">
        <v>28899.32</v>
      </c>
      <c r="F46" s="68">
        <f t="shared" si="1"/>
        <v>28899.32</v>
      </c>
      <c r="G46" s="269"/>
      <c r="H46" s="27"/>
    </row>
    <row r="47" spans="1:8" s="64" customFormat="1" ht="12">
      <c r="A47" s="66">
        <v>1.8</v>
      </c>
      <c r="B47" s="67" t="s">
        <v>238</v>
      </c>
      <c r="C47" s="225">
        <v>10</v>
      </c>
      <c r="D47" s="225" t="s">
        <v>31</v>
      </c>
      <c r="E47" s="225">
        <v>4011.56</v>
      </c>
      <c r="F47" s="68">
        <f t="shared" si="1"/>
        <v>40115.6</v>
      </c>
      <c r="G47" s="269"/>
      <c r="H47" s="27"/>
    </row>
    <row r="48" spans="1:8" s="64" customFormat="1" ht="12">
      <c r="A48" s="69">
        <v>1.9</v>
      </c>
      <c r="B48" s="72" t="s">
        <v>143</v>
      </c>
      <c r="C48" s="302">
        <v>9</v>
      </c>
      <c r="D48" s="226" t="s">
        <v>31</v>
      </c>
      <c r="E48" s="225">
        <v>3264</v>
      </c>
      <c r="F48" s="68">
        <f t="shared" si="1"/>
        <v>29376</v>
      </c>
      <c r="G48" s="269"/>
      <c r="H48" s="27"/>
    </row>
    <row r="49" spans="1:8" s="64" customFormat="1" ht="12">
      <c r="A49" s="74">
        <v>1.1</v>
      </c>
      <c r="B49" s="72" t="s">
        <v>144</v>
      </c>
      <c r="C49" s="302">
        <v>1</v>
      </c>
      <c r="D49" s="226" t="s">
        <v>31</v>
      </c>
      <c r="E49" s="225">
        <v>8205.32</v>
      </c>
      <c r="F49" s="68">
        <f t="shared" si="1"/>
        <v>8205.32</v>
      </c>
      <c r="G49" s="269"/>
      <c r="H49" s="27"/>
    </row>
    <row r="50" spans="1:8" s="64" customFormat="1" ht="12">
      <c r="A50" s="75">
        <v>1.11</v>
      </c>
      <c r="B50" s="70" t="s">
        <v>145</v>
      </c>
      <c r="C50" s="225">
        <v>6508.83</v>
      </c>
      <c r="D50" s="225" t="s">
        <v>57</v>
      </c>
      <c r="E50" s="238">
        <v>19.84</v>
      </c>
      <c r="F50" s="68">
        <f t="shared" si="1"/>
        <v>129135.19</v>
      </c>
      <c r="G50" s="269"/>
      <c r="H50" s="27"/>
    </row>
    <row r="51" spans="1:8" s="64" customFormat="1" ht="36">
      <c r="A51" s="74">
        <v>1.12</v>
      </c>
      <c r="B51" s="70" t="s">
        <v>239</v>
      </c>
      <c r="C51" s="225">
        <v>3</v>
      </c>
      <c r="D51" s="225" t="s">
        <v>31</v>
      </c>
      <c r="E51" s="238">
        <v>39848.47</v>
      </c>
      <c r="F51" s="68">
        <f t="shared" si="1"/>
        <v>119545.41</v>
      </c>
      <c r="G51" s="269"/>
      <c r="H51" s="27"/>
    </row>
    <row r="52" spans="1:8" s="64" customFormat="1" ht="12">
      <c r="A52" s="211">
        <v>1.13</v>
      </c>
      <c r="B52" s="216" t="s">
        <v>58</v>
      </c>
      <c r="C52" s="234">
        <v>3</v>
      </c>
      <c r="D52" s="228" t="s">
        <v>31</v>
      </c>
      <c r="E52" s="234">
        <v>6089.51</v>
      </c>
      <c r="F52" s="71">
        <f t="shared" si="1"/>
        <v>18268.53</v>
      </c>
      <c r="G52" s="269"/>
      <c r="H52" s="27"/>
    </row>
    <row r="53" spans="1:8" s="64" customFormat="1" ht="12">
      <c r="A53" s="75">
        <v>1.14</v>
      </c>
      <c r="B53" s="72" t="s">
        <v>59</v>
      </c>
      <c r="C53" s="302">
        <v>3</v>
      </c>
      <c r="D53" s="226" t="s">
        <v>31</v>
      </c>
      <c r="E53" s="225">
        <v>1466.09</v>
      </c>
      <c r="F53" s="68">
        <f t="shared" si="1"/>
        <v>4398.27</v>
      </c>
      <c r="G53" s="269"/>
      <c r="H53" s="27"/>
    </row>
    <row r="54" spans="1:8" s="64" customFormat="1" ht="12">
      <c r="A54" s="74">
        <v>1.15</v>
      </c>
      <c r="B54" s="72" t="s">
        <v>300</v>
      </c>
      <c r="C54" s="302">
        <v>1</v>
      </c>
      <c r="D54" s="226" t="s">
        <v>20</v>
      </c>
      <c r="E54" s="225">
        <v>97700</v>
      </c>
      <c r="F54" s="68">
        <f t="shared" si="1"/>
        <v>97700</v>
      </c>
      <c r="G54" s="269"/>
      <c r="H54" s="27"/>
    </row>
    <row r="55" spans="1:8" s="64" customFormat="1" ht="12">
      <c r="A55" s="74">
        <v>1.16</v>
      </c>
      <c r="B55" s="77" t="s">
        <v>61</v>
      </c>
      <c r="C55" s="307">
        <v>10</v>
      </c>
      <c r="D55" s="225" t="s">
        <v>31</v>
      </c>
      <c r="E55" s="267">
        <v>2500</v>
      </c>
      <c r="F55" s="68">
        <f t="shared" si="1"/>
        <v>25000</v>
      </c>
      <c r="G55" s="269"/>
      <c r="H55" s="27"/>
    </row>
    <row r="56" spans="1:8" s="64" customFormat="1" ht="12">
      <c r="A56" s="75">
        <v>1.17</v>
      </c>
      <c r="B56" s="76" t="s">
        <v>62</v>
      </c>
      <c r="C56" s="225">
        <v>10</v>
      </c>
      <c r="D56" s="229" t="s">
        <v>31</v>
      </c>
      <c r="E56" s="267">
        <v>1200</v>
      </c>
      <c r="F56" s="68">
        <f t="shared" si="1"/>
        <v>12000</v>
      </c>
      <c r="G56" s="269"/>
      <c r="H56" s="27"/>
    </row>
    <row r="57" spans="1:8" s="64" customFormat="1" ht="12">
      <c r="A57" s="74">
        <v>1.18</v>
      </c>
      <c r="B57" s="72" t="s">
        <v>63</v>
      </c>
      <c r="C57" s="302">
        <v>11</v>
      </c>
      <c r="D57" s="226" t="s">
        <v>31</v>
      </c>
      <c r="E57" s="225">
        <v>1000</v>
      </c>
      <c r="F57" s="68">
        <f t="shared" si="1"/>
        <v>11000</v>
      </c>
      <c r="G57" s="269"/>
      <c r="H57" s="27"/>
    </row>
    <row r="58" spans="1:8" s="64" customFormat="1" ht="3.75" customHeight="1">
      <c r="A58" s="79"/>
      <c r="B58" s="72"/>
      <c r="C58" s="302"/>
      <c r="D58" s="229"/>
      <c r="E58" s="225"/>
      <c r="F58" s="68">
        <f t="shared" si="1"/>
        <v>0</v>
      </c>
      <c r="G58" s="269"/>
      <c r="H58" s="27"/>
    </row>
    <row r="59" spans="1:8" s="82" customFormat="1" ht="12">
      <c r="A59" s="80" t="s">
        <v>22</v>
      </c>
      <c r="B59" s="81" t="s">
        <v>64</v>
      </c>
      <c r="C59" s="231"/>
      <c r="D59" s="227"/>
      <c r="E59" s="231"/>
      <c r="F59" s="68">
        <f t="shared" si="1"/>
        <v>0</v>
      </c>
      <c r="G59" s="269"/>
      <c r="H59" s="46"/>
    </row>
    <row r="60" spans="1:8" s="64" customFormat="1" ht="12">
      <c r="A60" s="83">
        <v>2.1</v>
      </c>
      <c r="B60" s="72" t="s">
        <v>146</v>
      </c>
      <c r="C60" s="225">
        <v>1</v>
      </c>
      <c r="D60" s="229" t="s">
        <v>31</v>
      </c>
      <c r="E60" s="225">
        <v>1522.2</v>
      </c>
      <c r="F60" s="68">
        <f t="shared" si="1"/>
        <v>1522.2</v>
      </c>
      <c r="G60" s="269"/>
      <c r="H60" s="27"/>
    </row>
    <row r="61" spans="1:8" s="64" customFormat="1" ht="12">
      <c r="A61" s="84" t="s">
        <v>66</v>
      </c>
      <c r="B61" s="85" t="s">
        <v>147</v>
      </c>
      <c r="C61" s="307">
        <v>2</v>
      </c>
      <c r="D61" s="225" t="s">
        <v>31</v>
      </c>
      <c r="E61" s="225">
        <v>916.38</v>
      </c>
      <c r="F61" s="68">
        <f t="shared" si="1"/>
        <v>1832.76</v>
      </c>
      <c r="G61" s="269"/>
      <c r="H61" s="27"/>
    </row>
    <row r="62" spans="1:8" s="64" customFormat="1" ht="12">
      <c r="A62" s="84" t="s">
        <v>68</v>
      </c>
      <c r="B62" s="85" t="s">
        <v>148</v>
      </c>
      <c r="C62" s="307">
        <v>2</v>
      </c>
      <c r="D62" s="225" t="s">
        <v>31</v>
      </c>
      <c r="E62" s="225">
        <v>366.53</v>
      </c>
      <c r="F62" s="68">
        <f t="shared" si="1"/>
        <v>733.06</v>
      </c>
      <c r="G62" s="269"/>
      <c r="H62" s="27"/>
    </row>
    <row r="63" spans="1:8" s="64" customFormat="1" ht="12">
      <c r="A63" s="83">
        <v>2.4</v>
      </c>
      <c r="B63" s="72" t="s">
        <v>149</v>
      </c>
      <c r="C63" s="225">
        <v>2</v>
      </c>
      <c r="D63" s="229" t="s">
        <v>241</v>
      </c>
      <c r="E63" s="225">
        <v>3799.6</v>
      </c>
      <c r="F63" s="68">
        <f t="shared" si="1"/>
        <v>7599.2</v>
      </c>
      <c r="G63" s="269"/>
      <c r="H63" s="27"/>
    </row>
    <row r="64" spans="1:8" s="64" customFormat="1" ht="12">
      <c r="A64" s="84" t="s">
        <v>72</v>
      </c>
      <c r="B64" s="85" t="s">
        <v>150</v>
      </c>
      <c r="C64" s="307">
        <v>2</v>
      </c>
      <c r="D64" s="225" t="s">
        <v>31</v>
      </c>
      <c r="E64" s="225">
        <v>1404.24</v>
      </c>
      <c r="F64" s="68">
        <f t="shared" si="1"/>
        <v>2808.48</v>
      </c>
      <c r="G64" s="269"/>
      <c r="H64" s="27"/>
    </row>
    <row r="65" spans="1:8" s="64" customFormat="1" ht="12">
      <c r="A65" s="84" t="s">
        <v>151</v>
      </c>
      <c r="B65" s="72" t="s">
        <v>152</v>
      </c>
      <c r="C65" s="225">
        <v>5</v>
      </c>
      <c r="D65" s="229" t="s">
        <v>31</v>
      </c>
      <c r="E65" s="225">
        <v>147.5</v>
      </c>
      <c r="F65" s="68">
        <f t="shared" si="1"/>
        <v>737.5</v>
      </c>
      <c r="G65" s="269"/>
      <c r="H65" s="27"/>
    </row>
    <row r="66" spans="1:8" s="64" customFormat="1" ht="12">
      <c r="A66" s="83">
        <v>2.7</v>
      </c>
      <c r="B66" s="72" t="s">
        <v>153</v>
      </c>
      <c r="C66" s="225">
        <v>4</v>
      </c>
      <c r="D66" s="229" t="s">
        <v>31</v>
      </c>
      <c r="E66" s="225">
        <v>1310.72</v>
      </c>
      <c r="F66" s="68">
        <f t="shared" si="1"/>
        <v>5242.88</v>
      </c>
      <c r="G66" s="269"/>
      <c r="H66" s="27"/>
    </row>
    <row r="67" spans="1:8" s="64" customFormat="1" ht="12">
      <c r="A67" s="84" t="s">
        <v>154</v>
      </c>
      <c r="B67" s="85" t="s">
        <v>156</v>
      </c>
      <c r="C67" s="307">
        <v>4</v>
      </c>
      <c r="D67" s="225" t="s">
        <v>31</v>
      </c>
      <c r="E67" s="307">
        <v>22.75</v>
      </c>
      <c r="F67" s="68">
        <f t="shared" si="1"/>
        <v>91</v>
      </c>
      <c r="G67" s="269"/>
      <c r="H67" s="27"/>
    </row>
    <row r="68" spans="1:8" s="64" customFormat="1" ht="12">
      <c r="A68" s="84" t="s">
        <v>155</v>
      </c>
      <c r="B68" s="85" t="s">
        <v>157</v>
      </c>
      <c r="C68" s="307">
        <v>4</v>
      </c>
      <c r="D68" s="225" t="s">
        <v>31</v>
      </c>
      <c r="E68" s="267">
        <v>22.75</v>
      </c>
      <c r="F68" s="68">
        <f t="shared" si="1"/>
        <v>91</v>
      </c>
      <c r="G68" s="269"/>
      <c r="H68" s="27"/>
    </row>
    <row r="69" spans="1:8" s="64" customFormat="1" ht="12">
      <c r="A69" s="86">
        <v>2.1</v>
      </c>
      <c r="B69" s="72" t="s">
        <v>158</v>
      </c>
      <c r="C69" s="225">
        <v>4</v>
      </c>
      <c r="D69" s="229" t="s">
        <v>241</v>
      </c>
      <c r="E69" s="307">
        <v>140.97</v>
      </c>
      <c r="F69" s="68">
        <f t="shared" si="1"/>
        <v>563.88</v>
      </c>
      <c r="G69" s="269"/>
      <c r="H69" s="27"/>
    </row>
    <row r="70" spans="1:8" s="64" customFormat="1" ht="12">
      <c r="A70" s="86">
        <v>2.11</v>
      </c>
      <c r="B70" s="85" t="s">
        <v>160</v>
      </c>
      <c r="C70" s="307">
        <v>3</v>
      </c>
      <c r="D70" s="225" t="s">
        <v>31</v>
      </c>
      <c r="E70" s="267">
        <v>34.58</v>
      </c>
      <c r="F70" s="68">
        <f t="shared" si="1"/>
        <v>103.74</v>
      </c>
      <c r="G70" s="269"/>
      <c r="H70" s="27"/>
    </row>
    <row r="71" spans="1:8" s="64" customFormat="1" ht="12">
      <c r="A71" s="84" t="s">
        <v>159</v>
      </c>
      <c r="B71" s="72" t="s">
        <v>161</v>
      </c>
      <c r="C71" s="225">
        <v>4</v>
      </c>
      <c r="D71" s="229" t="s">
        <v>31</v>
      </c>
      <c r="E71" s="307">
        <v>6.2</v>
      </c>
      <c r="F71" s="68">
        <f t="shared" si="1"/>
        <v>24.8</v>
      </c>
      <c r="G71" s="269"/>
      <c r="H71" s="27"/>
    </row>
    <row r="72" spans="1:8" s="64" customFormat="1" ht="12">
      <c r="A72" s="86">
        <v>2.13</v>
      </c>
      <c r="B72" s="72" t="s">
        <v>162</v>
      </c>
      <c r="C72" s="225">
        <v>4</v>
      </c>
      <c r="D72" s="229" t="s">
        <v>31</v>
      </c>
      <c r="E72" s="225">
        <v>102.07</v>
      </c>
      <c r="F72" s="68">
        <f t="shared" si="1"/>
        <v>408.28</v>
      </c>
      <c r="G72" s="269"/>
      <c r="H72" s="27"/>
    </row>
    <row r="73" spans="1:8" s="64" customFormat="1" ht="12">
      <c r="A73" s="86">
        <v>2.14</v>
      </c>
      <c r="B73" s="72" t="s">
        <v>164</v>
      </c>
      <c r="C73" s="225">
        <v>198</v>
      </c>
      <c r="D73" s="229" t="s">
        <v>57</v>
      </c>
      <c r="E73" s="225">
        <v>91.7</v>
      </c>
      <c r="F73" s="68">
        <f t="shared" si="1"/>
        <v>18156.6</v>
      </c>
      <c r="G73" s="269"/>
      <c r="H73" s="27"/>
    </row>
    <row r="74" spans="1:8" s="64" customFormat="1" ht="12">
      <c r="A74" s="84" t="s">
        <v>163</v>
      </c>
      <c r="B74" s="72" t="s">
        <v>74</v>
      </c>
      <c r="C74" s="225">
        <v>132</v>
      </c>
      <c r="D74" s="229" t="s">
        <v>57</v>
      </c>
      <c r="E74" s="225">
        <v>63.13</v>
      </c>
      <c r="F74" s="68">
        <f t="shared" si="1"/>
        <v>8333.16</v>
      </c>
      <c r="G74" s="269"/>
      <c r="H74" s="27"/>
    </row>
    <row r="75" spans="1:8" s="64" customFormat="1" ht="12">
      <c r="A75" s="86">
        <v>2.16</v>
      </c>
      <c r="B75" s="72" t="s">
        <v>76</v>
      </c>
      <c r="C75" s="225">
        <v>418</v>
      </c>
      <c r="D75" s="229" t="s">
        <v>57</v>
      </c>
      <c r="E75" s="225">
        <v>17.29</v>
      </c>
      <c r="F75" s="68">
        <f t="shared" si="1"/>
        <v>7227.22</v>
      </c>
      <c r="G75" s="269"/>
      <c r="H75" s="27"/>
    </row>
    <row r="76" spans="1:8" s="64" customFormat="1" ht="12">
      <c r="A76" s="86">
        <v>2.17</v>
      </c>
      <c r="B76" s="72" t="s">
        <v>95</v>
      </c>
      <c r="C76" s="225">
        <v>176</v>
      </c>
      <c r="D76" s="229" t="s">
        <v>57</v>
      </c>
      <c r="E76" s="225">
        <v>12.66</v>
      </c>
      <c r="F76" s="68">
        <f t="shared" si="1"/>
        <v>2228.16</v>
      </c>
      <c r="G76" s="269"/>
      <c r="H76" s="27"/>
    </row>
    <row r="77" spans="1:8" s="64" customFormat="1" ht="12">
      <c r="A77" s="84" t="s">
        <v>165</v>
      </c>
      <c r="B77" s="72" t="s">
        <v>166</v>
      </c>
      <c r="C77" s="225">
        <v>55</v>
      </c>
      <c r="D77" s="229" t="s">
        <v>57</v>
      </c>
      <c r="E77" s="225">
        <v>36.98</v>
      </c>
      <c r="F77" s="68">
        <f t="shared" si="1"/>
        <v>2033.9</v>
      </c>
      <c r="G77" s="269"/>
      <c r="H77" s="27"/>
    </row>
    <row r="78" spans="1:8" s="64" customFormat="1" ht="24">
      <c r="A78" s="86">
        <v>2.19</v>
      </c>
      <c r="B78" s="72" t="s">
        <v>240</v>
      </c>
      <c r="C78" s="225">
        <v>1</v>
      </c>
      <c r="D78" s="229" t="s">
        <v>31</v>
      </c>
      <c r="E78" s="225">
        <v>12452.84</v>
      </c>
      <c r="F78" s="68">
        <f t="shared" si="1"/>
        <v>12452.84</v>
      </c>
      <c r="G78" s="269"/>
      <c r="H78" s="27"/>
    </row>
    <row r="79" spans="1:8" s="64" customFormat="1" ht="24">
      <c r="A79" s="87">
        <v>2.2</v>
      </c>
      <c r="B79" s="72" t="s">
        <v>167</v>
      </c>
      <c r="C79" s="225">
        <v>1</v>
      </c>
      <c r="D79" s="229" t="s">
        <v>31</v>
      </c>
      <c r="E79" s="225">
        <v>24150.9</v>
      </c>
      <c r="F79" s="68">
        <f t="shared" si="1"/>
        <v>24150.9</v>
      </c>
      <c r="G79" s="269"/>
      <c r="H79" s="27"/>
    </row>
    <row r="80" spans="1:8" s="64" customFormat="1" ht="12">
      <c r="A80" s="87">
        <v>2.21</v>
      </c>
      <c r="B80" s="88" t="s">
        <v>168</v>
      </c>
      <c r="C80" s="225">
        <v>1</v>
      </c>
      <c r="D80" s="225" t="s">
        <v>20</v>
      </c>
      <c r="E80" s="225">
        <v>22610.32</v>
      </c>
      <c r="F80" s="68">
        <f t="shared" si="1"/>
        <v>22610.32</v>
      </c>
      <c r="G80" s="269"/>
      <c r="H80" s="27"/>
    </row>
    <row r="81" spans="1:8" s="64" customFormat="1" ht="12">
      <c r="A81" s="89">
        <v>2.21</v>
      </c>
      <c r="B81" s="72" t="s">
        <v>79</v>
      </c>
      <c r="C81" s="225">
        <v>9</v>
      </c>
      <c r="D81" s="229" t="s">
        <v>31</v>
      </c>
      <c r="E81" s="225">
        <v>24.19</v>
      </c>
      <c r="F81" s="68">
        <f t="shared" si="1"/>
        <v>217.71</v>
      </c>
      <c r="G81" s="269"/>
      <c r="H81" s="27"/>
    </row>
    <row r="82" spans="1:8" s="64" customFormat="1" ht="12">
      <c r="A82" s="84" t="s">
        <v>169</v>
      </c>
      <c r="B82" s="72" t="s">
        <v>80</v>
      </c>
      <c r="C82" s="225">
        <v>66</v>
      </c>
      <c r="D82" s="229" t="s">
        <v>57</v>
      </c>
      <c r="E82" s="225">
        <v>59.8</v>
      </c>
      <c r="F82" s="68">
        <f t="shared" si="1"/>
        <v>3946.8</v>
      </c>
      <c r="G82" s="269"/>
      <c r="H82" s="27"/>
    </row>
    <row r="83" spans="1:8" s="64" customFormat="1" ht="12">
      <c r="A83" s="87">
        <v>2.23</v>
      </c>
      <c r="B83" s="72" t="s">
        <v>81</v>
      </c>
      <c r="C83" s="225">
        <v>1</v>
      </c>
      <c r="D83" s="229" t="s">
        <v>31</v>
      </c>
      <c r="E83" s="225">
        <v>107.43</v>
      </c>
      <c r="F83" s="68">
        <f t="shared" si="1"/>
        <v>107.43</v>
      </c>
      <c r="G83" s="269"/>
      <c r="H83" s="27"/>
    </row>
    <row r="84" spans="1:8" s="64" customFormat="1" ht="12">
      <c r="A84" s="84" t="s">
        <v>170</v>
      </c>
      <c r="B84" s="72" t="s">
        <v>83</v>
      </c>
      <c r="C84" s="225">
        <v>4</v>
      </c>
      <c r="D84" s="229" t="s">
        <v>31</v>
      </c>
      <c r="E84" s="225">
        <v>274.53</v>
      </c>
      <c r="F84" s="68">
        <f t="shared" si="1"/>
        <v>1098.12</v>
      </c>
      <c r="G84" s="269"/>
      <c r="H84" s="27"/>
    </row>
    <row r="85" spans="1:8" s="64" customFormat="1" ht="12">
      <c r="A85" s="84" t="s">
        <v>171</v>
      </c>
      <c r="B85" s="72" t="s">
        <v>296</v>
      </c>
      <c r="C85" s="225">
        <v>4</v>
      </c>
      <c r="D85" s="229" t="s">
        <v>31</v>
      </c>
      <c r="E85" s="225">
        <v>285.04</v>
      </c>
      <c r="F85" s="68">
        <f t="shared" si="1"/>
        <v>1140.16</v>
      </c>
      <c r="G85" s="269"/>
      <c r="H85" s="27"/>
    </row>
    <row r="86" spans="1:8" s="64" customFormat="1" ht="12">
      <c r="A86" s="87">
        <v>2.26</v>
      </c>
      <c r="B86" s="72" t="s">
        <v>297</v>
      </c>
      <c r="C86" s="225">
        <v>1</v>
      </c>
      <c r="D86" s="229" t="s">
        <v>31</v>
      </c>
      <c r="E86" s="225">
        <v>821.24</v>
      </c>
      <c r="F86" s="68">
        <f t="shared" si="1"/>
        <v>821.24</v>
      </c>
      <c r="G86" s="269"/>
      <c r="H86" s="27"/>
    </row>
    <row r="87" spans="1:8" s="64" customFormat="1" ht="12">
      <c r="A87" s="84" t="s">
        <v>172</v>
      </c>
      <c r="B87" s="72" t="s">
        <v>295</v>
      </c>
      <c r="C87" s="225">
        <v>1</v>
      </c>
      <c r="D87" s="229" t="s">
        <v>31</v>
      </c>
      <c r="E87" s="225">
        <v>36734.31</v>
      </c>
      <c r="F87" s="68">
        <f t="shared" si="1"/>
        <v>36734.31</v>
      </c>
      <c r="G87" s="269"/>
      <c r="H87" s="27"/>
    </row>
    <row r="88" spans="1:8" s="64" customFormat="1" ht="3.75" customHeight="1">
      <c r="A88" s="84"/>
      <c r="B88" s="72"/>
      <c r="C88" s="225"/>
      <c r="D88" s="229"/>
      <c r="E88" s="225"/>
      <c r="F88" s="68">
        <f t="shared" si="1"/>
        <v>0</v>
      </c>
      <c r="G88" s="269"/>
      <c r="H88" s="27"/>
    </row>
    <row r="89" spans="1:8" s="82" customFormat="1" ht="12">
      <c r="A89" s="80" t="s">
        <v>24</v>
      </c>
      <c r="B89" s="81" t="s">
        <v>85</v>
      </c>
      <c r="C89" s="231"/>
      <c r="D89" s="227"/>
      <c r="E89" s="231"/>
      <c r="F89" s="68">
        <f t="shared" si="1"/>
        <v>0</v>
      </c>
      <c r="G89" s="269"/>
      <c r="H89" s="46"/>
    </row>
    <row r="90" spans="1:8" s="82" customFormat="1" ht="64.5" customHeight="1">
      <c r="A90" s="83">
        <v>3.1</v>
      </c>
      <c r="B90" s="72" t="s">
        <v>315</v>
      </c>
      <c r="C90" s="225">
        <v>2</v>
      </c>
      <c r="D90" s="229" t="s">
        <v>31</v>
      </c>
      <c r="E90" s="225">
        <v>611526.74</v>
      </c>
      <c r="F90" s="68">
        <f t="shared" si="1"/>
        <v>1223053.48</v>
      </c>
      <c r="G90" s="269"/>
      <c r="H90" s="46"/>
    </row>
    <row r="91" spans="1:8" s="82" customFormat="1" ht="12">
      <c r="A91" s="83">
        <v>3.2</v>
      </c>
      <c r="B91" s="72" t="s">
        <v>86</v>
      </c>
      <c r="C91" s="225">
        <v>2</v>
      </c>
      <c r="D91" s="225" t="s">
        <v>31</v>
      </c>
      <c r="E91" s="225">
        <v>60000</v>
      </c>
      <c r="F91" s="68">
        <f t="shared" si="1"/>
        <v>120000</v>
      </c>
      <c r="G91" s="269"/>
      <c r="H91" s="46"/>
    </row>
    <row r="92" spans="1:8" s="64" customFormat="1" ht="36">
      <c r="A92" s="83">
        <v>3.3</v>
      </c>
      <c r="B92" s="72" t="s">
        <v>316</v>
      </c>
      <c r="C92" s="225">
        <v>7</v>
      </c>
      <c r="D92" s="229" t="s">
        <v>31</v>
      </c>
      <c r="E92" s="225">
        <v>3845.15</v>
      </c>
      <c r="F92" s="68">
        <f t="shared" si="1"/>
        <v>26916.05</v>
      </c>
      <c r="G92" s="269"/>
      <c r="H92" s="27"/>
    </row>
    <row r="93" spans="1:8" s="64" customFormat="1" ht="36">
      <c r="A93" s="83">
        <v>3.4</v>
      </c>
      <c r="B93" s="72" t="s">
        <v>317</v>
      </c>
      <c r="C93" s="225">
        <v>4</v>
      </c>
      <c r="D93" s="229" t="s">
        <v>31</v>
      </c>
      <c r="E93" s="225">
        <v>3845.15</v>
      </c>
      <c r="F93" s="68">
        <f t="shared" si="1"/>
        <v>15380.6</v>
      </c>
      <c r="G93" s="269"/>
      <c r="H93" s="27"/>
    </row>
    <row r="94" spans="1:8" s="64" customFormat="1" ht="36">
      <c r="A94" s="102">
        <v>3.5</v>
      </c>
      <c r="B94" s="91" t="s">
        <v>318</v>
      </c>
      <c r="C94" s="234">
        <v>2</v>
      </c>
      <c r="D94" s="228" t="s">
        <v>31</v>
      </c>
      <c r="E94" s="234">
        <v>10689.67</v>
      </c>
      <c r="F94" s="71">
        <f t="shared" si="1"/>
        <v>21379.34</v>
      </c>
      <c r="G94" s="269"/>
      <c r="H94" s="27"/>
    </row>
    <row r="95" spans="1:8" s="64" customFormat="1" ht="12">
      <c r="A95" s="83">
        <v>3.6</v>
      </c>
      <c r="B95" s="72" t="s">
        <v>298</v>
      </c>
      <c r="C95" s="225">
        <v>2</v>
      </c>
      <c r="D95" s="229" t="s">
        <v>31</v>
      </c>
      <c r="E95" s="225">
        <v>1492.24</v>
      </c>
      <c r="F95" s="68">
        <f t="shared" si="1"/>
        <v>2984.48</v>
      </c>
      <c r="G95" s="269"/>
      <c r="H95" s="27"/>
    </row>
    <row r="96" spans="1:9" s="72" customFormat="1" ht="24">
      <c r="A96" s="83">
        <v>3.7</v>
      </c>
      <c r="B96" s="72" t="s">
        <v>173</v>
      </c>
      <c r="C96" s="225">
        <v>2</v>
      </c>
      <c r="D96" s="225" t="s">
        <v>31</v>
      </c>
      <c r="E96" s="225">
        <v>32259.8</v>
      </c>
      <c r="F96" s="68">
        <f t="shared" si="1"/>
        <v>64519.6</v>
      </c>
      <c r="G96" s="269"/>
      <c r="H96" s="92"/>
      <c r="I96" s="93"/>
    </row>
    <row r="97" spans="1:9" s="72" customFormat="1" ht="24">
      <c r="A97" s="83">
        <v>3.8</v>
      </c>
      <c r="B97" s="72" t="s">
        <v>319</v>
      </c>
      <c r="C97" s="225">
        <v>1</v>
      </c>
      <c r="D97" s="225" t="s">
        <v>31</v>
      </c>
      <c r="E97" s="225">
        <v>2011.9</v>
      </c>
      <c r="F97" s="68">
        <f t="shared" si="1"/>
        <v>2011.9</v>
      </c>
      <c r="G97" s="269"/>
      <c r="H97" s="92"/>
      <c r="I97" s="93"/>
    </row>
    <row r="98" spans="1:9" s="72" customFormat="1" ht="24">
      <c r="A98" s="94">
        <v>3.9</v>
      </c>
      <c r="B98" s="72" t="s">
        <v>320</v>
      </c>
      <c r="C98" s="225">
        <v>2</v>
      </c>
      <c r="D98" s="225" t="s">
        <v>31</v>
      </c>
      <c r="E98" s="225">
        <v>4838</v>
      </c>
      <c r="F98" s="68">
        <f t="shared" si="1"/>
        <v>9676</v>
      </c>
      <c r="G98" s="269"/>
      <c r="H98" s="92"/>
      <c r="I98" s="93"/>
    </row>
    <row r="99" spans="1:9" s="72" customFormat="1" ht="24">
      <c r="A99" s="95">
        <v>3.1</v>
      </c>
      <c r="B99" s="72" t="s">
        <v>174</v>
      </c>
      <c r="C99" s="225">
        <v>6</v>
      </c>
      <c r="D99" s="225" t="s">
        <v>31</v>
      </c>
      <c r="E99" s="225">
        <v>34444.57</v>
      </c>
      <c r="F99" s="68">
        <f t="shared" si="1"/>
        <v>206667.42</v>
      </c>
      <c r="G99" s="269"/>
      <c r="H99" s="92"/>
      <c r="I99" s="93"/>
    </row>
    <row r="100" spans="1:9" s="72" customFormat="1" ht="12">
      <c r="A100" s="95">
        <v>3.11</v>
      </c>
      <c r="B100" s="72" t="s">
        <v>175</v>
      </c>
      <c r="C100" s="225">
        <v>3</v>
      </c>
      <c r="D100" s="225" t="s">
        <v>31</v>
      </c>
      <c r="E100" s="225">
        <v>2800</v>
      </c>
      <c r="F100" s="68">
        <f t="shared" si="1"/>
        <v>8400</v>
      </c>
      <c r="G100" s="269"/>
      <c r="H100" s="92"/>
      <c r="I100" s="93"/>
    </row>
    <row r="101" spans="1:9" s="72" customFormat="1" ht="12">
      <c r="A101" s="95">
        <v>3.12</v>
      </c>
      <c r="B101" s="72" t="s">
        <v>176</v>
      </c>
      <c r="C101" s="225">
        <v>3</v>
      </c>
      <c r="D101" s="225" t="s">
        <v>31</v>
      </c>
      <c r="E101" s="225">
        <v>8916.08</v>
      </c>
      <c r="F101" s="68">
        <f t="shared" si="1"/>
        <v>26748.24</v>
      </c>
      <c r="G101" s="269"/>
      <c r="H101" s="92"/>
      <c r="I101" s="93"/>
    </row>
    <row r="102" spans="1:9" s="72" customFormat="1" ht="24">
      <c r="A102" s="95">
        <v>3.13</v>
      </c>
      <c r="B102" s="72" t="s">
        <v>321</v>
      </c>
      <c r="C102" s="225">
        <v>2</v>
      </c>
      <c r="D102" s="229" t="s">
        <v>31</v>
      </c>
      <c r="E102" s="225">
        <v>3484.12</v>
      </c>
      <c r="F102" s="68">
        <f t="shared" si="1"/>
        <v>6968.24</v>
      </c>
      <c r="G102" s="269"/>
      <c r="H102" s="92"/>
      <c r="I102" s="93"/>
    </row>
    <row r="103" spans="1:9" s="72" customFormat="1" ht="24">
      <c r="A103" s="95">
        <v>3.14</v>
      </c>
      <c r="B103" s="72" t="s">
        <v>322</v>
      </c>
      <c r="C103" s="225">
        <v>2</v>
      </c>
      <c r="D103" s="229" t="s">
        <v>31</v>
      </c>
      <c r="E103" s="225">
        <v>3408.5</v>
      </c>
      <c r="F103" s="68">
        <f t="shared" si="1"/>
        <v>6817</v>
      </c>
      <c r="G103" s="269"/>
      <c r="H103" s="92"/>
      <c r="I103" s="93"/>
    </row>
    <row r="104" spans="1:9" s="72" customFormat="1" ht="24">
      <c r="A104" s="95">
        <v>3.15</v>
      </c>
      <c r="B104" s="72" t="s">
        <v>323</v>
      </c>
      <c r="C104" s="225">
        <v>2</v>
      </c>
      <c r="D104" s="225" t="s">
        <v>31</v>
      </c>
      <c r="E104" s="225">
        <v>1300</v>
      </c>
      <c r="F104" s="68">
        <f aca="true" t="shared" si="2" ref="F104:F112">ROUND(C104*E104,2)</f>
        <v>2600</v>
      </c>
      <c r="G104" s="269"/>
      <c r="H104" s="92"/>
      <c r="I104" s="93"/>
    </row>
    <row r="105" spans="1:9" s="72" customFormat="1" ht="24">
      <c r="A105" s="95">
        <v>3.16</v>
      </c>
      <c r="B105" s="72" t="s">
        <v>324</v>
      </c>
      <c r="C105" s="225">
        <v>9</v>
      </c>
      <c r="D105" s="225" t="s">
        <v>31</v>
      </c>
      <c r="E105" s="225">
        <v>1300</v>
      </c>
      <c r="F105" s="68">
        <f t="shared" si="2"/>
        <v>11700</v>
      </c>
      <c r="G105" s="269"/>
      <c r="H105" s="92"/>
      <c r="I105" s="93"/>
    </row>
    <row r="106" spans="1:9" s="72" customFormat="1" ht="36">
      <c r="A106" s="95">
        <v>3.18</v>
      </c>
      <c r="B106" s="85" t="s">
        <v>325</v>
      </c>
      <c r="C106" s="307">
        <v>4</v>
      </c>
      <c r="D106" s="225" t="s">
        <v>31</v>
      </c>
      <c r="E106" s="267">
        <v>8458.88</v>
      </c>
      <c r="F106" s="68">
        <f t="shared" si="2"/>
        <v>33835.52</v>
      </c>
      <c r="G106" s="269"/>
      <c r="H106" s="92"/>
      <c r="I106" s="93"/>
    </row>
    <row r="107" spans="1:9" s="72" customFormat="1" ht="12">
      <c r="A107" s="95">
        <v>3.19</v>
      </c>
      <c r="B107" s="72" t="s">
        <v>177</v>
      </c>
      <c r="C107" s="225">
        <v>2</v>
      </c>
      <c r="D107" s="225" t="s">
        <v>31</v>
      </c>
      <c r="E107" s="225">
        <v>12350.66</v>
      </c>
      <c r="F107" s="68">
        <f t="shared" si="2"/>
        <v>24701.32</v>
      </c>
      <c r="G107" s="269"/>
      <c r="H107" s="92"/>
      <c r="I107" s="93"/>
    </row>
    <row r="108" spans="1:9" s="72" customFormat="1" ht="12">
      <c r="A108" s="95">
        <v>3.2</v>
      </c>
      <c r="B108" s="85" t="s">
        <v>242</v>
      </c>
      <c r="C108" s="307">
        <v>1</v>
      </c>
      <c r="D108" s="225" t="s">
        <v>31</v>
      </c>
      <c r="E108" s="225">
        <v>14765.42</v>
      </c>
      <c r="F108" s="68">
        <f t="shared" si="2"/>
        <v>14765.42</v>
      </c>
      <c r="G108" s="269"/>
      <c r="H108" s="92"/>
      <c r="I108" s="93"/>
    </row>
    <row r="109" spans="1:9" s="72" customFormat="1" ht="12">
      <c r="A109" s="95">
        <v>3.21</v>
      </c>
      <c r="B109" s="72" t="s">
        <v>178</v>
      </c>
      <c r="C109" s="225">
        <v>13</v>
      </c>
      <c r="D109" s="225" t="s">
        <v>31</v>
      </c>
      <c r="E109" s="225">
        <v>76.85</v>
      </c>
      <c r="F109" s="68">
        <f t="shared" si="2"/>
        <v>999.05</v>
      </c>
      <c r="G109" s="269"/>
      <c r="H109" s="92"/>
      <c r="I109" s="93"/>
    </row>
    <row r="110" spans="1:9" s="72" customFormat="1" ht="12">
      <c r="A110" s="95">
        <v>3.22</v>
      </c>
      <c r="B110" s="72" t="s">
        <v>88</v>
      </c>
      <c r="C110" s="225">
        <v>1</v>
      </c>
      <c r="D110" s="225" t="s">
        <v>31</v>
      </c>
      <c r="E110" s="225">
        <v>6250.8</v>
      </c>
      <c r="F110" s="68">
        <f t="shared" si="2"/>
        <v>6250.8</v>
      </c>
      <c r="G110" s="269"/>
      <c r="H110" s="92"/>
      <c r="I110" s="93"/>
    </row>
    <row r="111" spans="1:9" s="72" customFormat="1" ht="12">
      <c r="A111" s="95">
        <v>3.23</v>
      </c>
      <c r="B111" s="72" t="s">
        <v>90</v>
      </c>
      <c r="C111" s="225">
        <v>1</v>
      </c>
      <c r="D111" s="225" t="s">
        <v>31</v>
      </c>
      <c r="E111" s="225">
        <v>1800</v>
      </c>
      <c r="F111" s="68">
        <f t="shared" si="2"/>
        <v>1800</v>
      </c>
      <c r="G111" s="269"/>
      <c r="H111" s="92"/>
      <c r="I111" s="93"/>
    </row>
    <row r="112" spans="1:8" s="64" customFormat="1" ht="12">
      <c r="A112" s="95">
        <v>3.24</v>
      </c>
      <c r="B112" s="72" t="s">
        <v>134</v>
      </c>
      <c r="C112" s="225">
        <v>1</v>
      </c>
      <c r="D112" s="229" t="s">
        <v>31</v>
      </c>
      <c r="E112" s="225">
        <v>50000</v>
      </c>
      <c r="F112" s="68">
        <f t="shared" si="2"/>
        <v>50000</v>
      </c>
      <c r="G112" s="269"/>
      <c r="H112" s="27"/>
    </row>
    <row r="113" spans="1:8" s="64" customFormat="1" ht="12">
      <c r="A113" s="57"/>
      <c r="B113" s="58" t="s">
        <v>184</v>
      </c>
      <c r="C113" s="302"/>
      <c r="D113" s="226"/>
      <c r="E113" s="302"/>
      <c r="F113" s="60">
        <f>SUM(F40:F112)</f>
        <v>2914756.6599999997</v>
      </c>
      <c r="G113" s="269"/>
      <c r="H113" s="27"/>
    </row>
    <row r="114" spans="1:8" s="64" customFormat="1" ht="12">
      <c r="A114" s="61" t="s">
        <v>50</v>
      </c>
      <c r="B114" s="65" t="s">
        <v>179</v>
      </c>
      <c r="C114" s="231"/>
      <c r="D114" s="227"/>
      <c r="E114" s="231"/>
      <c r="F114" s="63"/>
      <c r="G114" s="269"/>
      <c r="H114" s="27"/>
    </row>
    <row r="115" spans="1:8" s="64" customFormat="1" ht="5.25" customHeight="1">
      <c r="A115" s="61"/>
      <c r="B115" s="65"/>
      <c r="C115" s="231"/>
      <c r="D115" s="227"/>
      <c r="E115" s="231"/>
      <c r="F115" s="63"/>
      <c r="G115" s="269"/>
      <c r="H115" s="27"/>
    </row>
    <row r="116" spans="1:8" s="64" customFormat="1" ht="12">
      <c r="A116" s="61" t="s">
        <v>23</v>
      </c>
      <c r="B116" s="65" t="s">
        <v>51</v>
      </c>
      <c r="C116" s="231"/>
      <c r="D116" s="227"/>
      <c r="E116" s="231"/>
      <c r="F116" s="63"/>
      <c r="G116" s="269"/>
      <c r="H116" s="27"/>
    </row>
    <row r="117" spans="1:8" s="64" customFormat="1" ht="12">
      <c r="A117" s="66">
        <v>1.1</v>
      </c>
      <c r="B117" s="67" t="s">
        <v>53</v>
      </c>
      <c r="C117" s="225">
        <v>1</v>
      </c>
      <c r="D117" s="225" t="s">
        <v>31</v>
      </c>
      <c r="E117" s="225">
        <v>23364</v>
      </c>
      <c r="F117" s="68">
        <f aca="true" t="shared" si="3" ref="F117:F171">ROUND(C117*E117,2)</f>
        <v>23364</v>
      </c>
      <c r="G117" s="269"/>
      <c r="H117" s="27"/>
    </row>
    <row r="118" spans="1:8" s="64" customFormat="1" ht="12">
      <c r="A118" s="66">
        <v>1.2</v>
      </c>
      <c r="B118" s="67" t="s">
        <v>52</v>
      </c>
      <c r="C118" s="225">
        <v>1</v>
      </c>
      <c r="D118" s="225" t="s">
        <v>31</v>
      </c>
      <c r="E118" s="225">
        <v>18880</v>
      </c>
      <c r="F118" s="68">
        <f t="shared" si="3"/>
        <v>18880</v>
      </c>
      <c r="G118" s="269"/>
      <c r="H118" s="27"/>
    </row>
    <row r="119" spans="1:8" s="64" customFormat="1" ht="12">
      <c r="A119" s="69">
        <v>1.3</v>
      </c>
      <c r="B119" s="70" t="s">
        <v>54</v>
      </c>
      <c r="C119" s="225">
        <v>1</v>
      </c>
      <c r="D119" s="225" t="s">
        <v>31</v>
      </c>
      <c r="E119" s="225">
        <v>17241.82</v>
      </c>
      <c r="F119" s="68">
        <f t="shared" si="3"/>
        <v>17241.82</v>
      </c>
      <c r="G119" s="269"/>
      <c r="H119" s="27"/>
    </row>
    <row r="120" spans="1:8" s="64" customFormat="1" ht="12">
      <c r="A120" s="69">
        <v>1.4</v>
      </c>
      <c r="B120" s="67" t="s">
        <v>55</v>
      </c>
      <c r="C120" s="225">
        <v>7</v>
      </c>
      <c r="D120" s="225" t="s">
        <v>31</v>
      </c>
      <c r="E120" s="225">
        <v>4011.56</v>
      </c>
      <c r="F120" s="68">
        <f t="shared" si="3"/>
        <v>28080.92</v>
      </c>
      <c r="G120" s="269"/>
      <c r="H120" s="27"/>
    </row>
    <row r="121" spans="1:8" s="64" customFormat="1" ht="12">
      <c r="A121" s="69">
        <v>1.5</v>
      </c>
      <c r="B121" s="67" t="s">
        <v>243</v>
      </c>
      <c r="C121" s="225">
        <v>1</v>
      </c>
      <c r="D121" s="225" t="s">
        <v>31</v>
      </c>
      <c r="E121" s="225">
        <v>32896.71</v>
      </c>
      <c r="F121" s="68">
        <f t="shared" si="3"/>
        <v>32896.71</v>
      </c>
      <c r="G121" s="269"/>
      <c r="H121" s="27"/>
    </row>
    <row r="122" spans="1:8" s="64" customFormat="1" ht="24">
      <c r="A122" s="69">
        <v>1.6</v>
      </c>
      <c r="B122" s="67" t="s">
        <v>244</v>
      </c>
      <c r="C122" s="225">
        <v>1</v>
      </c>
      <c r="D122" s="225" t="s">
        <v>31</v>
      </c>
      <c r="E122" s="304">
        <v>284462.48</v>
      </c>
      <c r="F122" s="68">
        <f t="shared" si="3"/>
        <v>284462.48</v>
      </c>
      <c r="G122" s="269"/>
      <c r="H122" s="27"/>
    </row>
    <row r="123" spans="1:8" s="64" customFormat="1" ht="12">
      <c r="A123" s="66">
        <v>1.7</v>
      </c>
      <c r="B123" s="70" t="s">
        <v>56</v>
      </c>
      <c r="C123" s="225">
        <v>968</v>
      </c>
      <c r="D123" s="225" t="s">
        <v>57</v>
      </c>
      <c r="E123" s="238">
        <v>16.05</v>
      </c>
      <c r="F123" s="68">
        <f t="shared" si="3"/>
        <v>15536.4</v>
      </c>
      <c r="G123" s="269"/>
      <c r="H123" s="27"/>
    </row>
    <row r="124" spans="1:8" s="64" customFormat="1" ht="24">
      <c r="A124" s="69">
        <v>1.8</v>
      </c>
      <c r="B124" s="70" t="s">
        <v>92</v>
      </c>
      <c r="C124" s="225">
        <v>3</v>
      </c>
      <c r="D124" s="225" t="s">
        <v>31</v>
      </c>
      <c r="E124" s="238">
        <v>39848.47</v>
      </c>
      <c r="F124" s="68">
        <f t="shared" si="3"/>
        <v>119545.41</v>
      </c>
      <c r="G124" s="269"/>
      <c r="H124" s="27"/>
    </row>
    <row r="125" spans="1:8" s="64" customFormat="1" ht="12">
      <c r="A125" s="69">
        <v>1.9</v>
      </c>
      <c r="B125" s="72" t="s">
        <v>60</v>
      </c>
      <c r="C125" s="302">
        <v>2</v>
      </c>
      <c r="D125" s="226" t="s">
        <v>31</v>
      </c>
      <c r="E125" s="225">
        <v>3264</v>
      </c>
      <c r="F125" s="68">
        <f t="shared" si="3"/>
        <v>6528</v>
      </c>
      <c r="G125" s="269"/>
      <c r="H125" s="27"/>
    </row>
    <row r="126" spans="1:8" s="64" customFormat="1" ht="12">
      <c r="A126" s="217">
        <v>1.1</v>
      </c>
      <c r="B126" s="70" t="s">
        <v>93</v>
      </c>
      <c r="C126" s="225">
        <v>2</v>
      </c>
      <c r="D126" s="225" t="s">
        <v>31</v>
      </c>
      <c r="E126" s="225">
        <v>1800</v>
      </c>
      <c r="F126" s="68">
        <f t="shared" si="3"/>
        <v>3600</v>
      </c>
      <c r="G126" s="269"/>
      <c r="H126" s="27"/>
    </row>
    <row r="127" spans="1:8" s="64" customFormat="1" ht="12">
      <c r="A127" s="74">
        <v>1.11</v>
      </c>
      <c r="B127" s="72" t="s">
        <v>300</v>
      </c>
      <c r="C127" s="302">
        <v>1</v>
      </c>
      <c r="D127" s="226" t="s">
        <v>31</v>
      </c>
      <c r="E127" s="225">
        <v>99773.56</v>
      </c>
      <c r="F127" s="68">
        <f t="shared" si="3"/>
        <v>99773.56</v>
      </c>
      <c r="G127" s="269"/>
      <c r="H127" s="27"/>
    </row>
    <row r="128" spans="1:8" s="64" customFormat="1" ht="12">
      <c r="A128" s="96">
        <v>1.12</v>
      </c>
      <c r="B128" s="77" t="s">
        <v>61</v>
      </c>
      <c r="C128" s="307">
        <v>1</v>
      </c>
      <c r="D128" s="225" t="s">
        <v>31</v>
      </c>
      <c r="E128" s="238">
        <v>2500</v>
      </c>
      <c r="F128" s="68">
        <f t="shared" si="3"/>
        <v>2500</v>
      </c>
      <c r="G128" s="269"/>
      <c r="H128" s="27"/>
    </row>
    <row r="129" spans="1:8" s="64" customFormat="1" ht="12">
      <c r="A129" s="97">
        <v>1.13</v>
      </c>
      <c r="B129" s="76" t="s">
        <v>62</v>
      </c>
      <c r="C129" s="225">
        <v>2</v>
      </c>
      <c r="D129" s="229" t="s">
        <v>31</v>
      </c>
      <c r="E129" s="225">
        <v>1200</v>
      </c>
      <c r="F129" s="68">
        <f t="shared" si="3"/>
        <v>2400</v>
      </c>
      <c r="G129" s="269"/>
      <c r="H129" s="27"/>
    </row>
    <row r="130" spans="1:8" s="64" customFormat="1" ht="12">
      <c r="A130" s="75">
        <v>1.14</v>
      </c>
      <c r="B130" s="72" t="s">
        <v>63</v>
      </c>
      <c r="C130" s="302">
        <v>2</v>
      </c>
      <c r="D130" s="226" t="s">
        <v>31</v>
      </c>
      <c r="E130" s="225">
        <v>1000</v>
      </c>
      <c r="F130" s="68">
        <f t="shared" si="3"/>
        <v>2000</v>
      </c>
      <c r="G130" s="269"/>
      <c r="H130" s="27"/>
    </row>
    <row r="131" spans="1:8" s="64" customFormat="1" ht="6.75" customHeight="1">
      <c r="A131" s="79"/>
      <c r="B131" s="72"/>
      <c r="C131" s="302"/>
      <c r="D131" s="229"/>
      <c r="E131" s="225"/>
      <c r="F131" s="68">
        <f t="shared" si="3"/>
        <v>0</v>
      </c>
      <c r="G131" s="269"/>
      <c r="H131" s="27"/>
    </row>
    <row r="132" spans="1:8" s="64" customFormat="1" ht="12">
      <c r="A132" s="80" t="s">
        <v>22</v>
      </c>
      <c r="B132" s="81" t="s">
        <v>64</v>
      </c>
      <c r="C132" s="231"/>
      <c r="D132" s="227"/>
      <c r="E132" s="231"/>
      <c r="F132" s="68">
        <f t="shared" si="3"/>
        <v>0</v>
      </c>
      <c r="G132" s="269"/>
      <c r="H132" s="27"/>
    </row>
    <row r="133" spans="1:8" s="64" customFormat="1" ht="12">
      <c r="A133" s="83">
        <v>2.1</v>
      </c>
      <c r="B133" s="72" t="s">
        <v>65</v>
      </c>
      <c r="C133" s="225">
        <v>1</v>
      </c>
      <c r="D133" s="229" t="s">
        <v>31</v>
      </c>
      <c r="E133" s="225">
        <v>320.73</v>
      </c>
      <c r="F133" s="68">
        <f t="shared" si="3"/>
        <v>320.73</v>
      </c>
      <c r="G133" s="269"/>
      <c r="H133" s="27"/>
    </row>
    <row r="134" spans="1:8" s="64" customFormat="1" ht="12">
      <c r="A134" s="84" t="s">
        <v>66</v>
      </c>
      <c r="B134" s="85" t="s">
        <v>67</v>
      </c>
      <c r="C134" s="307">
        <v>4</v>
      </c>
      <c r="D134" s="229" t="s">
        <v>31</v>
      </c>
      <c r="E134" s="225">
        <v>77.03</v>
      </c>
      <c r="F134" s="68">
        <f t="shared" si="3"/>
        <v>308.12</v>
      </c>
      <c r="G134" s="269"/>
      <c r="H134" s="27"/>
    </row>
    <row r="135" spans="1:8" s="64" customFormat="1" ht="12">
      <c r="A135" s="90" t="s">
        <v>68</v>
      </c>
      <c r="B135" s="218" t="s">
        <v>69</v>
      </c>
      <c r="C135" s="316">
        <v>4</v>
      </c>
      <c r="D135" s="228" t="s">
        <v>31</v>
      </c>
      <c r="E135" s="234">
        <v>74.86</v>
      </c>
      <c r="F135" s="71">
        <f t="shared" si="3"/>
        <v>299.44</v>
      </c>
      <c r="G135" s="269"/>
      <c r="H135" s="27"/>
    </row>
    <row r="136" spans="1:8" s="64" customFormat="1" ht="12">
      <c r="A136" s="83">
        <v>2.4</v>
      </c>
      <c r="B136" s="72" t="s">
        <v>70</v>
      </c>
      <c r="C136" s="225">
        <v>4</v>
      </c>
      <c r="D136" s="229" t="s">
        <v>31</v>
      </c>
      <c r="E136" s="225">
        <v>658.81</v>
      </c>
      <c r="F136" s="68">
        <f t="shared" si="3"/>
        <v>2635.24</v>
      </c>
      <c r="G136" s="269"/>
      <c r="H136" s="27"/>
    </row>
    <row r="137" spans="1:8" s="64" customFormat="1" ht="12">
      <c r="A137" s="84" t="s">
        <v>72</v>
      </c>
      <c r="B137" s="72" t="s">
        <v>71</v>
      </c>
      <c r="C137" s="225">
        <v>2</v>
      </c>
      <c r="D137" s="229" t="s">
        <v>31</v>
      </c>
      <c r="E137" s="225">
        <v>47.25</v>
      </c>
      <c r="F137" s="68">
        <f t="shared" si="3"/>
        <v>94.5</v>
      </c>
      <c r="G137" s="269"/>
      <c r="H137" s="27"/>
    </row>
    <row r="138" spans="1:8" s="64" customFormat="1" ht="12">
      <c r="A138" s="84" t="s">
        <v>151</v>
      </c>
      <c r="B138" s="72" t="s">
        <v>73</v>
      </c>
      <c r="C138" s="225">
        <v>2</v>
      </c>
      <c r="D138" s="229" t="s">
        <v>31</v>
      </c>
      <c r="E138" s="225">
        <v>501.5</v>
      </c>
      <c r="F138" s="68">
        <f t="shared" si="3"/>
        <v>1003</v>
      </c>
      <c r="G138" s="269"/>
      <c r="H138" s="27"/>
    </row>
    <row r="139" spans="1:8" s="64" customFormat="1" ht="12">
      <c r="A139" s="83">
        <v>2.7</v>
      </c>
      <c r="B139" s="72" t="s">
        <v>94</v>
      </c>
      <c r="C139" s="225">
        <v>308</v>
      </c>
      <c r="D139" s="229" t="s">
        <v>57</v>
      </c>
      <c r="E139" s="225">
        <v>41.89</v>
      </c>
      <c r="F139" s="68">
        <f t="shared" si="3"/>
        <v>12902.12</v>
      </c>
      <c r="G139" s="269"/>
      <c r="H139" s="27"/>
    </row>
    <row r="140" spans="1:8" s="64" customFormat="1" ht="12">
      <c r="A140" s="84" t="s">
        <v>154</v>
      </c>
      <c r="B140" s="72" t="s">
        <v>75</v>
      </c>
      <c r="C140" s="225">
        <v>99</v>
      </c>
      <c r="D140" s="229" t="s">
        <v>57</v>
      </c>
      <c r="E140" s="225">
        <v>26.89</v>
      </c>
      <c r="F140" s="68">
        <f t="shared" si="3"/>
        <v>2662.11</v>
      </c>
      <c r="G140" s="269"/>
      <c r="H140" s="27"/>
    </row>
    <row r="141" spans="1:8" s="64" customFormat="1" ht="12">
      <c r="A141" s="84" t="s">
        <v>155</v>
      </c>
      <c r="B141" s="72" t="s">
        <v>245</v>
      </c>
      <c r="C141" s="225">
        <v>242</v>
      </c>
      <c r="D141" s="229" t="s">
        <v>57</v>
      </c>
      <c r="E141" s="225">
        <v>93.82</v>
      </c>
      <c r="F141" s="68">
        <f t="shared" si="3"/>
        <v>22704.44</v>
      </c>
      <c r="G141" s="269"/>
      <c r="H141" s="27"/>
    </row>
    <row r="142" spans="1:8" s="64" customFormat="1" ht="24">
      <c r="A142" s="84" t="s">
        <v>249</v>
      </c>
      <c r="B142" s="72" t="s">
        <v>246</v>
      </c>
      <c r="C142" s="225">
        <v>1</v>
      </c>
      <c r="D142" s="229" t="s">
        <v>31</v>
      </c>
      <c r="E142" s="225">
        <v>8873.55</v>
      </c>
      <c r="F142" s="68">
        <f t="shared" si="3"/>
        <v>8873.55</v>
      </c>
      <c r="G142" s="269"/>
      <c r="H142" s="27"/>
    </row>
    <row r="143" spans="1:8" s="64" customFormat="1" ht="12">
      <c r="A143" s="84" t="s">
        <v>78</v>
      </c>
      <c r="B143" s="85" t="s">
        <v>77</v>
      </c>
      <c r="C143" s="307">
        <v>2</v>
      </c>
      <c r="D143" s="229" t="s">
        <v>31</v>
      </c>
      <c r="E143" s="225">
        <v>259.6</v>
      </c>
      <c r="F143" s="68">
        <f t="shared" si="3"/>
        <v>519.2</v>
      </c>
      <c r="G143" s="269"/>
      <c r="H143" s="27"/>
    </row>
    <row r="144" spans="1:8" s="64" customFormat="1" ht="12">
      <c r="A144" s="84" t="s">
        <v>159</v>
      </c>
      <c r="B144" s="72" t="s">
        <v>247</v>
      </c>
      <c r="C144" s="225">
        <v>4</v>
      </c>
      <c r="D144" s="229" t="s">
        <v>31</v>
      </c>
      <c r="E144" s="225">
        <v>24.19</v>
      </c>
      <c r="F144" s="68">
        <f t="shared" si="3"/>
        <v>96.76</v>
      </c>
      <c r="G144" s="269"/>
      <c r="H144" s="27"/>
    </row>
    <row r="145" spans="1:8" s="98" customFormat="1" ht="12">
      <c r="A145" s="301">
        <v>2.13</v>
      </c>
      <c r="B145" s="72" t="s">
        <v>248</v>
      </c>
      <c r="C145" s="225">
        <v>22</v>
      </c>
      <c r="D145" s="229" t="s">
        <v>57</v>
      </c>
      <c r="E145" s="225">
        <v>45.8</v>
      </c>
      <c r="F145" s="68">
        <f t="shared" si="3"/>
        <v>1007.6</v>
      </c>
      <c r="G145" s="269"/>
      <c r="H145" s="52"/>
    </row>
    <row r="146" spans="1:8" s="64" customFormat="1" ht="12">
      <c r="A146" s="84" t="s">
        <v>82</v>
      </c>
      <c r="B146" s="72" t="s">
        <v>81</v>
      </c>
      <c r="C146" s="225">
        <v>2</v>
      </c>
      <c r="D146" s="229" t="s">
        <v>31</v>
      </c>
      <c r="E146" s="225">
        <v>108.43</v>
      </c>
      <c r="F146" s="68">
        <f t="shared" si="3"/>
        <v>216.86</v>
      </c>
      <c r="G146" s="269"/>
      <c r="H146" s="27"/>
    </row>
    <row r="147" spans="1:8" s="64" customFormat="1" ht="12">
      <c r="A147" s="84" t="s">
        <v>163</v>
      </c>
      <c r="B147" s="72" t="s">
        <v>83</v>
      </c>
      <c r="C147" s="225">
        <v>2</v>
      </c>
      <c r="D147" s="229" t="s">
        <v>31</v>
      </c>
      <c r="E147" s="225">
        <v>125.67</v>
      </c>
      <c r="F147" s="68">
        <f t="shared" si="3"/>
        <v>251.34</v>
      </c>
      <c r="G147" s="269"/>
      <c r="H147" s="27"/>
    </row>
    <row r="148" spans="1:8" s="64" customFormat="1" ht="12">
      <c r="A148" s="86">
        <v>2.16</v>
      </c>
      <c r="B148" s="72" t="s">
        <v>296</v>
      </c>
      <c r="C148" s="225">
        <v>2</v>
      </c>
      <c r="D148" s="229" t="s">
        <v>31</v>
      </c>
      <c r="E148" s="225">
        <v>285.04</v>
      </c>
      <c r="F148" s="68">
        <f t="shared" si="3"/>
        <v>570.08</v>
      </c>
      <c r="G148" s="269"/>
      <c r="H148" s="27"/>
    </row>
    <row r="149" spans="1:8" s="64" customFormat="1" ht="12">
      <c r="A149" s="84" t="s">
        <v>84</v>
      </c>
      <c r="B149" s="72" t="s">
        <v>297</v>
      </c>
      <c r="C149" s="225">
        <v>1</v>
      </c>
      <c r="D149" s="229" t="s">
        <v>31</v>
      </c>
      <c r="E149" s="225">
        <v>821.24</v>
      </c>
      <c r="F149" s="68">
        <f t="shared" si="3"/>
        <v>821.24</v>
      </c>
      <c r="G149" s="269"/>
      <c r="H149" s="27"/>
    </row>
    <row r="150" spans="1:8" s="64" customFormat="1" ht="12">
      <c r="A150" s="84" t="s">
        <v>165</v>
      </c>
      <c r="B150" s="72" t="s">
        <v>295</v>
      </c>
      <c r="C150" s="225">
        <v>1</v>
      </c>
      <c r="D150" s="229" t="s">
        <v>31</v>
      </c>
      <c r="E150" s="225">
        <v>10159.95</v>
      </c>
      <c r="F150" s="68">
        <f t="shared" si="3"/>
        <v>10159.95</v>
      </c>
      <c r="G150" s="269"/>
      <c r="H150" s="27"/>
    </row>
    <row r="151" spans="1:8" s="64" customFormat="1" ht="1.5" customHeight="1">
      <c r="A151" s="83"/>
      <c r="B151" s="72"/>
      <c r="C151" s="225"/>
      <c r="D151" s="229"/>
      <c r="E151" s="225"/>
      <c r="F151" s="68">
        <f t="shared" si="3"/>
        <v>0</v>
      </c>
      <c r="G151" s="269"/>
      <c r="H151" s="27"/>
    </row>
    <row r="152" spans="1:8" s="64" customFormat="1" ht="12">
      <c r="A152" s="80" t="s">
        <v>24</v>
      </c>
      <c r="B152" s="81" t="s">
        <v>85</v>
      </c>
      <c r="C152" s="231"/>
      <c r="D152" s="227"/>
      <c r="E152" s="231"/>
      <c r="F152" s="68">
        <f t="shared" si="3"/>
        <v>0</v>
      </c>
      <c r="G152" s="269"/>
      <c r="H152" s="27"/>
    </row>
    <row r="153" spans="1:8" s="64" customFormat="1" ht="60">
      <c r="A153" s="83">
        <v>3.1</v>
      </c>
      <c r="B153" s="72" t="s">
        <v>326</v>
      </c>
      <c r="C153" s="225">
        <v>1</v>
      </c>
      <c r="D153" s="229" t="s">
        <v>31</v>
      </c>
      <c r="E153" s="225">
        <v>404480.4</v>
      </c>
      <c r="F153" s="68">
        <f t="shared" si="3"/>
        <v>404480.4</v>
      </c>
      <c r="G153" s="269"/>
      <c r="H153" s="27"/>
    </row>
    <row r="154" spans="1:8" s="82" customFormat="1" ht="36">
      <c r="A154" s="83">
        <v>3.2</v>
      </c>
      <c r="B154" s="72" t="s">
        <v>303</v>
      </c>
      <c r="C154" s="225">
        <v>2</v>
      </c>
      <c r="D154" s="229" t="s">
        <v>31</v>
      </c>
      <c r="E154" s="225">
        <v>126120.1</v>
      </c>
      <c r="F154" s="68">
        <f t="shared" si="3"/>
        <v>252240.2</v>
      </c>
      <c r="G154" s="269"/>
      <c r="H154" s="46"/>
    </row>
    <row r="155" spans="1:8" s="64" customFormat="1" ht="12">
      <c r="A155" s="83">
        <v>3.3</v>
      </c>
      <c r="B155" s="72" t="s">
        <v>86</v>
      </c>
      <c r="C155" s="225">
        <v>1</v>
      </c>
      <c r="D155" s="225" t="s">
        <v>31</v>
      </c>
      <c r="E155" s="225">
        <v>80000</v>
      </c>
      <c r="F155" s="68">
        <f t="shared" si="3"/>
        <v>80000</v>
      </c>
      <c r="G155" s="269"/>
      <c r="H155" s="27"/>
    </row>
    <row r="156" spans="1:8" s="64" customFormat="1" ht="24">
      <c r="A156" s="83">
        <v>3.4</v>
      </c>
      <c r="B156" s="72" t="s">
        <v>327</v>
      </c>
      <c r="C156" s="225">
        <v>2</v>
      </c>
      <c r="D156" s="229" t="s">
        <v>31</v>
      </c>
      <c r="E156" s="225">
        <v>2597.25</v>
      </c>
      <c r="F156" s="68">
        <f t="shared" si="3"/>
        <v>5194.5</v>
      </c>
      <c r="G156" s="269"/>
      <c r="H156" s="27"/>
    </row>
    <row r="157" spans="1:8" s="64" customFormat="1" ht="12">
      <c r="A157" s="83">
        <v>3.5</v>
      </c>
      <c r="B157" s="72" t="s">
        <v>299</v>
      </c>
      <c r="C157" s="225">
        <v>1</v>
      </c>
      <c r="D157" s="229" t="s">
        <v>31</v>
      </c>
      <c r="E157" s="225">
        <v>1492.24</v>
      </c>
      <c r="F157" s="68">
        <f t="shared" si="3"/>
        <v>1492.24</v>
      </c>
      <c r="G157" s="269"/>
      <c r="H157" s="27"/>
    </row>
    <row r="158" spans="1:8" s="64" customFormat="1" ht="12">
      <c r="A158" s="83">
        <v>3.6</v>
      </c>
      <c r="B158" s="72" t="s">
        <v>180</v>
      </c>
      <c r="C158" s="225">
        <v>1</v>
      </c>
      <c r="D158" s="225" t="s">
        <v>31</v>
      </c>
      <c r="E158" s="225">
        <v>14652.9</v>
      </c>
      <c r="F158" s="68">
        <f t="shared" si="3"/>
        <v>14652.9</v>
      </c>
      <c r="G158" s="269"/>
      <c r="H158" s="27"/>
    </row>
    <row r="159" spans="1:8" s="64" customFormat="1" ht="24">
      <c r="A159" s="83">
        <v>3.7</v>
      </c>
      <c r="B159" s="72" t="s">
        <v>328</v>
      </c>
      <c r="C159" s="225">
        <v>1</v>
      </c>
      <c r="D159" s="225" t="s">
        <v>31</v>
      </c>
      <c r="E159" s="225">
        <v>8308.45</v>
      </c>
      <c r="F159" s="68">
        <f t="shared" si="3"/>
        <v>8308.45</v>
      </c>
      <c r="G159" s="269"/>
      <c r="H159" s="27"/>
    </row>
    <row r="160" spans="1:8" s="64" customFormat="1" ht="36">
      <c r="A160" s="83">
        <v>3.8</v>
      </c>
      <c r="B160" s="72" t="s">
        <v>361</v>
      </c>
      <c r="C160" s="225">
        <v>1</v>
      </c>
      <c r="D160" s="225" t="s">
        <v>31</v>
      </c>
      <c r="E160" s="225">
        <v>1390.84</v>
      </c>
      <c r="F160" s="68">
        <f t="shared" si="3"/>
        <v>1390.84</v>
      </c>
      <c r="G160" s="269"/>
      <c r="H160" s="27"/>
    </row>
    <row r="161" spans="1:8" s="64" customFormat="1" ht="24">
      <c r="A161" s="83">
        <v>3.9</v>
      </c>
      <c r="B161" s="72" t="s">
        <v>181</v>
      </c>
      <c r="C161" s="225">
        <v>1</v>
      </c>
      <c r="D161" s="225" t="s">
        <v>31</v>
      </c>
      <c r="E161" s="225">
        <v>27844.57</v>
      </c>
      <c r="F161" s="68">
        <f t="shared" si="3"/>
        <v>27844.57</v>
      </c>
      <c r="G161" s="269"/>
      <c r="H161" s="27"/>
    </row>
    <row r="162" spans="1:8" s="64" customFormat="1" ht="24">
      <c r="A162" s="99">
        <v>3.1</v>
      </c>
      <c r="B162" s="72" t="s">
        <v>182</v>
      </c>
      <c r="C162" s="225">
        <v>1</v>
      </c>
      <c r="D162" s="225" t="s">
        <v>31</v>
      </c>
      <c r="E162" s="225">
        <v>34444.57</v>
      </c>
      <c r="F162" s="68">
        <f t="shared" si="3"/>
        <v>34444.57</v>
      </c>
      <c r="G162" s="269"/>
      <c r="H162" s="27"/>
    </row>
    <row r="163" spans="1:8" s="64" customFormat="1" ht="24">
      <c r="A163" s="99">
        <v>3.11</v>
      </c>
      <c r="B163" s="72" t="s">
        <v>87</v>
      </c>
      <c r="C163" s="225">
        <v>1</v>
      </c>
      <c r="D163" s="225" t="s">
        <v>31</v>
      </c>
      <c r="E163" s="225">
        <v>2800</v>
      </c>
      <c r="F163" s="68">
        <f t="shared" si="3"/>
        <v>2800</v>
      </c>
      <c r="G163" s="269"/>
      <c r="H163" s="27"/>
    </row>
    <row r="164" spans="1:8" s="64" customFormat="1" ht="24">
      <c r="A164" s="99">
        <v>3.12</v>
      </c>
      <c r="B164" s="72" t="s">
        <v>183</v>
      </c>
      <c r="C164" s="225">
        <v>1</v>
      </c>
      <c r="D164" s="225" t="s">
        <v>31</v>
      </c>
      <c r="E164" s="225">
        <v>6433.63</v>
      </c>
      <c r="F164" s="68">
        <f t="shared" si="3"/>
        <v>6433.63</v>
      </c>
      <c r="G164" s="269"/>
      <c r="H164" s="27"/>
    </row>
    <row r="165" spans="1:8" s="64" customFormat="1" ht="24">
      <c r="A165" s="99">
        <v>3.13</v>
      </c>
      <c r="B165" s="72" t="s">
        <v>329</v>
      </c>
      <c r="C165" s="225">
        <v>1</v>
      </c>
      <c r="D165" s="229" t="s">
        <v>31</v>
      </c>
      <c r="E165" s="225">
        <v>3484.12</v>
      </c>
      <c r="F165" s="68">
        <f t="shared" si="3"/>
        <v>3484.12</v>
      </c>
      <c r="G165" s="269"/>
      <c r="H165" s="27"/>
    </row>
    <row r="166" spans="1:8" s="64" customFormat="1" ht="24">
      <c r="A166" s="99">
        <v>3.14</v>
      </c>
      <c r="B166" s="72" t="s">
        <v>330</v>
      </c>
      <c r="C166" s="225">
        <v>2</v>
      </c>
      <c r="D166" s="225" t="s">
        <v>31</v>
      </c>
      <c r="E166" s="225">
        <v>1200</v>
      </c>
      <c r="F166" s="68">
        <f t="shared" si="3"/>
        <v>2400</v>
      </c>
      <c r="G166" s="269"/>
      <c r="H166" s="27"/>
    </row>
    <row r="167" spans="1:8" s="64" customFormat="1" ht="36">
      <c r="A167" s="99">
        <v>3.15</v>
      </c>
      <c r="B167" s="85" t="s">
        <v>362</v>
      </c>
      <c r="C167" s="307">
        <v>1</v>
      </c>
      <c r="D167" s="225" t="s">
        <v>31</v>
      </c>
      <c r="E167" s="267">
        <v>5286.3</v>
      </c>
      <c r="F167" s="68">
        <f t="shared" si="3"/>
        <v>5286.3</v>
      </c>
      <c r="G167" s="269"/>
      <c r="H167" s="27"/>
    </row>
    <row r="168" spans="1:8" s="64" customFormat="1" ht="12">
      <c r="A168" s="99">
        <v>3.16</v>
      </c>
      <c r="B168" s="72" t="s">
        <v>88</v>
      </c>
      <c r="C168" s="225">
        <v>1</v>
      </c>
      <c r="D168" s="225" t="s">
        <v>31</v>
      </c>
      <c r="E168" s="225">
        <v>6250.8</v>
      </c>
      <c r="F168" s="68">
        <f t="shared" si="3"/>
        <v>6250.8</v>
      </c>
      <c r="G168" s="269"/>
      <c r="H168" s="27"/>
    </row>
    <row r="169" spans="1:8" s="64" customFormat="1" ht="12">
      <c r="A169" s="99">
        <v>3.17</v>
      </c>
      <c r="B169" s="72" t="s">
        <v>89</v>
      </c>
      <c r="C169" s="225">
        <v>1</v>
      </c>
      <c r="D169" s="225" t="s">
        <v>31</v>
      </c>
      <c r="E169" s="225">
        <v>12350.66</v>
      </c>
      <c r="F169" s="68">
        <f t="shared" si="3"/>
        <v>12350.66</v>
      </c>
      <c r="G169" s="269"/>
      <c r="H169" s="27"/>
    </row>
    <row r="170" spans="1:8" s="64" customFormat="1" ht="12">
      <c r="A170" s="239">
        <v>3.18</v>
      </c>
      <c r="B170" s="91" t="s">
        <v>90</v>
      </c>
      <c r="C170" s="234">
        <v>1</v>
      </c>
      <c r="D170" s="234" t="s">
        <v>31</v>
      </c>
      <c r="E170" s="234">
        <v>1800</v>
      </c>
      <c r="F170" s="71">
        <f t="shared" si="3"/>
        <v>1800</v>
      </c>
      <c r="G170" s="269"/>
      <c r="H170" s="27"/>
    </row>
    <row r="171" spans="1:8" s="64" customFormat="1" ht="12">
      <c r="A171" s="99">
        <v>3.19</v>
      </c>
      <c r="B171" s="72" t="s">
        <v>134</v>
      </c>
      <c r="C171" s="225">
        <v>1</v>
      </c>
      <c r="D171" s="229" t="s">
        <v>31</v>
      </c>
      <c r="E171" s="225">
        <v>30000</v>
      </c>
      <c r="F171" s="68">
        <f t="shared" si="3"/>
        <v>30000</v>
      </c>
      <c r="G171" s="269"/>
      <c r="H171" s="27"/>
    </row>
    <row r="172" spans="1:8" s="64" customFormat="1" ht="12">
      <c r="A172" s="57"/>
      <c r="B172" s="58" t="s">
        <v>186</v>
      </c>
      <c r="C172" s="302"/>
      <c r="D172" s="226"/>
      <c r="E172" s="302"/>
      <c r="F172" s="60">
        <f>SUM(F117:F171)</f>
        <v>1623109.7599999998</v>
      </c>
      <c r="G172" s="269"/>
      <c r="H172" s="27"/>
    </row>
    <row r="173" spans="1:8" s="64" customFormat="1" ht="12">
      <c r="A173" s="57"/>
      <c r="B173" s="58"/>
      <c r="C173" s="302"/>
      <c r="D173" s="226"/>
      <c r="E173" s="302"/>
      <c r="F173" s="60"/>
      <c r="G173" s="269"/>
      <c r="H173" s="27"/>
    </row>
    <row r="174" spans="1:8" s="64" customFormat="1" ht="12">
      <c r="A174" s="61" t="s">
        <v>208</v>
      </c>
      <c r="B174" s="65" t="s">
        <v>185</v>
      </c>
      <c r="C174" s="231"/>
      <c r="D174" s="227"/>
      <c r="E174" s="231"/>
      <c r="F174" s="63"/>
      <c r="G174" s="269"/>
      <c r="H174" s="27"/>
    </row>
    <row r="175" spans="1:8" s="64" customFormat="1" ht="12">
      <c r="A175" s="61"/>
      <c r="B175" s="65"/>
      <c r="C175" s="231"/>
      <c r="D175" s="227"/>
      <c r="E175" s="231"/>
      <c r="F175" s="63"/>
      <c r="G175" s="269"/>
      <c r="H175" s="27"/>
    </row>
    <row r="176" spans="1:8" s="64" customFormat="1" ht="12">
      <c r="A176" s="61" t="s">
        <v>23</v>
      </c>
      <c r="B176" s="65" t="s">
        <v>51</v>
      </c>
      <c r="C176" s="231"/>
      <c r="D176" s="227"/>
      <c r="E176" s="231"/>
      <c r="F176" s="63"/>
      <c r="G176" s="269"/>
      <c r="H176" s="27"/>
    </row>
    <row r="177" spans="1:8" s="64" customFormat="1" ht="12">
      <c r="A177" s="66">
        <v>1.1</v>
      </c>
      <c r="B177" s="67" t="s">
        <v>53</v>
      </c>
      <c r="C177" s="225">
        <v>1</v>
      </c>
      <c r="D177" s="225" t="s">
        <v>31</v>
      </c>
      <c r="E177" s="225">
        <v>23364</v>
      </c>
      <c r="F177" s="68">
        <f aca="true" t="shared" si="4" ref="F177:F230">ROUND(C177*E177,2)</f>
        <v>23364</v>
      </c>
      <c r="G177" s="269"/>
      <c r="H177" s="27"/>
    </row>
    <row r="178" spans="1:8" s="64" customFormat="1" ht="12">
      <c r="A178" s="69">
        <v>1.2</v>
      </c>
      <c r="B178" s="70" t="s">
        <v>54</v>
      </c>
      <c r="C178" s="225">
        <v>2</v>
      </c>
      <c r="D178" s="225" t="s">
        <v>31</v>
      </c>
      <c r="E178" s="225">
        <v>17241.82</v>
      </c>
      <c r="F178" s="68">
        <f t="shared" si="4"/>
        <v>34483.64</v>
      </c>
      <c r="G178" s="269"/>
      <c r="H178" s="27"/>
    </row>
    <row r="179" spans="1:8" s="64" customFormat="1" ht="12">
      <c r="A179" s="69">
        <v>1.3</v>
      </c>
      <c r="B179" s="67" t="s">
        <v>55</v>
      </c>
      <c r="C179" s="225">
        <v>2</v>
      </c>
      <c r="D179" s="225" t="s">
        <v>31</v>
      </c>
      <c r="E179" s="225">
        <v>4011.56</v>
      </c>
      <c r="F179" s="68">
        <f t="shared" si="4"/>
        <v>8023.12</v>
      </c>
      <c r="G179" s="269"/>
      <c r="H179" s="27"/>
    </row>
    <row r="180" spans="1:8" s="64" customFormat="1" ht="24">
      <c r="A180" s="66">
        <v>1.4</v>
      </c>
      <c r="B180" s="67" t="s">
        <v>244</v>
      </c>
      <c r="C180" s="225">
        <v>1</v>
      </c>
      <c r="D180" s="225" t="s">
        <v>31</v>
      </c>
      <c r="E180" s="225">
        <v>28462.18</v>
      </c>
      <c r="F180" s="68">
        <f t="shared" si="4"/>
        <v>28462.18</v>
      </c>
      <c r="G180" s="269"/>
      <c r="H180" s="27"/>
    </row>
    <row r="181" spans="1:8" s="64" customFormat="1" ht="12">
      <c r="A181" s="69">
        <v>1.5</v>
      </c>
      <c r="B181" s="70" t="s">
        <v>56</v>
      </c>
      <c r="C181" s="225">
        <v>968</v>
      </c>
      <c r="D181" s="225" t="s">
        <v>57</v>
      </c>
      <c r="E181" s="238">
        <v>16.05</v>
      </c>
      <c r="F181" s="68">
        <f t="shared" si="4"/>
        <v>15536.4</v>
      </c>
      <c r="G181" s="269"/>
      <c r="H181" s="27"/>
    </row>
    <row r="182" spans="1:8" s="64" customFormat="1" ht="24">
      <c r="A182" s="69">
        <v>1.6</v>
      </c>
      <c r="B182" s="70" t="s">
        <v>250</v>
      </c>
      <c r="C182" s="225">
        <v>3</v>
      </c>
      <c r="D182" s="225" t="s">
        <v>31</v>
      </c>
      <c r="E182" s="238">
        <v>29441</v>
      </c>
      <c r="F182" s="68">
        <f t="shared" si="4"/>
        <v>88323</v>
      </c>
      <c r="G182" s="269"/>
      <c r="H182" s="27"/>
    </row>
    <row r="183" spans="1:8" s="64" customFormat="1" ht="12">
      <c r="A183" s="66">
        <v>1.7</v>
      </c>
      <c r="B183" s="76" t="s">
        <v>58</v>
      </c>
      <c r="C183" s="225">
        <v>3</v>
      </c>
      <c r="D183" s="229" t="s">
        <v>31</v>
      </c>
      <c r="E183" s="238">
        <v>6089.51</v>
      </c>
      <c r="F183" s="68">
        <f t="shared" si="4"/>
        <v>18268.53</v>
      </c>
      <c r="G183" s="269"/>
      <c r="H183" s="27"/>
    </row>
    <row r="184" spans="1:8" s="64" customFormat="1" ht="12">
      <c r="A184" s="69">
        <v>1.8</v>
      </c>
      <c r="B184" s="72" t="s">
        <v>60</v>
      </c>
      <c r="C184" s="302">
        <v>1</v>
      </c>
      <c r="D184" s="226" t="s">
        <v>31</v>
      </c>
      <c r="E184" s="225">
        <v>3264</v>
      </c>
      <c r="F184" s="68">
        <f t="shared" si="4"/>
        <v>3264</v>
      </c>
      <c r="G184" s="269"/>
      <c r="H184" s="27"/>
    </row>
    <row r="185" spans="1:8" s="64" customFormat="1" ht="12">
      <c r="A185" s="100">
        <v>1.9</v>
      </c>
      <c r="B185" s="70" t="s">
        <v>93</v>
      </c>
      <c r="C185" s="225">
        <v>1</v>
      </c>
      <c r="D185" s="225" t="s">
        <v>31</v>
      </c>
      <c r="E185" s="225">
        <v>1800</v>
      </c>
      <c r="F185" s="68">
        <f t="shared" si="4"/>
        <v>1800</v>
      </c>
      <c r="G185" s="269"/>
      <c r="H185" s="27"/>
    </row>
    <row r="186" spans="1:8" s="64" customFormat="1" ht="12">
      <c r="A186" s="101">
        <v>1.1</v>
      </c>
      <c r="B186" s="72" t="s">
        <v>300</v>
      </c>
      <c r="C186" s="302">
        <v>1</v>
      </c>
      <c r="D186" s="226" t="s">
        <v>31</v>
      </c>
      <c r="E186" s="225">
        <v>33297.26</v>
      </c>
      <c r="F186" s="68">
        <f t="shared" si="4"/>
        <v>33297.26</v>
      </c>
      <c r="G186" s="269"/>
      <c r="H186" s="27"/>
    </row>
    <row r="187" spans="1:8" s="64" customFormat="1" ht="12">
      <c r="A187" s="74">
        <v>1.11</v>
      </c>
      <c r="B187" s="77" t="s">
        <v>61</v>
      </c>
      <c r="C187" s="307">
        <v>1</v>
      </c>
      <c r="D187" s="225" t="s">
        <v>31</v>
      </c>
      <c r="E187" s="238">
        <v>2500</v>
      </c>
      <c r="F187" s="68">
        <f t="shared" si="4"/>
        <v>2500</v>
      </c>
      <c r="G187" s="269"/>
      <c r="H187" s="27"/>
    </row>
    <row r="188" spans="1:8" s="64" customFormat="1" ht="12">
      <c r="A188" s="101">
        <v>1.1</v>
      </c>
      <c r="B188" s="76" t="s">
        <v>62</v>
      </c>
      <c r="C188" s="225">
        <v>1</v>
      </c>
      <c r="D188" s="229" t="s">
        <v>31</v>
      </c>
      <c r="E188" s="225">
        <v>1200</v>
      </c>
      <c r="F188" s="68">
        <f t="shared" si="4"/>
        <v>1200</v>
      </c>
      <c r="G188" s="269"/>
      <c r="H188" s="27"/>
    </row>
    <row r="189" spans="1:8" s="64" customFormat="1" ht="12">
      <c r="A189" s="74">
        <v>1.13</v>
      </c>
      <c r="B189" s="72" t="s">
        <v>63</v>
      </c>
      <c r="C189" s="302">
        <v>2</v>
      </c>
      <c r="D189" s="226" t="s">
        <v>31</v>
      </c>
      <c r="E189" s="225">
        <v>1000</v>
      </c>
      <c r="F189" s="68">
        <f t="shared" si="4"/>
        <v>2000</v>
      </c>
      <c r="G189" s="269"/>
      <c r="H189" s="27"/>
    </row>
    <row r="190" spans="1:8" s="64" customFormat="1" ht="12">
      <c r="A190" s="79"/>
      <c r="B190" s="72"/>
      <c r="C190" s="302"/>
      <c r="D190" s="229"/>
      <c r="E190" s="225"/>
      <c r="F190" s="68">
        <f t="shared" si="4"/>
        <v>0</v>
      </c>
      <c r="G190" s="269"/>
      <c r="H190" s="27"/>
    </row>
    <row r="191" spans="1:8" s="64" customFormat="1" ht="12">
      <c r="A191" s="80" t="s">
        <v>22</v>
      </c>
      <c r="B191" s="81" t="s">
        <v>64</v>
      </c>
      <c r="C191" s="231"/>
      <c r="D191" s="227"/>
      <c r="E191" s="231"/>
      <c r="F191" s="68">
        <f t="shared" si="4"/>
        <v>0</v>
      </c>
      <c r="G191" s="269"/>
      <c r="H191" s="27"/>
    </row>
    <row r="192" spans="1:8" s="64" customFormat="1" ht="12">
      <c r="A192" s="83">
        <v>2.1</v>
      </c>
      <c r="B192" s="72" t="s">
        <v>65</v>
      </c>
      <c r="C192" s="225">
        <v>1</v>
      </c>
      <c r="D192" s="229" t="s">
        <v>31</v>
      </c>
      <c r="E192" s="225">
        <v>320.73</v>
      </c>
      <c r="F192" s="68">
        <f t="shared" si="4"/>
        <v>320.73</v>
      </c>
      <c r="G192" s="269"/>
      <c r="H192" s="27"/>
    </row>
    <row r="193" spans="1:8" s="64" customFormat="1" ht="12">
      <c r="A193" s="84" t="s">
        <v>66</v>
      </c>
      <c r="B193" s="85" t="s">
        <v>67</v>
      </c>
      <c r="C193" s="307">
        <v>4</v>
      </c>
      <c r="D193" s="229" t="s">
        <v>31</v>
      </c>
      <c r="E193" s="225">
        <v>77.03</v>
      </c>
      <c r="F193" s="68">
        <f t="shared" si="4"/>
        <v>308.12</v>
      </c>
      <c r="G193" s="269"/>
      <c r="H193" s="27"/>
    </row>
    <row r="194" spans="1:8" s="64" customFormat="1" ht="12">
      <c r="A194" s="84" t="s">
        <v>68</v>
      </c>
      <c r="B194" s="85" t="s">
        <v>69</v>
      </c>
      <c r="C194" s="307">
        <v>4</v>
      </c>
      <c r="D194" s="229" t="s">
        <v>31</v>
      </c>
      <c r="E194" s="225">
        <v>74.86</v>
      </c>
      <c r="F194" s="68">
        <f t="shared" si="4"/>
        <v>299.44</v>
      </c>
      <c r="G194" s="269"/>
      <c r="H194" s="27"/>
    </row>
    <row r="195" spans="1:8" s="64" customFormat="1" ht="12">
      <c r="A195" s="83">
        <v>2.4</v>
      </c>
      <c r="B195" s="72" t="s">
        <v>70</v>
      </c>
      <c r="C195" s="225">
        <v>4</v>
      </c>
      <c r="D195" s="229" t="s">
        <v>31</v>
      </c>
      <c r="E195" s="225">
        <v>658.81</v>
      </c>
      <c r="F195" s="68">
        <f t="shared" si="4"/>
        <v>2635.24</v>
      </c>
      <c r="G195" s="269"/>
      <c r="H195" s="27"/>
    </row>
    <row r="196" spans="1:8" s="64" customFormat="1" ht="12">
      <c r="A196" s="84" t="s">
        <v>72</v>
      </c>
      <c r="B196" s="72" t="s">
        <v>71</v>
      </c>
      <c r="C196" s="225">
        <v>2</v>
      </c>
      <c r="D196" s="229" t="s">
        <v>31</v>
      </c>
      <c r="E196" s="225">
        <v>47.25</v>
      </c>
      <c r="F196" s="68">
        <f t="shared" si="4"/>
        <v>94.5</v>
      </c>
      <c r="G196" s="269"/>
      <c r="H196" s="27"/>
    </row>
    <row r="197" spans="1:8" s="64" customFormat="1" ht="12">
      <c r="A197" s="84" t="s">
        <v>151</v>
      </c>
      <c r="B197" s="72" t="s">
        <v>73</v>
      </c>
      <c r="C197" s="225">
        <v>2</v>
      </c>
      <c r="D197" s="229" t="s">
        <v>31</v>
      </c>
      <c r="E197" s="225">
        <v>501.5</v>
      </c>
      <c r="F197" s="68">
        <f t="shared" si="4"/>
        <v>1003</v>
      </c>
      <c r="G197" s="269"/>
      <c r="H197" s="27"/>
    </row>
    <row r="198" spans="1:8" s="64" customFormat="1" ht="12">
      <c r="A198" s="83">
        <v>2.7</v>
      </c>
      <c r="B198" s="72" t="s">
        <v>94</v>
      </c>
      <c r="C198" s="225">
        <v>308</v>
      </c>
      <c r="D198" s="229" t="s">
        <v>57</v>
      </c>
      <c r="E198" s="225">
        <v>41.89</v>
      </c>
      <c r="F198" s="68">
        <f t="shared" si="4"/>
        <v>12902.12</v>
      </c>
      <c r="G198" s="269"/>
      <c r="H198" s="27"/>
    </row>
    <row r="199" spans="1:8" s="64" customFormat="1" ht="12">
      <c r="A199" s="84" t="s">
        <v>154</v>
      </c>
      <c r="B199" s="72" t="s">
        <v>75</v>
      </c>
      <c r="C199" s="225">
        <v>99</v>
      </c>
      <c r="D199" s="229" t="s">
        <v>57</v>
      </c>
      <c r="E199" s="225">
        <v>26.89</v>
      </c>
      <c r="F199" s="68">
        <f t="shared" si="4"/>
        <v>2662.11</v>
      </c>
      <c r="G199" s="269"/>
      <c r="H199" s="27"/>
    </row>
    <row r="200" spans="1:8" s="64" customFormat="1" ht="12">
      <c r="A200" s="84" t="s">
        <v>155</v>
      </c>
      <c r="B200" s="72" t="s">
        <v>251</v>
      </c>
      <c r="C200" s="225">
        <v>242</v>
      </c>
      <c r="D200" s="229" t="s">
        <v>57</v>
      </c>
      <c r="E200" s="225">
        <v>62.23</v>
      </c>
      <c r="F200" s="68">
        <f t="shared" si="4"/>
        <v>15059.66</v>
      </c>
      <c r="G200" s="269"/>
      <c r="H200" s="27"/>
    </row>
    <row r="201" spans="1:8" s="64" customFormat="1" ht="24">
      <c r="A201" s="86">
        <v>2.1</v>
      </c>
      <c r="B201" s="72" t="s">
        <v>252</v>
      </c>
      <c r="C201" s="225">
        <v>1</v>
      </c>
      <c r="D201" s="229" t="s">
        <v>31</v>
      </c>
      <c r="E201" s="225">
        <v>4362.8</v>
      </c>
      <c r="F201" s="68">
        <f t="shared" si="4"/>
        <v>4362.8</v>
      </c>
      <c r="G201" s="269"/>
      <c r="H201" s="27"/>
    </row>
    <row r="202" spans="1:8" s="64" customFormat="1" ht="12">
      <c r="A202" s="84" t="s">
        <v>78</v>
      </c>
      <c r="B202" s="85" t="s">
        <v>77</v>
      </c>
      <c r="C202" s="307">
        <v>2</v>
      </c>
      <c r="D202" s="229" t="s">
        <v>31</v>
      </c>
      <c r="E202" s="225">
        <v>259.6</v>
      </c>
      <c r="F202" s="68">
        <f t="shared" si="4"/>
        <v>519.2</v>
      </c>
      <c r="G202" s="269"/>
      <c r="H202" s="27"/>
    </row>
    <row r="203" spans="1:8" s="64" customFormat="1" ht="12">
      <c r="A203" s="84" t="s">
        <v>159</v>
      </c>
      <c r="B203" s="72" t="s">
        <v>247</v>
      </c>
      <c r="C203" s="225">
        <v>4</v>
      </c>
      <c r="D203" s="229" t="s">
        <v>31</v>
      </c>
      <c r="E203" s="225">
        <v>45.8</v>
      </c>
      <c r="F203" s="68">
        <f t="shared" si="4"/>
        <v>183.2</v>
      </c>
      <c r="G203" s="269"/>
      <c r="H203" s="27"/>
    </row>
    <row r="204" spans="1:8" s="64" customFormat="1" ht="12">
      <c r="A204" s="86">
        <v>2.13</v>
      </c>
      <c r="B204" s="72" t="s">
        <v>96</v>
      </c>
      <c r="C204" s="225">
        <v>22</v>
      </c>
      <c r="D204" s="229" t="s">
        <v>57</v>
      </c>
      <c r="E204" s="225">
        <v>43.09</v>
      </c>
      <c r="F204" s="68">
        <f t="shared" si="4"/>
        <v>947.98</v>
      </c>
      <c r="G204" s="269"/>
      <c r="H204" s="27"/>
    </row>
    <row r="205" spans="1:8" s="64" customFormat="1" ht="12">
      <c r="A205" s="84" t="s">
        <v>82</v>
      </c>
      <c r="B205" s="72" t="s">
        <v>97</v>
      </c>
      <c r="C205" s="225">
        <v>4</v>
      </c>
      <c r="D205" s="229" t="s">
        <v>31</v>
      </c>
      <c r="E205" s="225">
        <v>52.23</v>
      </c>
      <c r="F205" s="68">
        <f t="shared" si="4"/>
        <v>208.92</v>
      </c>
      <c r="G205" s="269"/>
      <c r="H205" s="27"/>
    </row>
    <row r="206" spans="1:8" s="64" customFormat="1" ht="12">
      <c r="A206" s="84" t="s">
        <v>163</v>
      </c>
      <c r="B206" s="72" t="s">
        <v>98</v>
      </c>
      <c r="C206" s="225">
        <v>4</v>
      </c>
      <c r="D206" s="229" t="s">
        <v>31</v>
      </c>
      <c r="E206" s="225">
        <v>84.53</v>
      </c>
      <c r="F206" s="68">
        <f t="shared" si="4"/>
        <v>338.12</v>
      </c>
      <c r="G206" s="269"/>
      <c r="H206" s="27"/>
    </row>
    <row r="207" spans="1:8" s="64" customFormat="1" ht="12">
      <c r="A207" s="86">
        <v>2.16</v>
      </c>
      <c r="B207" s="72" t="s">
        <v>296</v>
      </c>
      <c r="C207" s="225">
        <v>2</v>
      </c>
      <c r="D207" s="229" t="s">
        <v>31</v>
      </c>
      <c r="E207" s="225">
        <v>285.04</v>
      </c>
      <c r="F207" s="68">
        <f t="shared" si="4"/>
        <v>570.08</v>
      </c>
      <c r="G207" s="269"/>
      <c r="H207" s="27"/>
    </row>
    <row r="208" spans="1:8" s="64" customFormat="1" ht="12">
      <c r="A208" s="84" t="s">
        <v>84</v>
      </c>
      <c r="B208" s="72" t="s">
        <v>297</v>
      </c>
      <c r="C208" s="225">
        <v>1</v>
      </c>
      <c r="D208" s="229" t="s">
        <v>31</v>
      </c>
      <c r="E208" s="225">
        <v>821.24</v>
      </c>
      <c r="F208" s="68">
        <f t="shared" si="4"/>
        <v>821.24</v>
      </c>
      <c r="G208" s="269"/>
      <c r="H208" s="27"/>
    </row>
    <row r="209" spans="1:8" s="64" customFormat="1" ht="12">
      <c r="A209" s="84" t="s">
        <v>165</v>
      </c>
      <c r="B209" s="72" t="s">
        <v>295</v>
      </c>
      <c r="C209" s="225">
        <v>1</v>
      </c>
      <c r="D209" s="229" t="s">
        <v>31</v>
      </c>
      <c r="E209" s="225">
        <v>11863.52</v>
      </c>
      <c r="F209" s="68">
        <f t="shared" si="4"/>
        <v>11863.52</v>
      </c>
      <c r="G209" s="269"/>
      <c r="H209" s="27"/>
    </row>
    <row r="210" spans="1:8" s="64" customFormat="1" ht="12">
      <c r="A210" s="83"/>
      <c r="B210" s="72"/>
      <c r="C210" s="225"/>
      <c r="D210" s="229"/>
      <c r="E210" s="225"/>
      <c r="F210" s="68">
        <f t="shared" si="4"/>
        <v>0</v>
      </c>
      <c r="G210" s="269"/>
      <c r="H210" s="27"/>
    </row>
    <row r="211" spans="1:8" s="64" customFormat="1" ht="12">
      <c r="A211" s="80" t="s">
        <v>24</v>
      </c>
      <c r="B211" s="81" t="s">
        <v>85</v>
      </c>
      <c r="C211" s="231"/>
      <c r="D211" s="227"/>
      <c r="E211" s="231"/>
      <c r="F211" s="68">
        <f t="shared" si="4"/>
        <v>0</v>
      </c>
      <c r="G211" s="269"/>
      <c r="H211" s="27"/>
    </row>
    <row r="212" spans="1:8" s="64" customFormat="1" ht="60">
      <c r="A212" s="83">
        <v>3.1</v>
      </c>
      <c r="B212" s="72" t="s">
        <v>331</v>
      </c>
      <c r="C212" s="225">
        <v>1</v>
      </c>
      <c r="D212" s="229" t="s">
        <v>31</v>
      </c>
      <c r="E212" s="225">
        <v>400272.05</v>
      </c>
      <c r="F212" s="68">
        <f t="shared" si="4"/>
        <v>400272.05</v>
      </c>
      <c r="G212" s="269"/>
      <c r="H212" s="27"/>
    </row>
    <row r="213" spans="1:8" s="82" customFormat="1" ht="36">
      <c r="A213" s="83">
        <v>3.2</v>
      </c>
      <c r="B213" s="72" t="s">
        <v>304</v>
      </c>
      <c r="C213" s="225">
        <v>2</v>
      </c>
      <c r="D213" s="229" t="s">
        <v>31</v>
      </c>
      <c r="E213" s="225">
        <v>125068.01</v>
      </c>
      <c r="F213" s="68">
        <f t="shared" si="4"/>
        <v>250136.02</v>
      </c>
      <c r="G213" s="269"/>
      <c r="H213" s="46"/>
    </row>
    <row r="214" spans="1:8" s="64" customFormat="1" ht="12">
      <c r="A214" s="102">
        <v>3.3</v>
      </c>
      <c r="B214" s="91" t="s">
        <v>301</v>
      </c>
      <c r="C214" s="234">
        <v>1</v>
      </c>
      <c r="D214" s="234" t="s">
        <v>31</v>
      </c>
      <c r="E214" s="234">
        <v>94000</v>
      </c>
      <c r="F214" s="71">
        <f t="shared" si="4"/>
        <v>94000</v>
      </c>
      <c r="G214" s="269"/>
      <c r="H214" s="27"/>
    </row>
    <row r="215" spans="1:8" s="64" customFormat="1" ht="24">
      <c r="A215" s="83">
        <v>3.4</v>
      </c>
      <c r="B215" s="72" t="s">
        <v>332</v>
      </c>
      <c r="C215" s="225">
        <v>2</v>
      </c>
      <c r="D215" s="229" t="s">
        <v>31</v>
      </c>
      <c r="E215" s="225">
        <v>2597.25</v>
      </c>
      <c r="F215" s="68">
        <f t="shared" si="4"/>
        <v>5194.5</v>
      </c>
      <c r="G215" s="269"/>
      <c r="H215" s="27"/>
    </row>
    <row r="216" spans="1:8" s="64" customFormat="1" ht="12">
      <c r="A216" s="83">
        <v>3.5</v>
      </c>
      <c r="B216" s="72" t="s">
        <v>333</v>
      </c>
      <c r="C216" s="225">
        <v>1</v>
      </c>
      <c r="D216" s="229" t="s">
        <v>31</v>
      </c>
      <c r="E216" s="225">
        <v>1492.24</v>
      </c>
      <c r="F216" s="68">
        <f t="shared" si="4"/>
        <v>1492.24</v>
      </c>
      <c r="G216" s="269"/>
      <c r="H216" s="27"/>
    </row>
    <row r="217" spans="1:8" s="64" customFormat="1" ht="12">
      <c r="A217" s="83">
        <v>3.6</v>
      </c>
      <c r="B217" s="72" t="s">
        <v>180</v>
      </c>
      <c r="C217" s="225">
        <v>1</v>
      </c>
      <c r="D217" s="225" t="s">
        <v>31</v>
      </c>
      <c r="E217" s="225">
        <v>14652.9</v>
      </c>
      <c r="F217" s="68">
        <f t="shared" si="4"/>
        <v>14652.9</v>
      </c>
      <c r="G217" s="269"/>
      <c r="H217" s="27"/>
    </row>
    <row r="218" spans="1:8" s="64" customFormat="1" ht="24">
      <c r="A218" s="83">
        <v>3.7</v>
      </c>
      <c r="B218" s="72" t="s">
        <v>334</v>
      </c>
      <c r="C218" s="225">
        <v>1</v>
      </c>
      <c r="D218" s="225" t="s">
        <v>31</v>
      </c>
      <c r="E218" s="225">
        <v>8308.45</v>
      </c>
      <c r="F218" s="68">
        <f t="shared" si="4"/>
        <v>8308.45</v>
      </c>
      <c r="G218" s="269"/>
      <c r="H218" s="27"/>
    </row>
    <row r="219" spans="1:8" s="64" customFormat="1" ht="36">
      <c r="A219" s="83">
        <v>3.8</v>
      </c>
      <c r="B219" s="72" t="s">
        <v>361</v>
      </c>
      <c r="C219" s="225">
        <v>1</v>
      </c>
      <c r="D219" s="225" t="s">
        <v>31</v>
      </c>
      <c r="E219" s="225">
        <v>1390.84</v>
      </c>
      <c r="F219" s="68">
        <f t="shared" si="4"/>
        <v>1390.84</v>
      </c>
      <c r="G219" s="269"/>
      <c r="H219" s="27"/>
    </row>
    <row r="220" spans="1:8" s="64" customFormat="1" ht="24">
      <c r="A220" s="83">
        <v>3.9</v>
      </c>
      <c r="B220" s="72" t="s">
        <v>181</v>
      </c>
      <c r="C220" s="225">
        <v>1</v>
      </c>
      <c r="D220" s="225" t="s">
        <v>31</v>
      </c>
      <c r="E220" s="225">
        <v>27844.6</v>
      </c>
      <c r="F220" s="68">
        <f t="shared" si="4"/>
        <v>27844.6</v>
      </c>
      <c r="G220" s="269"/>
      <c r="H220" s="27"/>
    </row>
    <row r="221" spans="1:8" s="64" customFormat="1" ht="24">
      <c r="A221" s="99">
        <v>3.1</v>
      </c>
      <c r="B221" s="72" t="s">
        <v>182</v>
      </c>
      <c r="C221" s="225">
        <v>1</v>
      </c>
      <c r="D221" s="225" t="s">
        <v>31</v>
      </c>
      <c r="E221" s="225">
        <v>34444.57</v>
      </c>
      <c r="F221" s="68">
        <f t="shared" si="4"/>
        <v>34444.57</v>
      </c>
      <c r="G221" s="269"/>
      <c r="H221" s="27"/>
    </row>
    <row r="222" spans="1:8" s="64" customFormat="1" ht="24">
      <c r="A222" s="99">
        <v>3.11</v>
      </c>
      <c r="B222" s="72" t="s">
        <v>87</v>
      </c>
      <c r="C222" s="225">
        <v>1</v>
      </c>
      <c r="D222" s="225" t="s">
        <v>31</v>
      </c>
      <c r="E222" s="225">
        <v>2800</v>
      </c>
      <c r="F222" s="68">
        <f t="shared" si="4"/>
        <v>2800</v>
      </c>
      <c r="G222" s="269"/>
      <c r="H222" s="27"/>
    </row>
    <row r="223" spans="1:8" s="64" customFormat="1" ht="24">
      <c r="A223" s="99">
        <v>3.12</v>
      </c>
      <c r="B223" s="72" t="s">
        <v>183</v>
      </c>
      <c r="C223" s="225">
        <v>1</v>
      </c>
      <c r="D223" s="225" t="s">
        <v>31</v>
      </c>
      <c r="E223" s="225">
        <v>6433.63</v>
      </c>
      <c r="F223" s="68">
        <f t="shared" si="4"/>
        <v>6433.63</v>
      </c>
      <c r="G223" s="269"/>
      <c r="H223" s="27"/>
    </row>
    <row r="224" spans="1:8" s="64" customFormat="1" ht="24">
      <c r="A224" s="99">
        <v>3.13</v>
      </c>
      <c r="B224" s="72" t="s">
        <v>335</v>
      </c>
      <c r="C224" s="225">
        <v>1</v>
      </c>
      <c r="D224" s="229" t="s">
        <v>31</v>
      </c>
      <c r="E224" s="225">
        <v>3634.4</v>
      </c>
      <c r="F224" s="68">
        <f t="shared" si="4"/>
        <v>3634.4</v>
      </c>
      <c r="G224" s="269"/>
      <c r="H224" s="27"/>
    </row>
    <row r="225" spans="1:8" s="64" customFormat="1" ht="24">
      <c r="A225" s="99">
        <v>3.14</v>
      </c>
      <c r="B225" s="72" t="s">
        <v>330</v>
      </c>
      <c r="C225" s="225">
        <v>2</v>
      </c>
      <c r="D225" s="225" t="s">
        <v>31</v>
      </c>
      <c r="E225" s="225">
        <v>1200</v>
      </c>
      <c r="F225" s="68">
        <f t="shared" si="4"/>
        <v>2400</v>
      </c>
      <c r="G225" s="269"/>
      <c r="H225" s="27"/>
    </row>
    <row r="226" spans="1:8" s="64" customFormat="1" ht="36">
      <c r="A226" s="99">
        <v>3.15</v>
      </c>
      <c r="B226" s="85" t="s">
        <v>362</v>
      </c>
      <c r="C226" s="307">
        <v>1</v>
      </c>
      <c r="D226" s="225" t="s">
        <v>31</v>
      </c>
      <c r="E226" s="267">
        <v>5286.3</v>
      </c>
      <c r="F226" s="68">
        <f t="shared" si="4"/>
        <v>5286.3</v>
      </c>
      <c r="G226" s="269"/>
      <c r="H226" s="27"/>
    </row>
    <row r="227" spans="1:8" s="64" customFormat="1" ht="12">
      <c r="A227" s="99">
        <v>3.16</v>
      </c>
      <c r="B227" s="72" t="s">
        <v>88</v>
      </c>
      <c r="C227" s="225">
        <v>1</v>
      </c>
      <c r="D227" s="225" t="s">
        <v>31</v>
      </c>
      <c r="E227" s="225">
        <v>6250.8</v>
      </c>
      <c r="F227" s="68">
        <f t="shared" si="4"/>
        <v>6250.8</v>
      </c>
      <c r="G227" s="269"/>
      <c r="H227" s="27"/>
    </row>
    <row r="228" spans="1:8" s="64" customFormat="1" ht="12">
      <c r="A228" s="99">
        <v>3.17</v>
      </c>
      <c r="B228" s="72" t="s">
        <v>89</v>
      </c>
      <c r="C228" s="225">
        <v>1</v>
      </c>
      <c r="D228" s="225" t="s">
        <v>31</v>
      </c>
      <c r="E228" s="225">
        <v>12350.66</v>
      </c>
      <c r="F228" s="68">
        <f t="shared" si="4"/>
        <v>12350.66</v>
      </c>
      <c r="G228" s="269"/>
      <c r="H228" s="27"/>
    </row>
    <row r="229" spans="1:8" s="64" customFormat="1" ht="12">
      <c r="A229" s="99">
        <v>3.18</v>
      </c>
      <c r="B229" s="72" t="s">
        <v>90</v>
      </c>
      <c r="C229" s="225">
        <v>1</v>
      </c>
      <c r="D229" s="225" t="s">
        <v>31</v>
      </c>
      <c r="E229" s="225">
        <v>1800</v>
      </c>
      <c r="F229" s="68">
        <f t="shared" si="4"/>
        <v>1800</v>
      </c>
      <c r="G229" s="269"/>
      <c r="H229" s="27"/>
    </row>
    <row r="230" spans="1:8" s="64" customFormat="1" ht="12">
      <c r="A230" s="99">
        <v>3.19</v>
      </c>
      <c r="B230" s="72" t="s">
        <v>41</v>
      </c>
      <c r="C230" s="225">
        <v>1</v>
      </c>
      <c r="D230" s="229" t="s">
        <v>31</v>
      </c>
      <c r="E230" s="225">
        <v>35000</v>
      </c>
      <c r="F230" s="68">
        <f t="shared" si="4"/>
        <v>35000</v>
      </c>
      <c r="G230" s="269"/>
      <c r="H230" s="27"/>
    </row>
    <row r="231" spans="1:8" s="64" customFormat="1" ht="12">
      <c r="A231" s="57"/>
      <c r="B231" s="103" t="s">
        <v>220</v>
      </c>
      <c r="C231" s="225"/>
      <c r="D231" s="229"/>
      <c r="E231" s="225"/>
      <c r="F231" s="104">
        <f>SUM(F177:F230)</f>
        <v>1229314.0699999998</v>
      </c>
      <c r="G231" s="269"/>
      <c r="H231" s="27"/>
    </row>
    <row r="232" spans="1:8" s="64" customFormat="1" ht="12">
      <c r="A232" s="57"/>
      <c r="B232" s="103"/>
      <c r="C232" s="225"/>
      <c r="D232" s="229"/>
      <c r="E232" s="225"/>
      <c r="F232" s="68"/>
      <c r="G232" s="269"/>
      <c r="H232" s="27"/>
    </row>
    <row r="233" spans="1:7" s="108" customFormat="1" ht="24">
      <c r="A233" s="105" t="s">
        <v>209</v>
      </c>
      <c r="B233" s="106" t="s">
        <v>274</v>
      </c>
      <c r="C233" s="231"/>
      <c r="D233" s="231"/>
      <c r="E233" s="231"/>
      <c r="F233" s="68"/>
      <c r="G233" s="269"/>
    </row>
    <row r="234" spans="1:7" s="108" customFormat="1" ht="8.25" customHeight="1">
      <c r="A234" s="109"/>
      <c r="B234" s="110"/>
      <c r="C234" s="232"/>
      <c r="D234" s="232"/>
      <c r="E234" s="232"/>
      <c r="F234" s="68"/>
      <c r="G234" s="269"/>
    </row>
    <row r="235" spans="1:7" s="108" customFormat="1" ht="12">
      <c r="A235" s="109" t="s">
        <v>23</v>
      </c>
      <c r="B235" s="106" t="s">
        <v>197</v>
      </c>
      <c r="C235" s="232"/>
      <c r="D235" s="232"/>
      <c r="E235" s="232"/>
      <c r="F235" s="68"/>
      <c r="G235" s="269"/>
    </row>
    <row r="236" spans="1:7" s="108" customFormat="1" ht="6.75" customHeight="1">
      <c r="A236" s="109"/>
      <c r="B236" s="110"/>
      <c r="C236" s="232"/>
      <c r="D236" s="232"/>
      <c r="E236" s="232"/>
      <c r="F236" s="68"/>
      <c r="G236" s="269"/>
    </row>
    <row r="237" spans="1:7" s="108" customFormat="1" ht="12">
      <c r="A237" s="111">
        <v>1</v>
      </c>
      <c r="B237" s="112" t="s">
        <v>0</v>
      </c>
      <c r="C237" s="302">
        <v>1</v>
      </c>
      <c r="D237" s="225" t="s">
        <v>20</v>
      </c>
      <c r="E237" s="225">
        <v>2500</v>
      </c>
      <c r="F237" s="68">
        <f aca="true" t="shared" si="5" ref="F237:F300">ROUND(C237*E237,2)</f>
        <v>2500</v>
      </c>
      <c r="G237" s="269"/>
    </row>
    <row r="238" spans="1:7" s="108" customFormat="1" ht="5.25" customHeight="1">
      <c r="A238" s="113"/>
      <c r="B238" s="112"/>
      <c r="C238" s="302"/>
      <c r="D238" s="225"/>
      <c r="E238" s="225"/>
      <c r="F238" s="68">
        <f t="shared" si="5"/>
        <v>0</v>
      </c>
      <c r="G238" s="269"/>
    </row>
    <row r="239" spans="1:8" s="116" customFormat="1" ht="12">
      <c r="A239" s="114">
        <v>2</v>
      </c>
      <c r="B239" s="115" t="s">
        <v>46</v>
      </c>
      <c r="C239" s="302"/>
      <c r="D239" s="225"/>
      <c r="E239" s="225"/>
      <c r="F239" s="68">
        <f t="shared" si="5"/>
        <v>0</v>
      </c>
      <c r="G239" s="269"/>
      <c r="H239" s="108"/>
    </row>
    <row r="240" spans="1:8" s="117" customFormat="1" ht="12">
      <c r="A240" s="113">
        <v>2.1</v>
      </c>
      <c r="B240" s="112" t="s">
        <v>198</v>
      </c>
      <c r="C240" s="302">
        <v>19.65</v>
      </c>
      <c r="D240" s="225" t="s">
        <v>13</v>
      </c>
      <c r="E240" s="225">
        <v>334</v>
      </c>
      <c r="F240" s="68">
        <f t="shared" si="5"/>
        <v>6563.1</v>
      </c>
      <c r="G240" s="269"/>
      <c r="H240" s="108"/>
    </row>
    <row r="241" spans="1:8" s="116" customFormat="1" ht="24">
      <c r="A241" s="113">
        <v>2.2</v>
      </c>
      <c r="B241" s="112" t="s">
        <v>275</v>
      </c>
      <c r="C241" s="302">
        <v>5.79</v>
      </c>
      <c r="D241" s="225" t="s">
        <v>13</v>
      </c>
      <c r="E241" s="225">
        <v>122.5</v>
      </c>
      <c r="F241" s="68">
        <f t="shared" si="5"/>
        <v>709.28</v>
      </c>
      <c r="G241" s="269"/>
      <c r="H241" s="108"/>
    </row>
    <row r="242" spans="1:8" s="116" customFormat="1" ht="24">
      <c r="A242" s="113">
        <v>2.3</v>
      </c>
      <c r="B242" s="112" t="s">
        <v>199</v>
      </c>
      <c r="C242" s="302">
        <v>17.33</v>
      </c>
      <c r="D242" s="225" t="s">
        <v>13</v>
      </c>
      <c r="E242" s="225">
        <v>165</v>
      </c>
      <c r="F242" s="68">
        <f t="shared" si="5"/>
        <v>2859.45</v>
      </c>
      <c r="G242" s="269"/>
      <c r="H242" s="108"/>
    </row>
    <row r="243" spans="1:8" s="116" customFormat="1" ht="12">
      <c r="A243" s="113"/>
      <c r="B243" s="112"/>
      <c r="C243" s="302"/>
      <c r="D243" s="225"/>
      <c r="E243" s="225"/>
      <c r="F243" s="68">
        <f t="shared" si="5"/>
        <v>0</v>
      </c>
      <c r="G243" s="269"/>
      <c r="H243" s="108"/>
    </row>
    <row r="244" spans="1:8" s="116" customFormat="1" ht="36">
      <c r="A244" s="114">
        <v>3</v>
      </c>
      <c r="B244" s="115" t="s">
        <v>283</v>
      </c>
      <c r="C244" s="302"/>
      <c r="D244" s="225"/>
      <c r="E244" s="225"/>
      <c r="F244" s="68">
        <f t="shared" si="5"/>
        <v>0</v>
      </c>
      <c r="G244" s="269"/>
      <c r="H244" s="108"/>
    </row>
    <row r="245" spans="1:8" s="116" customFormat="1" ht="12">
      <c r="A245" s="113">
        <v>3.1</v>
      </c>
      <c r="B245" s="112" t="s">
        <v>202</v>
      </c>
      <c r="C245" s="302">
        <v>2.71</v>
      </c>
      <c r="D245" s="225" t="s">
        <v>13</v>
      </c>
      <c r="E245" s="225">
        <v>8009.41</v>
      </c>
      <c r="F245" s="68">
        <f t="shared" si="5"/>
        <v>21705.5</v>
      </c>
      <c r="G245" s="269"/>
      <c r="H245" s="108"/>
    </row>
    <row r="246" spans="1:8" s="116" customFormat="1" ht="24">
      <c r="A246" s="113">
        <v>3.2</v>
      </c>
      <c r="B246" s="112" t="s">
        <v>265</v>
      </c>
      <c r="C246" s="302">
        <v>1.1</v>
      </c>
      <c r="D246" s="225" t="s">
        <v>13</v>
      </c>
      <c r="E246" s="225">
        <v>7189.05</v>
      </c>
      <c r="F246" s="68">
        <f t="shared" si="5"/>
        <v>7907.96</v>
      </c>
      <c r="G246" s="269"/>
      <c r="H246" s="108"/>
    </row>
    <row r="247" spans="1:8" s="116" customFormat="1" ht="24">
      <c r="A247" s="113">
        <v>3.3</v>
      </c>
      <c r="B247" s="112" t="s">
        <v>203</v>
      </c>
      <c r="C247" s="302">
        <v>1.65</v>
      </c>
      <c r="D247" s="225" t="s">
        <v>13</v>
      </c>
      <c r="E247" s="225">
        <v>22995.29</v>
      </c>
      <c r="F247" s="68">
        <f t="shared" si="5"/>
        <v>37942.23</v>
      </c>
      <c r="G247" s="269"/>
      <c r="H247" s="108"/>
    </row>
    <row r="248" spans="1:8" s="116" customFormat="1" ht="24">
      <c r="A248" s="113">
        <v>3.4</v>
      </c>
      <c r="B248" s="112" t="s">
        <v>263</v>
      </c>
      <c r="C248" s="302">
        <v>4.4</v>
      </c>
      <c r="D248" s="225" t="s">
        <v>13</v>
      </c>
      <c r="E248" s="225">
        <v>7573.59</v>
      </c>
      <c r="F248" s="68">
        <f t="shared" si="5"/>
        <v>33323.8</v>
      </c>
      <c r="G248" s="269"/>
      <c r="H248" s="108"/>
    </row>
    <row r="249" spans="1:8" s="116" customFormat="1" ht="12">
      <c r="A249" s="113">
        <v>3.5</v>
      </c>
      <c r="B249" s="112" t="s">
        <v>234</v>
      </c>
      <c r="C249" s="302">
        <v>0.62</v>
      </c>
      <c r="D249" s="225" t="s">
        <v>13</v>
      </c>
      <c r="E249" s="225">
        <v>23825.88</v>
      </c>
      <c r="F249" s="68">
        <f t="shared" si="5"/>
        <v>14772.05</v>
      </c>
      <c r="G249" s="269"/>
      <c r="H249" s="108"/>
    </row>
    <row r="250" spans="1:8" s="116" customFormat="1" ht="24">
      <c r="A250" s="118">
        <v>3.6</v>
      </c>
      <c r="B250" s="119" t="s">
        <v>264</v>
      </c>
      <c r="C250" s="303">
        <v>0.53</v>
      </c>
      <c r="D250" s="234" t="s">
        <v>13</v>
      </c>
      <c r="E250" s="234">
        <v>20159.24</v>
      </c>
      <c r="F250" s="71">
        <f t="shared" si="5"/>
        <v>10684.4</v>
      </c>
      <c r="G250" s="269"/>
      <c r="H250" s="108"/>
    </row>
    <row r="251" spans="1:8" s="116" customFormat="1" ht="12">
      <c r="A251" s="113">
        <v>3.7</v>
      </c>
      <c r="B251" s="112" t="s">
        <v>266</v>
      </c>
      <c r="C251" s="302">
        <v>0.42</v>
      </c>
      <c r="D251" s="225" t="s">
        <v>13</v>
      </c>
      <c r="E251" s="225">
        <v>20301.23</v>
      </c>
      <c r="F251" s="68">
        <f t="shared" si="5"/>
        <v>8526.52</v>
      </c>
      <c r="G251" s="269"/>
      <c r="H251" s="108"/>
    </row>
    <row r="252" spans="1:8" s="116" customFormat="1" ht="24">
      <c r="A252" s="113">
        <v>3.8</v>
      </c>
      <c r="B252" s="112" t="s">
        <v>204</v>
      </c>
      <c r="C252" s="225">
        <v>4.29</v>
      </c>
      <c r="D252" s="225" t="s">
        <v>13</v>
      </c>
      <c r="E252" s="225">
        <v>11752</v>
      </c>
      <c r="F252" s="68">
        <f t="shared" si="5"/>
        <v>50416.08</v>
      </c>
      <c r="G252" s="269"/>
      <c r="H252" s="108"/>
    </row>
    <row r="253" spans="1:8" s="116" customFormat="1" ht="12">
      <c r="A253" s="113"/>
      <c r="B253" s="112"/>
      <c r="C253" s="302"/>
      <c r="D253" s="225"/>
      <c r="E253" s="225"/>
      <c r="F253" s="68">
        <f t="shared" si="5"/>
        <v>0</v>
      </c>
      <c r="G253" s="269"/>
      <c r="H253" s="108"/>
    </row>
    <row r="254" spans="1:8" s="116" customFormat="1" ht="12">
      <c r="A254" s="114">
        <v>4</v>
      </c>
      <c r="B254" s="115" t="s">
        <v>230</v>
      </c>
      <c r="C254" s="302"/>
      <c r="D254" s="225"/>
      <c r="E254" s="225"/>
      <c r="F254" s="68">
        <f t="shared" si="5"/>
        <v>0</v>
      </c>
      <c r="G254" s="269"/>
      <c r="H254" s="108"/>
    </row>
    <row r="255" spans="1:8" s="116" customFormat="1" ht="12">
      <c r="A255" s="113">
        <v>4.1</v>
      </c>
      <c r="B255" s="112" t="s">
        <v>228</v>
      </c>
      <c r="C255" s="302">
        <v>8.34</v>
      </c>
      <c r="D255" s="225" t="s">
        <v>42</v>
      </c>
      <c r="E255" s="225">
        <v>845.23</v>
      </c>
      <c r="F255" s="68">
        <f t="shared" si="5"/>
        <v>7049.22</v>
      </c>
      <c r="G255" s="269"/>
      <c r="H255" s="108"/>
    </row>
    <row r="256" spans="1:8" s="116" customFormat="1" ht="12">
      <c r="A256" s="113">
        <v>4.2</v>
      </c>
      <c r="B256" s="112" t="s">
        <v>229</v>
      </c>
      <c r="C256" s="302">
        <v>57.71</v>
      </c>
      <c r="D256" s="225" t="s">
        <v>42</v>
      </c>
      <c r="E256" s="225">
        <v>910.84</v>
      </c>
      <c r="F256" s="68">
        <f t="shared" si="5"/>
        <v>52564.58</v>
      </c>
      <c r="G256" s="269"/>
      <c r="H256" s="108"/>
    </row>
    <row r="257" spans="1:8" s="121" customFormat="1" ht="12">
      <c r="A257" s="113">
        <v>4.3</v>
      </c>
      <c r="B257" s="112" t="s">
        <v>200</v>
      </c>
      <c r="C257" s="225">
        <v>5.81</v>
      </c>
      <c r="D257" s="225" t="s">
        <v>42</v>
      </c>
      <c r="E257" s="225">
        <v>1131.5</v>
      </c>
      <c r="F257" s="68">
        <f t="shared" si="5"/>
        <v>6574.02</v>
      </c>
      <c r="G257" s="269"/>
      <c r="H257" s="120"/>
    </row>
    <row r="258" spans="1:8" s="116" customFormat="1" ht="12">
      <c r="A258" s="113"/>
      <c r="B258" s="112"/>
      <c r="C258" s="302"/>
      <c r="D258" s="225"/>
      <c r="E258" s="225"/>
      <c r="F258" s="68">
        <f t="shared" si="5"/>
        <v>0</v>
      </c>
      <c r="G258" s="269"/>
      <c r="H258" s="108"/>
    </row>
    <row r="259" spans="1:8" s="116" customFormat="1" ht="12">
      <c r="A259" s="114">
        <v>2</v>
      </c>
      <c r="B259" s="115" t="s">
        <v>195</v>
      </c>
      <c r="C259" s="231"/>
      <c r="D259" s="231"/>
      <c r="E259" s="231"/>
      <c r="F259" s="68">
        <f t="shared" si="5"/>
        <v>0</v>
      </c>
      <c r="G259" s="269"/>
      <c r="H259" s="108"/>
    </row>
    <row r="260" spans="1:8" s="116" customFormat="1" ht="12">
      <c r="A260" s="113">
        <v>2.1</v>
      </c>
      <c r="B260" s="112" t="s">
        <v>206</v>
      </c>
      <c r="C260" s="225">
        <v>60.03</v>
      </c>
      <c r="D260" s="225" t="s">
        <v>42</v>
      </c>
      <c r="E260" s="225">
        <v>326.74</v>
      </c>
      <c r="F260" s="68">
        <f t="shared" si="5"/>
        <v>19614.2</v>
      </c>
      <c r="G260" s="269"/>
      <c r="H260" s="108"/>
    </row>
    <row r="261" spans="1:8" s="116" customFormat="1" ht="12">
      <c r="A261" s="113">
        <v>2.2</v>
      </c>
      <c r="B261" s="112" t="s">
        <v>205</v>
      </c>
      <c r="C261" s="225">
        <v>57.71</v>
      </c>
      <c r="D261" s="225" t="s">
        <v>42</v>
      </c>
      <c r="E261" s="225">
        <v>303.38</v>
      </c>
      <c r="F261" s="68">
        <f t="shared" si="5"/>
        <v>17508.06</v>
      </c>
      <c r="G261" s="269"/>
      <c r="H261" s="108"/>
    </row>
    <row r="262" spans="1:8" s="123" customFormat="1" ht="12">
      <c r="A262" s="113">
        <v>2.3</v>
      </c>
      <c r="B262" s="112" t="s">
        <v>207</v>
      </c>
      <c r="C262" s="225">
        <v>22</v>
      </c>
      <c r="D262" s="225" t="s">
        <v>42</v>
      </c>
      <c r="E262" s="225">
        <v>326.74</v>
      </c>
      <c r="F262" s="68">
        <f t="shared" si="5"/>
        <v>7188.28</v>
      </c>
      <c r="G262" s="269"/>
      <c r="H262" s="122"/>
    </row>
    <row r="263" spans="1:8" s="116" customFormat="1" ht="12">
      <c r="A263" s="113">
        <v>2.4</v>
      </c>
      <c r="B263" s="112" t="s">
        <v>43</v>
      </c>
      <c r="C263" s="225">
        <v>94.04</v>
      </c>
      <c r="D263" s="225" t="s">
        <v>19</v>
      </c>
      <c r="E263" s="225">
        <v>85.91</v>
      </c>
      <c r="F263" s="68">
        <f t="shared" si="5"/>
        <v>8078.98</v>
      </c>
      <c r="G263" s="269"/>
      <c r="H263" s="108"/>
    </row>
    <row r="264" spans="1:8" s="116" customFormat="1" ht="12">
      <c r="A264" s="113">
        <v>2.5</v>
      </c>
      <c r="B264" s="112" t="s">
        <v>201</v>
      </c>
      <c r="C264" s="225">
        <v>26.14</v>
      </c>
      <c r="D264" s="225" t="s">
        <v>42</v>
      </c>
      <c r="E264" s="225">
        <v>468.77</v>
      </c>
      <c r="F264" s="68">
        <f t="shared" si="5"/>
        <v>12253.65</v>
      </c>
      <c r="G264" s="269"/>
      <c r="H264" s="108"/>
    </row>
    <row r="265" spans="1:8" s="116" customFormat="1" ht="12">
      <c r="A265" s="113">
        <v>2.6</v>
      </c>
      <c r="B265" s="124" t="s">
        <v>235</v>
      </c>
      <c r="C265" s="225">
        <v>26.14</v>
      </c>
      <c r="D265" s="225" t="s">
        <v>42</v>
      </c>
      <c r="E265" s="225">
        <v>162.5</v>
      </c>
      <c r="F265" s="68">
        <f t="shared" si="5"/>
        <v>4247.75</v>
      </c>
      <c r="G265" s="269"/>
      <c r="H265" s="108"/>
    </row>
    <row r="266" spans="1:8" s="116" customFormat="1" ht="12">
      <c r="A266" s="113">
        <v>2.7</v>
      </c>
      <c r="B266" s="112" t="s">
        <v>231</v>
      </c>
      <c r="C266" s="225">
        <v>139.73</v>
      </c>
      <c r="D266" s="225" t="s">
        <v>42</v>
      </c>
      <c r="E266" s="225">
        <v>55.56</v>
      </c>
      <c r="F266" s="68">
        <f t="shared" si="5"/>
        <v>7763.4</v>
      </c>
      <c r="G266" s="269"/>
      <c r="H266" s="108"/>
    </row>
    <row r="267" spans="1:8" s="116" customFormat="1" ht="12">
      <c r="A267" s="113">
        <v>2.7</v>
      </c>
      <c r="B267" s="112" t="s">
        <v>232</v>
      </c>
      <c r="C267" s="225">
        <v>139.73</v>
      </c>
      <c r="D267" s="225" t="s">
        <v>42</v>
      </c>
      <c r="E267" s="225">
        <v>140.9</v>
      </c>
      <c r="F267" s="68">
        <f t="shared" si="5"/>
        <v>19687.96</v>
      </c>
      <c r="G267" s="269"/>
      <c r="H267" s="108"/>
    </row>
    <row r="268" spans="1:8" s="116" customFormat="1" ht="12">
      <c r="A268" s="113"/>
      <c r="B268" s="112"/>
      <c r="C268" s="225"/>
      <c r="D268" s="225"/>
      <c r="E268" s="225"/>
      <c r="F268" s="68">
        <f t="shared" si="5"/>
        <v>0</v>
      </c>
      <c r="G268" s="269"/>
      <c r="H268" s="108"/>
    </row>
    <row r="269" spans="1:8" s="116" customFormat="1" ht="12">
      <c r="A269" s="114">
        <v>3</v>
      </c>
      <c r="B269" s="115" t="s">
        <v>196</v>
      </c>
      <c r="C269" s="302"/>
      <c r="D269" s="225"/>
      <c r="E269" s="225"/>
      <c r="F269" s="68">
        <f t="shared" si="5"/>
        <v>0</v>
      </c>
      <c r="G269" s="269"/>
      <c r="H269" s="108"/>
    </row>
    <row r="270" spans="1:8" s="116" customFormat="1" ht="24">
      <c r="A270" s="113">
        <v>3.1</v>
      </c>
      <c r="B270" s="112" t="s">
        <v>276</v>
      </c>
      <c r="C270" s="302">
        <v>1</v>
      </c>
      <c r="D270" s="225" t="s">
        <v>20</v>
      </c>
      <c r="E270" s="225">
        <v>18500</v>
      </c>
      <c r="F270" s="68">
        <f t="shared" si="5"/>
        <v>18500</v>
      </c>
      <c r="G270" s="269"/>
      <c r="H270" s="108"/>
    </row>
    <row r="271" spans="1:8" s="116" customFormat="1" ht="12">
      <c r="A271" s="113"/>
      <c r="B271" s="112"/>
      <c r="C271" s="302"/>
      <c r="D271" s="225"/>
      <c r="E271" s="225"/>
      <c r="F271" s="68">
        <f t="shared" si="5"/>
        <v>0</v>
      </c>
      <c r="G271" s="269"/>
      <c r="H271" s="108"/>
    </row>
    <row r="272" spans="1:8" s="116" customFormat="1" ht="12">
      <c r="A272" s="16" t="s">
        <v>22</v>
      </c>
      <c r="B272" s="17" t="s">
        <v>104</v>
      </c>
      <c r="C272" s="238"/>
      <c r="D272" s="223"/>
      <c r="E272" s="238"/>
      <c r="F272" s="68">
        <f t="shared" si="5"/>
        <v>0</v>
      </c>
      <c r="G272" s="269"/>
      <c r="H272" s="108"/>
    </row>
    <row r="273" spans="1:8" s="116" customFormat="1" ht="12">
      <c r="A273" s="16"/>
      <c r="B273" s="17"/>
      <c r="C273" s="238"/>
      <c r="D273" s="223"/>
      <c r="E273" s="238"/>
      <c r="F273" s="68">
        <f t="shared" si="5"/>
        <v>0</v>
      </c>
      <c r="G273" s="269"/>
      <c r="H273" s="108"/>
    </row>
    <row r="274" spans="1:8" s="116" customFormat="1" ht="12">
      <c r="A274" s="125">
        <v>1</v>
      </c>
      <c r="B274" s="126" t="s">
        <v>44</v>
      </c>
      <c r="C274" s="302"/>
      <c r="D274" s="235"/>
      <c r="E274" s="302"/>
      <c r="F274" s="68">
        <f t="shared" si="5"/>
        <v>0</v>
      </c>
      <c r="G274" s="269"/>
      <c r="H274" s="108"/>
    </row>
    <row r="275" spans="1:8" s="116" customFormat="1" ht="12">
      <c r="A275" s="127">
        <v>1.1</v>
      </c>
      <c r="B275" s="128" t="s">
        <v>0</v>
      </c>
      <c r="C275" s="302">
        <v>1</v>
      </c>
      <c r="D275" s="226" t="s">
        <v>20</v>
      </c>
      <c r="E275" s="302">
        <v>500</v>
      </c>
      <c r="F275" s="68">
        <f t="shared" si="5"/>
        <v>500</v>
      </c>
      <c r="G275" s="269"/>
      <c r="H275" s="108"/>
    </row>
    <row r="276" spans="1:8" s="116" customFormat="1" ht="48">
      <c r="A276" s="127">
        <v>1.2</v>
      </c>
      <c r="B276" s="129" t="s">
        <v>261</v>
      </c>
      <c r="C276" s="302">
        <v>1</v>
      </c>
      <c r="D276" s="226" t="s">
        <v>20</v>
      </c>
      <c r="E276" s="302">
        <v>2500</v>
      </c>
      <c r="F276" s="68">
        <f t="shared" si="5"/>
        <v>2500</v>
      </c>
      <c r="G276" s="269"/>
      <c r="H276" s="108"/>
    </row>
    <row r="277" spans="1:8" s="116" customFormat="1" ht="12">
      <c r="A277" s="127"/>
      <c r="B277" s="128"/>
      <c r="C277" s="302"/>
      <c r="D277" s="226"/>
      <c r="E277" s="302"/>
      <c r="F277" s="68">
        <f t="shared" si="5"/>
        <v>0</v>
      </c>
      <c r="G277" s="269"/>
      <c r="H277" s="108"/>
    </row>
    <row r="278" spans="1:8" s="116" customFormat="1" ht="24">
      <c r="A278" s="125">
        <v>3</v>
      </c>
      <c r="B278" s="130" t="s">
        <v>277</v>
      </c>
      <c r="C278" s="302"/>
      <c r="D278" s="226"/>
      <c r="E278" s="302"/>
      <c r="F278" s="68">
        <f t="shared" si="5"/>
        <v>0</v>
      </c>
      <c r="G278" s="269"/>
      <c r="H278" s="108"/>
    </row>
    <row r="279" spans="1:8" s="116" customFormat="1" ht="12">
      <c r="A279" s="55">
        <v>3.1</v>
      </c>
      <c r="B279" s="131" t="s">
        <v>105</v>
      </c>
      <c r="C279" s="238">
        <v>1.12</v>
      </c>
      <c r="D279" s="223" t="s">
        <v>13</v>
      </c>
      <c r="E279" s="238">
        <v>7599.23</v>
      </c>
      <c r="F279" s="68">
        <f t="shared" si="5"/>
        <v>8511.14</v>
      </c>
      <c r="G279" s="269"/>
      <c r="H279" s="108"/>
    </row>
    <row r="280" spans="1:8" s="116" customFormat="1" ht="12">
      <c r="A280" s="55">
        <v>3.2</v>
      </c>
      <c r="B280" s="131" t="s">
        <v>106</v>
      </c>
      <c r="C280" s="225">
        <v>0.29</v>
      </c>
      <c r="D280" s="223" t="s">
        <v>13</v>
      </c>
      <c r="E280" s="238">
        <v>29896.1</v>
      </c>
      <c r="F280" s="68">
        <f t="shared" si="5"/>
        <v>8669.87</v>
      </c>
      <c r="G280" s="269"/>
      <c r="H280" s="108"/>
    </row>
    <row r="281" spans="1:8" s="116" customFormat="1" ht="12">
      <c r="A281" s="55">
        <v>3.3</v>
      </c>
      <c r="B281" s="131" t="s">
        <v>107</v>
      </c>
      <c r="C281" s="225">
        <v>0.8</v>
      </c>
      <c r="D281" s="223" t="s">
        <v>13</v>
      </c>
      <c r="E281" s="238">
        <v>13201.4</v>
      </c>
      <c r="F281" s="68">
        <f t="shared" si="5"/>
        <v>10561.12</v>
      </c>
      <c r="G281" s="269"/>
      <c r="H281" s="108"/>
    </row>
    <row r="282" spans="1:8" s="116" customFormat="1" ht="6.75" customHeight="1">
      <c r="A282" s="127"/>
      <c r="B282" s="128"/>
      <c r="C282" s="302"/>
      <c r="D282" s="226"/>
      <c r="E282" s="302"/>
      <c r="F282" s="68">
        <f t="shared" si="5"/>
        <v>0</v>
      </c>
      <c r="G282" s="269"/>
      <c r="H282" s="108"/>
    </row>
    <row r="283" spans="1:8" s="116" customFormat="1" ht="12">
      <c r="A283" s="125">
        <v>4</v>
      </c>
      <c r="B283" s="126" t="s">
        <v>108</v>
      </c>
      <c r="C283" s="302"/>
      <c r="D283" s="226"/>
      <c r="E283" s="302"/>
      <c r="F283" s="68">
        <f t="shared" si="5"/>
        <v>0</v>
      </c>
      <c r="G283" s="269"/>
      <c r="H283" s="108"/>
    </row>
    <row r="284" spans="1:8" s="116" customFormat="1" ht="12">
      <c r="A284" s="55">
        <v>4.1</v>
      </c>
      <c r="B284" s="131" t="s">
        <v>47</v>
      </c>
      <c r="C284" s="238">
        <v>19.13</v>
      </c>
      <c r="D284" s="223" t="s">
        <v>42</v>
      </c>
      <c r="E284" s="238">
        <v>910.84</v>
      </c>
      <c r="F284" s="68">
        <f t="shared" si="5"/>
        <v>17424.37</v>
      </c>
      <c r="G284" s="269"/>
      <c r="H284" s="108"/>
    </row>
    <row r="285" spans="1:8" s="116" customFormat="1" ht="12">
      <c r="A285" s="133">
        <v>4.2</v>
      </c>
      <c r="B285" s="131" t="s">
        <v>109</v>
      </c>
      <c r="C285" s="238">
        <v>2.48</v>
      </c>
      <c r="D285" s="223" t="s">
        <v>42</v>
      </c>
      <c r="E285" s="238">
        <v>1131.5</v>
      </c>
      <c r="F285" s="68">
        <f t="shared" si="5"/>
        <v>2806.12</v>
      </c>
      <c r="G285" s="269"/>
      <c r="H285" s="108"/>
    </row>
    <row r="286" spans="1:8" s="116" customFormat="1" ht="6.75" customHeight="1">
      <c r="A286" s="133"/>
      <c r="B286" s="131"/>
      <c r="C286" s="238"/>
      <c r="D286" s="223"/>
      <c r="E286" s="238"/>
      <c r="F286" s="68">
        <f t="shared" si="5"/>
        <v>0</v>
      </c>
      <c r="G286" s="269"/>
      <c r="H286" s="108"/>
    </row>
    <row r="287" spans="1:8" s="116" customFormat="1" ht="12">
      <c r="A287" s="125">
        <v>5</v>
      </c>
      <c r="B287" s="126" t="s">
        <v>110</v>
      </c>
      <c r="C287" s="302"/>
      <c r="D287" s="226"/>
      <c r="E287" s="302"/>
      <c r="F287" s="68">
        <f t="shared" si="5"/>
        <v>0</v>
      </c>
      <c r="G287" s="269"/>
      <c r="H287" s="108"/>
    </row>
    <row r="288" spans="1:8" s="116" customFormat="1" ht="12">
      <c r="A288" s="134" t="s">
        <v>135</v>
      </c>
      <c r="B288" s="135" t="s">
        <v>111</v>
      </c>
      <c r="C288" s="302">
        <v>15.8</v>
      </c>
      <c r="D288" s="226" t="s">
        <v>42</v>
      </c>
      <c r="E288" s="302">
        <v>303.38</v>
      </c>
      <c r="F288" s="68">
        <f t="shared" si="5"/>
        <v>4793.4</v>
      </c>
      <c r="G288" s="269"/>
      <c r="H288" s="108"/>
    </row>
    <row r="289" spans="1:8" s="116" customFormat="1" ht="12">
      <c r="A289" s="55">
        <v>5.2</v>
      </c>
      <c r="B289" s="131" t="s">
        <v>112</v>
      </c>
      <c r="C289" s="238">
        <v>24.56</v>
      </c>
      <c r="D289" s="223" t="s">
        <v>42</v>
      </c>
      <c r="E289" s="238">
        <v>326.74</v>
      </c>
      <c r="F289" s="68">
        <f t="shared" si="5"/>
        <v>8024.73</v>
      </c>
      <c r="G289" s="269"/>
      <c r="H289" s="108"/>
    </row>
    <row r="290" spans="1:8" s="116" customFormat="1" ht="12">
      <c r="A290" s="55">
        <v>5.3</v>
      </c>
      <c r="B290" s="131" t="s">
        <v>113</v>
      </c>
      <c r="C290" s="238">
        <v>4.84</v>
      </c>
      <c r="D290" s="223" t="s">
        <v>42</v>
      </c>
      <c r="E290" s="238">
        <v>468.77</v>
      </c>
      <c r="F290" s="68">
        <f t="shared" si="5"/>
        <v>2268.85</v>
      </c>
      <c r="G290" s="269"/>
      <c r="H290" s="108"/>
    </row>
    <row r="291" spans="1:8" s="116" customFormat="1" ht="12">
      <c r="A291" s="55">
        <v>5.4</v>
      </c>
      <c r="B291" s="131" t="s">
        <v>114</v>
      </c>
      <c r="C291" s="238">
        <v>4.39</v>
      </c>
      <c r="D291" s="223" t="s">
        <v>42</v>
      </c>
      <c r="E291" s="238">
        <v>62.01</v>
      </c>
      <c r="F291" s="68">
        <f t="shared" si="5"/>
        <v>272.22</v>
      </c>
      <c r="G291" s="269"/>
      <c r="H291" s="108"/>
    </row>
    <row r="292" spans="1:8" s="116" customFormat="1" ht="12">
      <c r="A292" s="134" t="s">
        <v>253</v>
      </c>
      <c r="B292" s="135" t="s">
        <v>115</v>
      </c>
      <c r="C292" s="302">
        <v>7.92</v>
      </c>
      <c r="D292" s="226" t="s">
        <v>42</v>
      </c>
      <c r="E292" s="302">
        <v>721.67</v>
      </c>
      <c r="F292" s="68">
        <f t="shared" si="5"/>
        <v>5715.63</v>
      </c>
      <c r="G292" s="269"/>
      <c r="H292" s="108"/>
    </row>
    <row r="293" spans="1:8" s="116" customFormat="1" ht="12">
      <c r="A293" s="136" t="s">
        <v>254</v>
      </c>
      <c r="B293" s="135" t="s">
        <v>116</v>
      </c>
      <c r="C293" s="302">
        <v>53.57</v>
      </c>
      <c r="D293" s="226" t="s">
        <v>19</v>
      </c>
      <c r="E293" s="302">
        <v>85.91</v>
      </c>
      <c r="F293" s="68">
        <f t="shared" si="5"/>
        <v>4602.2</v>
      </c>
      <c r="G293" s="269"/>
      <c r="H293" s="108"/>
    </row>
    <row r="294" spans="1:8" s="116" customFormat="1" ht="12">
      <c r="A294" s="137">
        <v>5.7</v>
      </c>
      <c r="B294" s="128" t="s">
        <v>125</v>
      </c>
      <c r="C294" s="302">
        <v>62.36</v>
      </c>
      <c r="D294" s="226" t="s">
        <v>42</v>
      </c>
      <c r="E294" s="302">
        <v>140.9</v>
      </c>
      <c r="F294" s="68">
        <f t="shared" si="5"/>
        <v>8786.52</v>
      </c>
      <c r="G294" s="269"/>
      <c r="H294" s="108"/>
    </row>
    <row r="295" spans="1:8" s="116" customFormat="1" ht="12">
      <c r="A295" s="127">
        <v>5.8</v>
      </c>
      <c r="B295" s="128" t="s">
        <v>117</v>
      </c>
      <c r="C295" s="302">
        <v>4.84</v>
      </c>
      <c r="D295" s="226" t="s">
        <v>42</v>
      </c>
      <c r="E295" s="302">
        <v>450</v>
      </c>
      <c r="F295" s="68">
        <f t="shared" si="5"/>
        <v>2178</v>
      </c>
      <c r="G295" s="269"/>
      <c r="H295" s="108"/>
    </row>
    <row r="296" spans="1:8" s="116" customFormat="1" ht="12">
      <c r="A296" s="53"/>
      <c r="B296" s="54"/>
      <c r="C296" s="238"/>
      <c r="D296" s="223"/>
      <c r="E296" s="238"/>
      <c r="F296" s="68">
        <f t="shared" si="5"/>
        <v>0</v>
      </c>
      <c r="G296" s="269"/>
      <c r="H296" s="108"/>
    </row>
    <row r="297" spans="1:8" s="116" customFormat="1" ht="12">
      <c r="A297" s="55">
        <v>6</v>
      </c>
      <c r="B297" s="131" t="s">
        <v>118</v>
      </c>
      <c r="C297" s="238">
        <v>2.2</v>
      </c>
      <c r="D297" s="223" t="s">
        <v>42</v>
      </c>
      <c r="E297" s="238">
        <v>601.42</v>
      </c>
      <c r="F297" s="68">
        <f t="shared" si="5"/>
        <v>1323.12</v>
      </c>
      <c r="G297" s="269"/>
      <c r="H297" s="108"/>
    </row>
    <row r="298" spans="1:8" s="116" customFormat="1" ht="12">
      <c r="A298" s="219">
        <v>7</v>
      </c>
      <c r="B298" s="132" t="s">
        <v>119</v>
      </c>
      <c r="C298" s="308">
        <v>8.58</v>
      </c>
      <c r="D298" s="236" t="s">
        <v>30</v>
      </c>
      <c r="E298" s="308">
        <v>84.51</v>
      </c>
      <c r="F298" s="71">
        <f t="shared" si="5"/>
        <v>725.1</v>
      </c>
      <c r="G298" s="269"/>
      <c r="H298" s="108"/>
    </row>
    <row r="299" spans="1:8" s="116" customFormat="1" ht="6.75" customHeight="1">
      <c r="A299" s="55"/>
      <c r="B299" s="131"/>
      <c r="C299" s="238"/>
      <c r="D299" s="223"/>
      <c r="E299" s="238"/>
      <c r="F299" s="68">
        <f t="shared" si="5"/>
        <v>0</v>
      </c>
      <c r="G299" s="269"/>
      <c r="H299" s="108"/>
    </row>
    <row r="300" spans="1:8" s="116" customFormat="1" ht="12">
      <c r="A300" s="125">
        <v>8</v>
      </c>
      <c r="B300" s="126" t="s">
        <v>120</v>
      </c>
      <c r="C300" s="302"/>
      <c r="D300" s="226"/>
      <c r="E300" s="302"/>
      <c r="F300" s="68">
        <f t="shared" si="5"/>
        <v>0</v>
      </c>
      <c r="G300" s="269"/>
      <c r="H300" s="108"/>
    </row>
    <row r="301" spans="1:8" s="116" customFormat="1" ht="12">
      <c r="A301" s="138">
        <v>8.1</v>
      </c>
      <c r="B301" s="292" t="s">
        <v>121</v>
      </c>
      <c r="C301" s="302"/>
      <c r="D301" s="226"/>
      <c r="E301" s="302"/>
      <c r="F301" s="68">
        <f aca="true" t="shared" si="6" ref="F301:F342">ROUND(C301*E301,2)</f>
        <v>0</v>
      </c>
      <c r="G301" s="269"/>
      <c r="H301" s="108"/>
    </row>
    <row r="302" spans="1:8" s="116" customFormat="1" ht="12">
      <c r="A302" s="139"/>
      <c r="B302" s="292"/>
      <c r="C302" s="302">
        <v>8.91</v>
      </c>
      <c r="D302" s="226" t="s">
        <v>42</v>
      </c>
      <c r="E302" s="302">
        <v>1333.28</v>
      </c>
      <c r="F302" s="68">
        <f t="shared" si="6"/>
        <v>11879.52</v>
      </c>
      <c r="G302" s="269"/>
      <c r="H302" s="108"/>
    </row>
    <row r="303" spans="1:8" s="116" customFormat="1" ht="6" customHeight="1">
      <c r="A303" s="125"/>
      <c r="B303" s="126"/>
      <c r="C303" s="302"/>
      <c r="D303" s="226"/>
      <c r="E303" s="302"/>
      <c r="F303" s="68">
        <f t="shared" si="6"/>
        <v>0</v>
      </c>
      <c r="G303" s="269"/>
      <c r="H303" s="108"/>
    </row>
    <row r="304" spans="1:8" s="116" customFormat="1" ht="12">
      <c r="A304" s="140">
        <v>7</v>
      </c>
      <c r="B304" s="141" t="s">
        <v>122</v>
      </c>
      <c r="C304" s="238"/>
      <c r="D304" s="223"/>
      <c r="E304" s="238"/>
      <c r="F304" s="68">
        <f t="shared" si="6"/>
        <v>0</v>
      </c>
      <c r="G304" s="269"/>
      <c r="H304" s="108"/>
    </row>
    <row r="305" spans="1:8" s="116" customFormat="1" ht="12">
      <c r="A305" s="55">
        <v>7.1</v>
      </c>
      <c r="B305" s="131" t="s">
        <v>123</v>
      </c>
      <c r="C305" s="238">
        <v>1</v>
      </c>
      <c r="D305" s="223" t="s">
        <v>20</v>
      </c>
      <c r="E305" s="238">
        <v>3827.09</v>
      </c>
      <c r="F305" s="68">
        <f t="shared" si="6"/>
        <v>3827.09</v>
      </c>
      <c r="G305" s="269"/>
      <c r="H305" s="108"/>
    </row>
    <row r="306" spans="1:8" s="116" customFormat="1" ht="12">
      <c r="A306" s="55">
        <v>7.2</v>
      </c>
      <c r="B306" s="131" t="s">
        <v>124</v>
      </c>
      <c r="C306" s="238">
        <v>1</v>
      </c>
      <c r="D306" s="223" t="s">
        <v>20</v>
      </c>
      <c r="E306" s="238">
        <v>3910.87</v>
      </c>
      <c r="F306" s="68">
        <f t="shared" si="6"/>
        <v>3910.87</v>
      </c>
      <c r="G306" s="269"/>
      <c r="H306" s="108"/>
    </row>
    <row r="307" spans="1:8" s="116" customFormat="1" ht="12">
      <c r="A307" s="55">
        <v>7.3</v>
      </c>
      <c r="B307" s="131" t="s">
        <v>278</v>
      </c>
      <c r="C307" s="238">
        <v>1</v>
      </c>
      <c r="D307" s="223" t="s">
        <v>20</v>
      </c>
      <c r="E307" s="238">
        <v>132</v>
      </c>
      <c r="F307" s="68">
        <f t="shared" si="6"/>
        <v>132</v>
      </c>
      <c r="G307" s="269"/>
      <c r="H307" s="108"/>
    </row>
    <row r="308" spans="1:8" s="116" customFormat="1" ht="12">
      <c r="A308" s="55">
        <v>7.4</v>
      </c>
      <c r="B308" s="131" t="s">
        <v>279</v>
      </c>
      <c r="C308" s="238">
        <v>1</v>
      </c>
      <c r="D308" s="223" t="s">
        <v>20</v>
      </c>
      <c r="E308" s="238">
        <v>221.68</v>
      </c>
      <c r="F308" s="68">
        <f t="shared" si="6"/>
        <v>221.68</v>
      </c>
      <c r="G308" s="269"/>
      <c r="H308" s="108"/>
    </row>
    <row r="309" spans="1:8" s="116" customFormat="1" ht="12">
      <c r="A309" s="55">
        <v>7.4</v>
      </c>
      <c r="B309" s="131" t="s">
        <v>280</v>
      </c>
      <c r="C309" s="238">
        <v>1</v>
      </c>
      <c r="D309" s="223" t="s">
        <v>20</v>
      </c>
      <c r="E309" s="238">
        <v>250</v>
      </c>
      <c r="F309" s="68">
        <f t="shared" si="6"/>
        <v>250</v>
      </c>
      <c r="G309" s="269"/>
      <c r="H309" s="108"/>
    </row>
    <row r="310" spans="1:8" s="116" customFormat="1" ht="24">
      <c r="A310" s="55">
        <v>7.5</v>
      </c>
      <c r="B310" s="131" t="s">
        <v>255</v>
      </c>
      <c r="C310" s="238">
        <v>1</v>
      </c>
      <c r="D310" s="223" t="s">
        <v>20</v>
      </c>
      <c r="E310" s="238">
        <v>12500</v>
      </c>
      <c r="F310" s="68">
        <f t="shared" si="6"/>
        <v>12500</v>
      </c>
      <c r="G310" s="269"/>
      <c r="H310" s="108"/>
    </row>
    <row r="311" spans="1:8" s="116" customFormat="1" ht="24">
      <c r="A311" s="55">
        <v>7.6</v>
      </c>
      <c r="B311" s="131" t="s">
        <v>359</v>
      </c>
      <c r="C311" s="238">
        <v>1</v>
      </c>
      <c r="D311" s="223" t="s">
        <v>20</v>
      </c>
      <c r="E311" s="238">
        <v>6692.08</v>
      </c>
      <c r="F311" s="68">
        <f t="shared" si="6"/>
        <v>6692.08</v>
      </c>
      <c r="G311" s="269"/>
      <c r="H311" s="108"/>
    </row>
    <row r="312" spans="1:8" s="116" customFormat="1" ht="12">
      <c r="A312" s="55">
        <v>7.7</v>
      </c>
      <c r="B312" s="131" t="s">
        <v>256</v>
      </c>
      <c r="C312" s="238">
        <v>1</v>
      </c>
      <c r="D312" s="223" t="s">
        <v>20</v>
      </c>
      <c r="E312" s="225">
        <v>15500</v>
      </c>
      <c r="F312" s="68">
        <f t="shared" si="6"/>
        <v>15500</v>
      </c>
      <c r="G312" s="269"/>
      <c r="H312" s="108"/>
    </row>
    <row r="313" spans="1:8" s="116" customFormat="1" ht="12">
      <c r="A313" s="55">
        <v>7.8</v>
      </c>
      <c r="B313" s="131" t="s">
        <v>257</v>
      </c>
      <c r="C313" s="238">
        <v>1</v>
      </c>
      <c r="D313" s="223" t="s">
        <v>20</v>
      </c>
      <c r="E313" s="225">
        <v>7500</v>
      </c>
      <c r="F313" s="68">
        <f t="shared" si="6"/>
        <v>7500</v>
      </c>
      <c r="G313" s="269"/>
      <c r="H313" s="108"/>
    </row>
    <row r="314" spans="1:8" s="116" customFormat="1" ht="24">
      <c r="A314" s="142">
        <v>7.9</v>
      </c>
      <c r="B314" s="131" t="s">
        <v>258</v>
      </c>
      <c r="C314" s="238">
        <v>1</v>
      </c>
      <c r="D314" s="223" t="s">
        <v>20</v>
      </c>
      <c r="E314" s="238">
        <v>3800</v>
      </c>
      <c r="F314" s="68">
        <f t="shared" si="6"/>
        <v>3800</v>
      </c>
      <c r="G314" s="269"/>
      <c r="H314" s="108"/>
    </row>
    <row r="315" spans="1:8" s="116" customFormat="1" ht="24">
      <c r="A315" s="142">
        <v>7.1</v>
      </c>
      <c r="B315" s="131" t="s">
        <v>259</v>
      </c>
      <c r="C315" s="238">
        <v>1</v>
      </c>
      <c r="D315" s="223" t="s">
        <v>20</v>
      </c>
      <c r="E315" s="238">
        <v>4200</v>
      </c>
      <c r="F315" s="68">
        <f t="shared" si="6"/>
        <v>4200</v>
      </c>
      <c r="G315" s="269"/>
      <c r="H315" s="108"/>
    </row>
    <row r="316" spans="1:8" s="116" customFormat="1" ht="12">
      <c r="A316" s="55">
        <v>7.11</v>
      </c>
      <c r="B316" s="51" t="s">
        <v>260</v>
      </c>
      <c r="C316" s="238">
        <v>1</v>
      </c>
      <c r="D316" s="223" t="s">
        <v>20</v>
      </c>
      <c r="E316" s="238">
        <v>8000</v>
      </c>
      <c r="F316" s="68">
        <f t="shared" si="6"/>
        <v>8000</v>
      </c>
      <c r="G316" s="269"/>
      <c r="H316" s="108"/>
    </row>
    <row r="317" spans="1:8" s="116" customFormat="1" ht="6.75" customHeight="1">
      <c r="A317" s="127"/>
      <c r="B317" s="128"/>
      <c r="C317" s="302"/>
      <c r="D317" s="226"/>
      <c r="E317" s="302"/>
      <c r="F317" s="68">
        <f t="shared" si="6"/>
        <v>0</v>
      </c>
      <c r="G317" s="269"/>
      <c r="H317" s="108"/>
    </row>
    <row r="318" spans="1:8" s="116" customFormat="1" ht="12">
      <c r="A318" s="125">
        <v>9</v>
      </c>
      <c r="B318" s="126" t="s">
        <v>126</v>
      </c>
      <c r="C318" s="302"/>
      <c r="D318" s="226"/>
      <c r="E318" s="302"/>
      <c r="F318" s="68">
        <f t="shared" si="6"/>
        <v>0</v>
      </c>
      <c r="G318" s="269"/>
      <c r="H318" s="108"/>
    </row>
    <row r="319" spans="1:8" s="116" customFormat="1" ht="24">
      <c r="A319" s="134" t="s">
        <v>136</v>
      </c>
      <c r="B319" s="51" t="s">
        <v>336</v>
      </c>
      <c r="C319" s="302">
        <v>1</v>
      </c>
      <c r="D319" s="226" t="s">
        <v>20</v>
      </c>
      <c r="E319" s="302">
        <v>7000</v>
      </c>
      <c r="F319" s="68">
        <f t="shared" si="6"/>
        <v>7000</v>
      </c>
      <c r="G319" s="269"/>
      <c r="H319" s="108"/>
    </row>
    <row r="320" spans="1:8" s="116" customFormat="1" ht="12">
      <c r="A320" s="133">
        <v>9.2</v>
      </c>
      <c r="B320" s="131" t="s">
        <v>281</v>
      </c>
      <c r="C320" s="238">
        <v>1.13</v>
      </c>
      <c r="D320" s="223" t="s">
        <v>42</v>
      </c>
      <c r="E320" s="225">
        <v>3250</v>
      </c>
      <c r="F320" s="68">
        <f t="shared" si="6"/>
        <v>3672.5</v>
      </c>
      <c r="G320" s="269"/>
      <c r="H320" s="108"/>
    </row>
    <row r="321" spans="1:8" s="116" customFormat="1" ht="5.25" customHeight="1">
      <c r="A321" s="127"/>
      <c r="B321" s="128"/>
      <c r="C321" s="302"/>
      <c r="D321" s="226"/>
      <c r="E321" s="302"/>
      <c r="F321" s="68">
        <f t="shared" si="6"/>
        <v>0</v>
      </c>
      <c r="G321" s="269"/>
      <c r="H321" s="108"/>
    </row>
    <row r="322" spans="1:8" s="116" customFormat="1" ht="12">
      <c r="A322" s="143">
        <v>10</v>
      </c>
      <c r="B322" s="144" t="s">
        <v>127</v>
      </c>
      <c r="C322" s="225"/>
      <c r="D322" s="229"/>
      <c r="E322" s="225"/>
      <c r="F322" s="68">
        <f t="shared" si="6"/>
        <v>0</v>
      </c>
      <c r="G322" s="269"/>
      <c r="H322" s="108"/>
    </row>
    <row r="323" spans="1:8" s="116" customFormat="1" ht="12">
      <c r="A323" s="133">
        <v>10.1</v>
      </c>
      <c r="B323" s="145" t="s">
        <v>128</v>
      </c>
      <c r="C323" s="225">
        <v>2</v>
      </c>
      <c r="D323" s="229" t="s">
        <v>20</v>
      </c>
      <c r="E323" s="225">
        <v>1060</v>
      </c>
      <c r="F323" s="68">
        <f t="shared" si="6"/>
        <v>2120</v>
      </c>
      <c r="G323" s="269"/>
      <c r="H323" s="108"/>
    </row>
    <row r="324" spans="1:8" s="116" customFormat="1" ht="12">
      <c r="A324" s="133">
        <v>10.2</v>
      </c>
      <c r="B324" s="145" t="s">
        <v>129</v>
      </c>
      <c r="C324" s="225">
        <v>1</v>
      </c>
      <c r="D324" s="229" t="s">
        <v>20</v>
      </c>
      <c r="E324" s="225">
        <v>1125</v>
      </c>
      <c r="F324" s="68">
        <f t="shared" si="6"/>
        <v>1125</v>
      </c>
      <c r="G324" s="269"/>
      <c r="H324" s="108"/>
    </row>
    <row r="325" spans="1:8" s="116" customFormat="1" ht="12">
      <c r="A325" s="133">
        <v>10.3</v>
      </c>
      <c r="B325" s="145" t="s">
        <v>130</v>
      </c>
      <c r="C325" s="225">
        <v>1</v>
      </c>
      <c r="D325" s="229" t="s">
        <v>20</v>
      </c>
      <c r="E325" s="225">
        <v>1125</v>
      </c>
      <c r="F325" s="68">
        <f t="shared" si="6"/>
        <v>1125</v>
      </c>
      <c r="G325" s="269"/>
      <c r="H325" s="108"/>
    </row>
    <row r="326" spans="1:8" s="116" customFormat="1" ht="24">
      <c r="A326" s="133">
        <v>10.4</v>
      </c>
      <c r="B326" s="145" t="s">
        <v>131</v>
      </c>
      <c r="C326" s="309">
        <v>1</v>
      </c>
      <c r="D326" s="237" t="s">
        <v>20</v>
      </c>
      <c r="E326" s="309">
        <v>3500</v>
      </c>
      <c r="F326" s="213">
        <f t="shared" si="6"/>
        <v>3500</v>
      </c>
      <c r="G326" s="269"/>
      <c r="H326" s="108"/>
    </row>
    <row r="327" spans="1:8" s="116" customFormat="1" ht="5.25" customHeight="1">
      <c r="A327" s="133"/>
      <c r="B327" s="145"/>
      <c r="C327" s="225"/>
      <c r="D327" s="229"/>
      <c r="E327" s="225"/>
      <c r="F327" s="68">
        <f t="shared" si="6"/>
        <v>0</v>
      </c>
      <c r="G327" s="269"/>
      <c r="H327" s="108"/>
    </row>
    <row r="328" spans="1:8" s="116" customFormat="1" ht="12">
      <c r="A328" s="246">
        <v>11</v>
      </c>
      <c r="B328" s="146" t="s">
        <v>132</v>
      </c>
      <c r="C328" s="225">
        <v>1</v>
      </c>
      <c r="D328" s="225" t="s">
        <v>20</v>
      </c>
      <c r="E328" s="267">
        <v>3000</v>
      </c>
      <c r="F328" s="68">
        <f t="shared" si="6"/>
        <v>3000</v>
      </c>
      <c r="G328" s="269"/>
      <c r="H328" s="108"/>
    </row>
    <row r="329" spans="1:8" s="116" customFormat="1" ht="12">
      <c r="A329" s="246">
        <v>12</v>
      </c>
      <c r="B329" s="146" t="s">
        <v>133</v>
      </c>
      <c r="C329" s="225">
        <v>1</v>
      </c>
      <c r="D329" s="225" t="s">
        <v>20</v>
      </c>
      <c r="E329" s="267">
        <v>1500</v>
      </c>
      <c r="F329" s="68">
        <f t="shared" si="6"/>
        <v>1500</v>
      </c>
      <c r="G329" s="269"/>
      <c r="H329" s="108"/>
    </row>
    <row r="330" spans="1:8" s="116" customFormat="1" ht="5.25" customHeight="1">
      <c r="A330" s="127"/>
      <c r="B330" s="128"/>
      <c r="C330" s="302"/>
      <c r="D330" s="226"/>
      <c r="E330" s="302"/>
      <c r="F330" s="68">
        <f t="shared" si="6"/>
        <v>0</v>
      </c>
      <c r="G330" s="269"/>
      <c r="H330" s="108"/>
    </row>
    <row r="331" spans="1:8" s="116" customFormat="1" ht="36">
      <c r="A331" s="6" t="s">
        <v>24</v>
      </c>
      <c r="B331" s="106" t="s">
        <v>233</v>
      </c>
      <c r="C331" s="225"/>
      <c r="D331" s="229"/>
      <c r="E331" s="225"/>
      <c r="F331" s="68">
        <f t="shared" si="6"/>
        <v>0</v>
      </c>
      <c r="G331" s="269"/>
      <c r="H331" s="108"/>
    </row>
    <row r="332" spans="1:8" s="116" customFormat="1" ht="15.75" customHeight="1">
      <c r="A332" s="22">
        <v>1</v>
      </c>
      <c r="B332" s="145" t="s">
        <v>188</v>
      </c>
      <c r="C332" s="309">
        <v>65.79</v>
      </c>
      <c r="D332" s="237" t="s">
        <v>19</v>
      </c>
      <c r="E332" s="309">
        <v>3898.87</v>
      </c>
      <c r="F332" s="213">
        <f t="shared" si="6"/>
        <v>256506.66</v>
      </c>
      <c r="G332" s="269"/>
      <c r="H332" s="108"/>
    </row>
    <row r="333" spans="1:8" s="116" customFormat="1" ht="12">
      <c r="A333" s="22">
        <v>2</v>
      </c>
      <c r="B333" s="23" t="s">
        <v>189</v>
      </c>
      <c r="C333" s="225">
        <v>9</v>
      </c>
      <c r="D333" s="229" t="s">
        <v>20</v>
      </c>
      <c r="E333" s="225">
        <v>7419.58</v>
      </c>
      <c r="F333" s="68">
        <f t="shared" si="6"/>
        <v>66776.22</v>
      </c>
      <c r="G333" s="269"/>
      <c r="H333" s="108"/>
    </row>
    <row r="334" spans="1:8" s="116" customFormat="1" ht="12">
      <c r="A334" s="22">
        <v>3</v>
      </c>
      <c r="B334" s="23" t="s">
        <v>190</v>
      </c>
      <c r="C334" s="225">
        <v>17</v>
      </c>
      <c r="D334" s="229" t="s">
        <v>20</v>
      </c>
      <c r="E334" s="225">
        <v>518.18</v>
      </c>
      <c r="F334" s="68">
        <f t="shared" si="6"/>
        <v>8809.06</v>
      </c>
      <c r="G334" s="269"/>
      <c r="H334" s="108"/>
    </row>
    <row r="335" spans="1:8" s="116" customFormat="1" ht="12">
      <c r="A335" s="22">
        <v>4</v>
      </c>
      <c r="B335" s="23" t="s">
        <v>191</v>
      </c>
      <c r="C335" s="225">
        <v>1</v>
      </c>
      <c r="D335" s="229" t="s">
        <v>20</v>
      </c>
      <c r="E335" s="225">
        <v>28500</v>
      </c>
      <c r="F335" s="68">
        <f t="shared" si="6"/>
        <v>28500</v>
      </c>
      <c r="G335" s="269"/>
      <c r="H335" s="108"/>
    </row>
    <row r="336" spans="1:8" s="116" customFormat="1" ht="8.25" customHeight="1">
      <c r="A336" s="25"/>
      <c r="B336" s="23"/>
      <c r="C336" s="225"/>
      <c r="D336" s="229"/>
      <c r="E336" s="225"/>
      <c r="F336" s="68">
        <f t="shared" si="6"/>
        <v>0</v>
      </c>
      <c r="G336" s="269"/>
      <c r="H336" s="108"/>
    </row>
    <row r="337" spans="1:8" s="116" customFormat="1" ht="12">
      <c r="A337" s="6" t="s">
        <v>219</v>
      </c>
      <c r="B337" s="26" t="s">
        <v>218</v>
      </c>
      <c r="C337" s="225"/>
      <c r="D337" s="229"/>
      <c r="E337" s="225"/>
      <c r="F337" s="68">
        <f t="shared" si="6"/>
        <v>0</v>
      </c>
      <c r="G337" s="269"/>
      <c r="H337" s="108"/>
    </row>
    <row r="338" spans="1:8" s="116" customFormat="1" ht="12">
      <c r="A338" s="5">
        <v>1</v>
      </c>
      <c r="B338" s="23" t="s">
        <v>192</v>
      </c>
      <c r="C338" s="225">
        <v>1</v>
      </c>
      <c r="D338" s="229" t="s">
        <v>19</v>
      </c>
      <c r="E338" s="225">
        <v>7500</v>
      </c>
      <c r="F338" s="68">
        <f t="shared" si="6"/>
        <v>7500</v>
      </c>
      <c r="G338" s="269"/>
      <c r="H338" s="108"/>
    </row>
    <row r="339" spans="1:8" s="116" customFormat="1" ht="24">
      <c r="A339" s="5">
        <v>2</v>
      </c>
      <c r="B339" s="145" t="s">
        <v>262</v>
      </c>
      <c r="C339" s="309">
        <v>40</v>
      </c>
      <c r="D339" s="237" t="s">
        <v>13</v>
      </c>
      <c r="E339" s="309">
        <v>450</v>
      </c>
      <c r="F339" s="213">
        <f t="shared" si="6"/>
        <v>18000</v>
      </c>
      <c r="G339" s="269"/>
      <c r="H339" s="108"/>
    </row>
    <row r="340" spans="1:8" s="116" customFormat="1" ht="12">
      <c r="A340" s="5">
        <v>3</v>
      </c>
      <c r="B340" s="23" t="s">
        <v>193</v>
      </c>
      <c r="C340" s="225">
        <v>20</v>
      </c>
      <c r="D340" s="229" t="s">
        <v>42</v>
      </c>
      <c r="E340" s="225">
        <v>110</v>
      </c>
      <c r="F340" s="68">
        <f t="shared" si="6"/>
        <v>2200</v>
      </c>
      <c r="G340" s="269"/>
      <c r="H340" s="108"/>
    </row>
    <row r="341" spans="1:8" s="116" customFormat="1" ht="12">
      <c r="A341" s="5">
        <v>4</v>
      </c>
      <c r="B341" s="23" t="s">
        <v>194</v>
      </c>
      <c r="C341" s="225">
        <v>1</v>
      </c>
      <c r="D341" s="229" t="s">
        <v>20</v>
      </c>
      <c r="E341" s="225">
        <v>25000</v>
      </c>
      <c r="F341" s="68">
        <f t="shared" si="6"/>
        <v>25000</v>
      </c>
      <c r="G341" s="269"/>
      <c r="H341" s="108"/>
    </row>
    <row r="342" spans="1:8" s="116" customFormat="1" ht="12">
      <c r="A342" s="5">
        <v>5</v>
      </c>
      <c r="B342" s="23" t="s">
        <v>133</v>
      </c>
      <c r="C342" s="225">
        <v>1</v>
      </c>
      <c r="D342" s="229" t="s">
        <v>20</v>
      </c>
      <c r="E342" s="225">
        <v>7000</v>
      </c>
      <c r="F342" s="68">
        <f t="shared" si="6"/>
        <v>7000</v>
      </c>
      <c r="G342" s="269"/>
      <c r="H342" s="108"/>
    </row>
    <row r="343" spans="1:7" s="149" customFormat="1" ht="12">
      <c r="A343" s="147"/>
      <c r="B343" s="148" t="s">
        <v>221</v>
      </c>
      <c r="C343" s="232"/>
      <c r="D343" s="232"/>
      <c r="E343" s="232"/>
      <c r="F343" s="107">
        <f>SUM(F237:F342)</f>
        <v>990350.5400000002</v>
      </c>
      <c r="G343" s="269"/>
    </row>
    <row r="344" spans="1:8" s="64" customFormat="1" ht="6.75" customHeight="1">
      <c r="A344" s="57"/>
      <c r="B344" s="58"/>
      <c r="C344" s="302"/>
      <c r="D344" s="226"/>
      <c r="E344" s="302"/>
      <c r="F344" s="60"/>
      <c r="G344" s="269"/>
      <c r="H344" s="27"/>
    </row>
    <row r="345" spans="1:7" s="52" customFormat="1" ht="12">
      <c r="A345" s="150" t="s">
        <v>222</v>
      </c>
      <c r="B345" s="151" t="s">
        <v>38</v>
      </c>
      <c r="C345" s="225"/>
      <c r="D345" s="229"/>
      <c r="E345" s="225"/>
      <c r="F345" s="152"/>
      <c r="G345" s="269"/>
    </row>
    <row r="346" spans="1:7" s="52" customFormat="1" ht="6.75" customHeight="1">
      <c r="A346" s="150"/>
      <c r="B346" s="151"/>
      <c r="C346" s="225"/>
      <c r="D346" s="229"/>
      <c r="E346" s="225"/>
      <c r="F346" s="152"/>
      <c r="G346" s="269"/>
    </row>
    <row r="347" spans="1:7" s="52" customFormat="1" ht="12">
      <c r="A347" s="214">
        <v>1</v>
      </c>
      <c r="B347" s="240" t="s">
        <v>337</v>
      </c>
      <c r="C347" s="234">
        <v>2744.65</v>
      </c>
      <c r="D347" s="228" t="s">
        <v>19</v>
      </c>
      <c r="E347" s="234">
        <v>45</v>
      </c>
      <c r="F347" s="212">
        <f aca="true" t="shared" si="7" ref="F347:F408">ROUND(C347*E347,2)</f>
        <v>123509.25</v>
      </c>
      <c r="G347" s="269"/>
    </row>
    <row r="348" spans="1:7" s="52" customFormat="1" ht="7.5" customHeight="1">
      <c r="A348" s="153"/>
      <c r="B348" s="154"/>
      <c r="C348" s="225"/>
      <c r="D348" s="229"/>
      <c r="E348" s="225"/>
      <c r="F348" s="24">
        <f t="shared" si="7"/>
        <v>0</v>
      </c>
      <c r="G348" s="269"/>
    </row>
    <row r="349" spans="1:7" s="52" customFormat="1" ht="12">
      <c r="A349" s="155">
        <v>2</v>
      </c>
      <c r="B349" s="156" t="s">
        <v>25</v>
      </c>
      <c r="C349" s="225"/>
      <c r="D349" s="229"/>
      <c r="E349" s="225"/>
      <c r="F349" s="24">
        <f t="shared" si="7"/>
        <v>0</v>
      </c>
      <c r="G349" s="269"/>
    </row>
    <row r="350" spans="1:7" s="52" customFormat="1" ht="12">
      <c r="A350" s="153">
        <v>2.1</v>
      </c>
      <c r="B350" s="154" t="s">
        <v>40</v>
      </c>
      <c r="C350" s="225">
        <v>2465.48</v>
      </c>
      <c r="D350" s="229" t="s">
        <v>13</v>
      </c>
      <c r="E350" s="225">
        <v>154.52</v>
      </c>
      <c r="F350" s="24">
        <f t="shared" si="7"/>
        <v>380965.97</v>
      </c>
      <c r="G350" s="269"/>
    </row>
    <row r="351" spans="1:7" s="52" customFormat="1" ht="12">
      <c r="A351" s="153">
        <v>2.2</v>
      </c>
      <c r="B351" s="154" t="s">
        <v>26</v>
      </c>
      <c r="C351" s="225">
        <v>205.59</v>
      </c>
      <c r="D351" s="229" t="s">
        <v>13</v>
      </c>
      <c r="E351" s="225">
        <v>1025.71</v>
      </c>
      <c r="F351" s="24">
        <f t="shared" si="7"/>
        <v>210875.72</v>
      </c>
      <c r="G351" s="269"/>
    </row>
    <row r="352" spans="1:7" s="52" customFormat="1" ht="25.5" customHeight="1">
      <c r="A352" s="153">
        <v>2.3</v>
      </c>
      <c r="B352" s="157" t="s">
        <v>285</v>
      </c>
      <c r="C352" s="225">
        <v>887.58</v>
      </c>
      <c r="D352" s="229" t="s">
        <v>13</v>
      </c>
      <c r="E352" s="225">
        <v>450</v>
      </c>
      <c r="F352" s="24">
        <f t="shared" si="7"/>
        <v>399411</v>
      </c>
      <c r="G352" s="269"/>
    </row>
    <row r="353" spans="1:7" s="52" customFormat="1" ht="24">
      <c r="A353" s="153">
        <v>2.4</v>
      </c>
      <c r="B353" s="157" t="s">
        <v>211</v>
      </c>
      <c r="C353" s="225">
        <v>2063.12</v>
      </c>
      <c r="D353" s="229" t="s">
        <v>13</v>
      </c>
      <c r="E353" s="225">
        <v>183.68</v>
      </c>
      <c r="F353" s="24">
        <f t="shared" si="7"/>
        <v>378953.88</v>
      </c>
      <c r="G353" s="269"/>
    </row>
    <row r="354" spans="1:7" s="52" customFormat="1" ht="12">
      <c r="A354" s="153">
        <v>2.5</v>
      </c>
      <c r="B354" s="157" t="s">
        <v>338</v>
      </c>
      <c r="C354" s="225">
        <v>3081.85</v>
      </c>
      <c r="D354" s="229" t="s">
        <v>13</v>
      </c>
      <c r="E354" s="225">
        <v>165</v>
      </c>
      <c r="F354" s="24">
        <f t="shared" si="7"/>
        <v>508505.25</v>
      </c>
      <c r="G354" s="269"/>
    </row>
    <row r="355" spans="1:7" s="52" customFormat="1" ht="12">
      <c r="A355" s="153"/>
      <c r="B355" s="154"/>
      <c r="C355" s="225"/>
      <c r="D355" s="229"/>
      <c r="E355" s="225"/>
      <c r="F355" s="24">
        <f t="shared" si="7"/>
        <v>0</v>
      </c>
      <c r="G355" s="269"/>
    </row>
    <row r="356" spans="1:7" s="52" customFormat="1" ht="12">
      <c r="A356" s="155">
        <v>3</v>
      </c>
      <c r="B356" s="156" t="s">
        <v>36</v>
      </c>
      <c r="C356" s="225"/>
      <c r="D356" s="229"/>
      <c r="E356" s="225"/>
      <c r="F356" s="24">
        <f t="shared" si="7"/>
        <v>0</v>
      </c>
      <c r="G356" s="269"/>
    </row>
    <row r="357" spans="1:7" s="52" customFormat="1" ht="24">
      <c r="A357" s="153">
        <v>3.1</v>
      </c>
      <c r="B357" s="157" t="s">
        <v>210</v>
      </c>
      <c r="C357" s="225">
        <v>505.3</v>
      </c>
      <c r="D357" s="229" t="s">
        <v>19</v>
      </c>
      <c r="E357" s="225">
        <v>1972.93</v>
      </c>
      <c r="F357" s="24">
        <f t="shared" si="7"/>
        <v>996921.53</v>
      </c>
      <c r="G357" s="269"/>
    </row>
    <row r="358" spans="1:7" s="52" customFormat="1" ht="24">
      <c r="A358" s="153">
        <v>3.2</v>
      </c>
      <c r="B358" s="157" t="s">
        <v>236</v>
      </c>
      <c r="C358" s="225">
        <v>2201.82</v>
      </c>
      <c r="D358" s="229" t="s">
        <v>19</v>
      </c>
      <c r="E358" s="225">
        <v>3344.26</v>
      </c>
      <c r="F358" s="24">
        <f t="shared" si="7"/>
        <v>7363458.55</v>
      </c>
      <c r="G358" s="269"/>
    </row>
    <row r="359" spans="1:7" s="52" customFormat="1" ht="24">
      <c r="A359" s="153">
        <v>3.3</v>
      </c>
      <c r="B359" s="157" t="s">
        <v>237</v>
      </c>
      <c r="C359" s="225">
        <v>52.25</v>
      </c>
      <c r="D359" s="229" t="s">
        <v>19</v>
      </c>
      <c r="E359" s="225">
        <v>2221.3</v>
      </c>
      <c r="F359" s="24">
        <f t="shared" si="7"/>
        <v>116062.93</v>
      </c>
      <c r="G359" s="269"/>
    </row>
    <row r="360" spans="1:7" s="52" customFormat="1" ht="12">
      <c r="A360" s="153"/>
      <c r="B360" s="154"/>
      <c r="C360" s="225"/>
      <c r="D360" s="229"/>
      <c r="E360" s="225"/>
      <c r="F360" s="24">
        <f t="shared" si="7"/>
        <v>0</v>
      </c>
      <c r="G360" s="269"/>
    </row>
    <row r="361" spans="1:7" s="52" customFormat="1" ht="12">
      <c r="A361" s="155">
        <v>4</v>
      </c>
      <c r="B361" s="156" t="s">
        <v>37</v>
      </c>
      <c r="C361" s="225"/>
      <c r="D361" s="229"/>
      <c r="E361" s="225"/>
      <c r="F361" s="24">
        <f t="shared" si="7"/>
        <v>0</v>
      </c>
      <c r="G361" s="269"/>
    </row>
    <row r="362" spans="1:7" s="52" customFormat="1" ht="24">
      <c r="A362" s="153">
        <v>4.1</v>
      </c>
      <c r="B362" s="157" t="s">
        <v>210</v>
      </c>
      <c r="C362" s="225">
        <v>505.29</v>
      </c>
      <c r="D362" s="229" t="s">
        <v>19</v>
      </c>
      <c r="E362" s="225">
        <v>37.75</v>
      </c>
      <c r="F362" s="24">
        <f t="shared" si="7"/>
        <v>19074.7</v>
      </c>
      <c r="G362" s="269"/>
    </row>
    <row r="363" spans="1:7" s="52" customFormat="1" ht="24">
      <c r="A363" s="153">
        <v>4.2</v>
      </c>
      <c r="B363" s="157" t="s">
        <v>236</v>
      </c>
      <c r="C363" s="225">
        <v>2201.82</v>
      </c>
      <c r="D363" s="229" t="s">
        <v>19</v>
      </c>
      <c r="E363" s="225">
        <v>385.57</v>
      </c>
      <c r="F363" s="24">
        <f t="shared" si="7"/>
        <v>848955.74</v>
      </c>
      <c r="G363" s="269"/>
    </row>
    <row r="364" spans="1:7" s="52" customFormat="1" ht="24">
      <c r="A364" s="153">
        <v>4.3</v>
      </c>
      <c r="B364" s="157" t="s">
        <v>237</v>
      </c>
      <c r="C364" s="225">
        <v>52.25</v>
      </c>
      <c r="D364" s="229" t="s">
        <v>19</v>
      </c>
      <c r="E364" s="225">
        <v>266.28</v>
      </c>
      <c r="F364" s="24">
        <f t="shared" si="7"/>
        <v>13913.13</v>
      </c>
      <c r="G364" s="269"/>
    </row>
    <row r="365" spans="1:7" s="52" customFormat="1" ht="12">
      <c r="A365" s="158"/>
      <c r="B365" s="159"/>
      <c r="C365" s="304"/>
      <c r="D365" s="230"/>
      <c r="E365" s="304"/>
      <c r="F365" s="24">
        <f t="shared" si="7"/>
        <v>0</v>
      </c>
      <c r="G365" s="269"/>
    </row>
    <row r="366" spans="1:7" s="52" customFormat="1" ht="24" customHeight="1">
      <c r="A366" s="155">
        <v>5</v>
      </c>
      <c r="B366" s="151" t="s">
        <v>27</v>
      </c>
      <c r="C366" s="225"/>
      <c r="D366" s="229"/>
      <c r="E366" s="225"/>
      <c r="F366" s="24">
        <f t="shared" si="7"/>
        <v>0</v>
      </c>
      <c r="G366" s="269"/>
    </row>
    <row r="367" spans="1:7" s="52" customFormat="1" ht="24">
      <c r="A367" s="153">
        <v>5.1</v>
      </c>
      <c r="B367" s="157" t="s">
        <v>286</v>
      </c>
      <c r="C367" s="225">
        <v>2</v>
      </c>
      <c r="D367" s="229" t="s">
        <v>20</v>
      </c>
      <c r="E367" s="225">
        <v>4757.9</v>
      </c>
      <c r="F367" s="24">
        <f t="shared" si="7"/>
        <v>9515.8</v>
      </c>
      <c r="G367" s="269"/>
    </row>
    <row r="368" spans="1:7" s="52" customFormat="1" ht="24">
      <c r="A368" s="153">
        <v>5.2</v>
      </c>
      <c r="B368" s="157" t="s">
        <v>287</v>
      </c>
      <c r="C368" s="225">
        <v>1</v>
      </c>
      <c r="D368" s="229" t="s">
        <v>20</v>
      </c>
      <c r="E368" s="225">
        <v>4628.1</v>
      </c>
      <c r="F368" s="24">
        <f t="shared" si="7"/>
        <v>4628.1</v>
      </c>
      <c r="G368" s="269"/>
    </row>
    <row r="369" spans="1:7" s="52" customFormat="1" ht="24">
      <c r="A369" s="153">
        <v>5.3</v>
      </c>
      <c r="B369" s="157" t="s">
        <v>288</v>
      </c>
      <c r="C369" s="225">
        <v>1</v>
      </c>
      <c r="D369" s="229" t="s">
        <v>20</v>
      </c>
      <c r="E369" s="225">
        <v>4628.1</v>
      </c>
      <c r="F369" s="24">
        <f t="shared" si="7"/>
        <v>4628.1</v>
      </c>
      <c r="G369" s="269"/>
    </row>
    <row r="370" spans="1:7" s="52" customFormat="1" ht="24">
      <c r="A370" s="153">
        <v>5.4</v>
      </c>
      <c r="B370" s="157" t="s">
        <v>289</v>
      </c>
      <c r="C370" s="225">
        <v>6</v>
      </c>
      <c r="D370" s="229" t="s">
        <v>20</v>
      </c>
      <c r="E370" s="225">
        <v>4757.9</v>
      </c>
      <c r="F370" s="24">
        <f t="shared" si="7"/>
        <v>28547.4</v>
      </c>
      <c r="G370" s="269"/>
    </row>
    <row r="371" spans="1:7" s="52" customFormat="1" ht="24">
      <c r="A371" s="153">
        <v>5.5</v>
      </c>
      <c r="B371" s="157" t="s">
        <v>290</v>
      </c>
      <c r="C371" s="225">
        <v>1</v>
      </c>
      <c r="D371" s="229" t="s">
        <v>20</v>
      </c>
      <c r="E371" s="225">
        <v>5017.5</v>
      </c>
      <c r="F371" s="24">
        <f t="shared" si="7"/>
        <v>5017.5</v>
      </c>
      <c r="G371" s="269"/>
    </row>
    <row r="372" spans="1:7" s="52" customFormat="1" ht="24">
      <c r="A372" s="153">
        <v>5.6</v>
      </c>
      <c r="B372" s="157" t="s">
        <v>291</v>
      </c>
      <c r="C372" s="225">
        <v>1</v>
      </c>
      <c r="D372" s="229" t="s">
        <v>20</v>
      </c>
      <c r="E372" s="225">
        <v>6704.9</v>
      </c>
      <c r="F372" s="24">
        <f t="shared" si="7"/>
        <v>6704.9</v>
      </c>
      <c r="G372" s="269"/>
    </row>
    <row r="373" spans="1:7" s="52" customFormat="1" ht="24">
      <c r="A373" s="153">
        <v>5.7</v>
      </c>
      <c r="B373" s="157" t="s">
        <v>292</v>
      </c>
      <c r="C373" s="225">
        <v>1</v>
      </c>
      <c r="D373" s="229" t="s">
        <v>20</v>
      </c>
      <c r="E373" s="225">
        <v>6704.9</v>
      </c>
      <c r="F373" s="24">
        <f t="shared" si="7"/>
        <v>6704.9</v>
      </c>
      <c r="G373" s="269"/>
    </row>
    <row r="374" spans="1:7" s="52" customFormat="1" ht="24">
      <c r="A374" s="153">
        <v>5.8</v>
      </c>
      <c r="B374" s="157" t="s">
        <v>294</v>
      </c>
      <c r="C374" s="225">
        <v>2</v>
      </c>
      <c r="D374" s="229" t="s">
        <v>20</v>
      </c>
      <c r="E374" s="225">
        <v>6250.6</v>
      </c>
      <c r="F374" s="24">
        <f t="shared" si="7"/>
        <v>12501.2</v>
      </c>
      <c r="G374" s="269"/>
    </row>
    <row r="375" spans="1:7" s="52" customFormat="1" ht="24">
      <c r="A375" s="153">
        <v>5.9</v>
      </c>
      <c r="B375" s="157" t="s">
        <v>293</v>
      </c>
      <c r="C375" s="225">
        <v>1</v>
      </c>
      <c r="D375" s="229" t="s">
        <v>20</v>
      </c>
      <c r="E375" s="225">
        <v>6834.7</v>
      </c>
      <c r="F375" s="24">
        <f t="shared" si="7"/>
        <v>6834.7</v>
      </c>
      <c r="G375" s="269"/>
    </row>
    <row r="376" spans="1:7" s="52" customFormat="1" ht="24">
      <c r="A376" s="160">
        <v>5.1</v>
      </c>
      <c r="B376" s="157" t="s">
        <v>339</v>
      </c>
      <c r="C376" s="225">
        <v>1</v>
      </c>
      <c r="D376" s="229" t="s">
        <v>20</v>
      </c>
      <c r="E376" s="225">
        <v>9455.8</v>
      </c>
      <c r="F376" s="24">
        <f t="shared" si="7"/>
        <v>9455.8</v>
      </c>
      <c r="G376" s="269"/>
    </row>
    <row r="377" spans="1:7" s="52" customFormat="1" ht="12">
      <c r="A377" s="153">
        <v>5.11</v>
      </c>
      <c r="B377" s="154" t="s">
        <v>267</v>
      </c>
      <c r="C377" s="225">
        <v>16</v>
      </c>
      <c r="D377" s="229" t="s">
        <v>20</v>
      </c>
      <c r="E377" s="225">
        <v>2948.22</v>
      </c>
      <c r="F377" s="24">
        <f t="shared" si="7"/>
        <v>47171.52</v>
      </c>
      <c r="G377" s="269"/>
    </row>
    <row r="378" spans="1:7" s="52" customFormat="1" ht="36">
      <c r="A378" s="220">
        <v>5.12</v>
      </c>
      <c r="B378" s="221" t="s">
        <v>268</v>
      </c>
      <c r="C378" s="234">
        <v>4</v>
      </c>
      <c r="D378" s="234" t="s">
        <v>20</v>
      </c>
      <c r="E378" s="234">
        <v>5184.08</v>
      </c>
      <c r="F378" s="212">
        <f t="shared" si="7"/>
        <v>20736.32</v>
      </c>
      <c r="G378" s="269"/>
    </row>
    <row r="379" spans="1:7" s="52" customFormat="1" ht="36">
      <c r="A379" s="160">
        <v>5.13</v>
      </c>
      <c r="B379" s="51" t="s">
        <v>269</v>
      </c>
      <c r="C379" s="225">
        <v>9</v>
      </c>
      <c r="D379" s="225" t="s">
        <v>20</v>
      </c>
      <c r="E379" s="225">
        <v>13517.44</v>
      </c>
      <c r="F379" s="24">
        <f t="shared" si="7"/>
        <v>121656.96</v>
      </c>
      <c r="G379" s="269"/>
    </row>
    <row r="380" spans="1:7" s="52" customFormat="1" ht="36">
      <c r="A380" s="153">
        <v>5.14</v>
      </c>
      <c r="B380" s="51" t="s">
        <v>270</v>
      </c>
      <c r="C380" s="225">
        <v>2</v>
      </c>
      <c r="D380" s="225" t="s">
        <v>20</v>
      </c>
      <c r="E380" s="225">
        <v>18517.46</v>
      </c>
      <c r="F380" s="24">
        <f t="shared" si="7"/>
        <v>37034.92</v>
      </c>
      <c r="G380" s="269"/>
    </row>
    <row r="381" spans="1:7" s="52" customFormat="1" ht="36">
      <c r="A381" s="161">
        <v>5.15</v>
      </c>
      <c r="B381" s="51" t="s">
        <v>271</v>
      </c>
      <c r="C381" s="225">
        <v>1</v>
      </c>
      <c r="D381" s="225" t="s">
        <v>20</v>
      </c>
      <c r="E381" s="225">
        <v>85878.94</v>
      </c>
      <c r="F381" s="24">
        <f t="shared" si="7"/>
        <v>85878.94</v>
      </c>
      <c r="G381" s="269"/>
    </row>
    <row r="382" spans="1:7" ht="12">
      <c r="A382" s="162"/>
      <c r="B382" s="163"/>
      <c r="C382" s="238"/>
      <c r="D382" s="223"/>
      <c r="E382" s="238"/>
      <c r="F382" s="24">
        <f t="shared" si="7"/>
        <v>0</v>
      </c>
      <c r="G382" s="269"/>
    </row>
    <row r="383" spans="1:7" s="244" customFormat="1" ht="12">
      <c r="A383" s="162">
        <v>6</v>
      </c>
      <c r="B383" s="163" t="s">
        <v>28</v>
      </c>
      <c r="C383" s="238"/>
      <c r="D383" s="223"/>
      <c r="E383" s="238"/>
      <c r="F383" s="24">
        <f t="shared" si="7"/>
        <v>0</v>
      </c>
      <c r="G383" s="269"/>
    </row>
    <row r="384" spans="1:7" s="244" customFormat="1" ht="36">
      <c r="A384" s="53">
        <f>+A383+0.1</f>
        <v>6.1</v>
      </c>
      <c r="B384" s="166" t="s">
        <v>340</v>
      </c>
      <c r="C384" s="238">
        <v>4</v>
      </c>
      <c r="D384" s="223" t="s">
        <v>20</v>
      </c>
      <c r="E384" s="238">
        <v>40718.38</v>
      </c>
      <c r="F384" s="24">
        <f t="shared" si="7"/>
        <v>162873.52</v>
      </c>
      <c r="G384" s="269"/>
    </row>
    <row r="385" spans="1:7" s="52" customFormat="1" ht="36">
      <c r="A385" s="53">
        <f>+A384+0.1</f>
        <v>6.199999999999999</v>
      </c>
      <c r="B385" s="157" t="s">
        <v>341</v>
      </c>
      <c r="C385" s="225">
        <v>1</v>
      </c>
      <c r="D385" s="229" t="s">
        <v>20</v>
      </c>
      <c r="E385" s="225">
        <v>17211.48</v>
      </c>
      <c r="F385" s="24">
        <f t="shared" si="7"/>
        <v>17211.48</v>
      </c>
      <c r="G385" s="269"/>
    </row>
    <row r="386" spans="1:7" s="244" customFormat="1" ht="24">
      <c r="A386" s="53">
        <f>+A385+0.1</f>
        <v>6.299999999999999</v>
      </c>
      <c r="B386" s="166" t="s">
        <v>213</v>
      </c>
      <c r="C386" s="238">
        <v>3</v>
      </c>
      <c r="D386" s="223" t="s">
        <v>20</v>
      </c>
      <c r="E386" s="238">
        <v>38138.56</v>
      </c>
      <c r="F386" s="24">
        <f t="shared" si="7"/>
        <v>114415.68</v>
      </c>
      <c r="G386" s="269"/>
    </row>
    <row r="387" spans="1:7" s="244" customFormat="1" ht="36">
      <c r="A387" s="53">
        <f>+A386+0.1</f>
        <v>6.399999999999999</v>
      </c>
      <c r="B387" s="166" t="s">
        <v>272</v>
      </c>
      <c r="C387" s="238">
        <v>5</v>
      </c>
      <c r="D387" s="223" t="s">
        <v>20</v>
      </c>
      <c r="E387" s="238">
        <v>2750</v>
      </c>
      <c r="F387" s="24">
        <f t="shared" si="7"/>
        <v>13750</v>
      </c>
      <c r="G387" s="269"/>
    </row>
    <row r="388" spans="1:7" s="244" customFormat="1" ht="24">
      <c r="A388" s="53">
        <f>+A387+0.1</f>
        <v>6.499999999999998</v>
      </c>
      <c r="B388" s="166" t="s">
        <v>282</v>
      </c>
      <c r="C388" s="238">
        <v>3</v>
      </c>
      <c r="D388" s="223" t="s">
        <v>20</v>
      </c>
      <c r="E388" s="238">
        <v>15500</v>
      </c>
      <c r="F388" s="24">
        <f t="shared" si="7"/>
        <v>46500</v>
      </c>
      <c r="G388" s="269"/>
    </row>
    <row r="389" spans="1:7" s="244" customFormat="1" ht="12">
      <c r="A389" s="167"/>
      <c r="B389" s="131"/>
      <c r="C389" s="238"/>
      <c r="D389" s="238"/>
      <c r="E389" s="238"/>
      <c r="F389" s="24">
        <f t="shared" si="7"/>
        <v>0</v>
      </c>
      <c r="G389" s="269"/>
    </row>
    <row r="390" spans="1:7" s="244" customFormat="1" ht="12">
      <c r="A390" s="155">
        <v>7</v>
      </c>
      <c r="B390" s="156" t="s">
        <v>214</v>
      </c>
      <c r="C390" s="225"/>
      <c r="D390" s="229"/>
      <c r="E390" s="225"/>
      <c r="F390" s="24">
        <f t="shared" si="7"/>
        <v>0</v>
      </c>
      <c r="G390" s="269"/>
    </row>
    <row r="391" spans="1:7" s="244" customFormat="1" ht="12">
      <c r="A391" s="162">
        <f>+A390+0.1</f>
        <v>7.1</v>
      </c>
      <c r="B391" s="156" t="s">
        <v>273</v>
      </c>
      <c r="C391" s="225"/>
      <c r="D391" s="229"/>
      <c r="E391" s="225"/>
      <c r="F391" s="24">
        <f t="shared" si="7"/>
        <v>0</v>
      </c>
      <c r="G391" s="269"/>
    </row>
    <row r="392" spans="1:7" s="244" customFormat="1" ht="12">
      <c r="A392" s="153" t="s">
        <v>348</v>
      </c>
      <c r="B392" s="168" t="s">
        <v>45</v>
      </c>
      <c r="C392" s="225">
        <v>6</v>
      </c>
      <c r="D392" s="229" t="s">
        <v>20</v>
      </c>
      <c r="E392" s="225">
        <v>850</v>
      </c>
      <c r="F392" s="24">
        <f t="shared" si="7"/>
        <v>5100</v>
      </c>
      <c r="G392" s="269"/>
    </row>
    <row r="393" spans="1:7" s="244" customFormat="1" ht="24">
      <c r="A393" s="153" t="s">
        <v>349</v>
      </c>
      <c r="B393" s="168" t="s">
        <v>342</v>
      </c>
      <c r="C393" s="225">
        <v>36</v>
      </c>
      <c r="D393" s="229" t="s">
        <v>19</v>
      </c>
      <c r="E393" s="225">
        <v>3344.26</v>
      </c>
      <c r="F393" s="24">
        <f t="shared" si="7"/>
        <v>120393.36</v>
      </c>
      <c r="G393" s="269"/>
    </row>
    <row r="394" spans="1:7" s="244" customFormat="1" ht="24">
      <c r="A394" s="153" t="s">
        <v>350</v>
      </c>
      <c r="B394" s="222" t="s">
        <v>215</v>
      </c>
      <c r="C394" s="225">
        <v>24</v>
      </c>
      <c r="D394" s="229" t="s">
        <v>20</v>
      </c>
      <c r="E394" s="225">
        <v>4757.9</v>
      </c>
      <c r="F394" s="24">
        <f t="shared" si="7"/>
        <v>114189.6</v>
      </c>
      <c r="G394" s="269"/>
    </row>
    <row r="395" spans="1:7" s="244" customFormat="1" ht="12">
      <c r="A395" s="153" t="s">
        <v>351</v>
      </c>
      <c r="B395" s="169" t="s">
        <v>216</v>
      </c>
      <c r="C395" s="225">
        <v>12</v>
      </c>
      <c r="D395" s="229" t="s">
        <v>20</v>
      </c>
      <c r="E395" s="225">
        <v>2948.22</v>
      </c>
      <c r="F395" s="24">
        <f t="shared" si="7"/>
        <v>35378.64</v>
      </c>
      <c r="G395" s="269"/>
    </row>
    <row r="396" spans="1:7" s="244" customFormat="1" ht="36">
      <c r="A396" s="153" t="s">
        <v>352</v>
      </c>
      <c r="B396" s="51" t="s">
        <v>269</v>
      </c>
      <c r="C396" s="225">
        <v>12</v>
      </c>
      <c r="D396" s="229" t="s">
        <v>20</v>
      </c>
      <c r="E396" s="225">
        <v>17619.25</v>
      </c>
      <c r="F396" s="24">
        <f t="shared" si="7"/>
        <v>211431</v>
      </c>
      <c r="G396" s="269"/>
    </row>
    <row r="397" spans="1:7" s="52" customFormat="1" ht="36">
      <c r="A397" s="153" t="s">
        <v>353</v>
      </c>
      <c r="B397" s="51" t="s">
        <v>343</v>
      </c>
      <c r="C397" s="225">
        <v>6</v>
      </c>
      <c r="D397" s="229" t="s">
        <v>20</v>
      </c>
      <c r="E397" s="225">
        <v>36628.8</v>
      </c>
      <c r="F397" s="24">
        <f t="shared" si="7"/>
        <v>219772.8</v>
      </c>
      <c r="G397" s="269"/>
    </row>
    <row r="398" spans="1:7" s="244" customFormat="1" ht="36">
      <c r="A398" s="153" t="s">
        <v>354</v>
      </c>
      <c r="B398" s="157" t="s">
        <v>344</v>
      </c>
      <c r="C398" s="225">
        <v>6</v>
      </c>
      <c r="D398" s="229" t="s">
        <v>20</v>
      </c>
      <c r="E398" s="225">
        <v>33046.84</v>
      </c>
      <c r="F398" s="24">
        <f t="shared" si="7"/>
        <v>198281.04</v>
      </c>
      <c r="G398" s="269"/>
    </row>
    <row r="399" spans="1:7" s="244" customFormat="1" ht="12">
      <c r="A399" s="153" t="s">
        <v>355</v>
      </c>
      <c r="B399" s="169" t="s">
        <v>29</v>
      </c>
      <c r="C399" s="225">
        <v>6</v>
      </c>
      <c r="D399" s="229" t="s">
        <v>20</v>
      </c>
      <c r="E399" s="225">
        <v>53800</v>
      </c>
      <c r="F399" s="24">
        <f t="shared" si="7"/>
        <v>322800</v>
      </c>
      <c r="G399" s="269"/>
    </row>
    <row r="400" spans="1:7" s="244" customFormat="1" ht="12">
      <c r="A400" s="53"/>
      <c r="B400" s="170"/>
      <c r="C400" s="238"/>
      <c r="D400" s="223"/>
      <c r="E400" s="238"/>
      <c r="F400" s="24">
        <f t="shared" si="7"/>
        <v>0</v>
      </c>
      <c r="G400" s="269"/>
    </row>
    <row r="401" spans="1:7" s="244" customFormat="1" ht="12">
      <c r="A401" s="171">
        <v>8</v>
      </c>
      <c r="B401" s="172" t="s">
        <v>217</v>
      </c>
      <c r="C401" s="225"/>
      <c r="D401" s="229"/>
      <c r="E401" s="225"/>
      <c r="F401" s="24">
        <f t="shared" si="7"/>
        <v>0</v>
      </c>
      <c r="G401" s="269"/>
    </row>
    <row r="402" spans="1:7" s="244" customFormat="1" ht="24">
      <c r="A402" s="173">
        <f>+A401+0.1</f>
        <v>8.1</v>
      </c>
      <c r="B402" s="157" t="s">
        <v>210</v>
      </c>
      <c r="C402" s="225">
        <v>531.88</v>
      </c>
      <c r="D402" s="229" t="s">
        <v>19</v>
      </c>
      <c r="E402" s="225">
        <v>26.42</v>
      </c>
      <c r="F402" s="24">
        <f t="shared" si="7"/>
        <v>14052.27</v>
      </c>
      <c r="G402" s="269"/>
    </row>
    <row r="403" spans="1:7" s="244" customFormat="1" ht="24">
      <c r="A403" s="173">
        <f>+A402+0.1</f>
        <v>8.2</v>
      </c>
      <c r="B403" s="157" t="s">
        <v>236</v>
      </c>
      <c r="C403" s="225">
        <v>2317.7</v>
      </c>
      <c r="D403" s="229" t="s">
        <v>19</v>
      </c>
      <c r="E403" s="225">
        <v>26.42</v>
      </c>
      <c r="F403" s="24">
        <f t="shared" si="7"/>
        <v>61233.63</v>
      </c>
      <c r="G403" s="269"/>
    </row>
    <row r="404" spans="1:7" s="244" customFormat="1" ht="24">
      <c r="A404" s="241">
        <f>+A403+0.1</f>
        <v>8.299999999999999</v>
      </c>
      <c r="B404" s="215" t="s">
        <v>237</v>
      </c>
      <c r="C404" s="234">
        <v>55</v>
      </c>
      <c r="D404" s="228" t="s">
        <v>19</v>
      </c>
      <c r="E404" s="234">
        <v>16.76</v>
      </c>
      <c r="F404" s="212">
        <f t="shared" si="7"/>
        <v>921.8</v>
      </c>
      <c r="G404" s="269"/>
    </row>
    <row r="405" spans="1:7" s="244" customFormat="1" ht="12">
      <c r="A405" s="173"/>
      <c r="B405" s="157"/>
      <c r="C405" s="225"/>
      <c r="D405" s="229"/>
      <c r="E405" s="225"/>
      <c r="F405" s="24">
        <f t="shared" si="7"/>
        <v>0</v>
      </c>
      <c r="G405" s="269"/>
    </row>
    <row r="406" spans="1:13" s="244" customFormat="1" ht="36">
      <c r="A406" s="174">
        <v>9</v>
      </c>
      <c r="B406" s="72" t="s">
        <v>356</v>
      </c>
      <c r="C406" s="225">
        <v>2889.1</v>
      </c>
      <c r="D406" s="225" t="s">
        <v>30</v>
      </c>
      <c r="E406" s="267">
        <v>15</v>
      </c>
      <c r="F406" s="24">
        <f t="shared" si="7"/>
        <v>43336.5</v>
      </c>
      <c r="G406" s="269"/>
      <c r="H406" s="64"/>
      <c r="I406" s="64"/>
      <c r="J406" s="64"/>
      <c r="K406" s="64"/>
      <c r="L406" s="64"/>
      <c r="M406" s="64"/>
    </row>
    <row r="407" spans="1:13" s="244" customFormat="1" ht="60">
      <c r="A407" s="174">
        <v>10</v>
      </c>
      <c r="B407" s="72" t="s">
        <v>357</v>
      </c>
      <c r="C407" s="225">
        <v>2889.1</v>
      </c>
      <c r="D407" s="225" t="s">
        <v>30</v>
      </c>
      <c r="E407" s="225">
        <v>23.11</v>
      </c>
      <c r="F407" s="24">
        <f t="shared" si="7"/>
        <v>66767.1</v>
      </c>
      <c r="G407" s="269"/>
      <c r="H407" s="149"/>
      <c r="I407" s="149"/>
      <c r="J407" s="149"/>
      <c r="K407" s="149"/>
      <c r="L407" s="149"/>
      <c r="M407" s="149"/>
    </row>
    <row r="408" spans="1:13" s="244" customFormat="1" ht="12">
      <c r="A408" s="175">
        <v>11</v>
      </c>
      <c r="B408" s="176" t="s">
        <v>358</v>
      </c>
      <c r="C408" s="225">
        <v>2889.1</v>
      </c>
      <c r="D408" s="225" t="s">
        <v>30</v>
      </c>
      <c r="E408" s="225">
        <v>15</v>
      </c>
      <c r="F408" s="24">
        <f t="shared" si="7"/>
        <v>43336.5</v>
      </c>
      <c r="G408" s="269"/>
      <c r="H408" s="177"/>
      <c r="I408" s="177"/>
      <c r="J408" s="177"/>
      <c r="K408" s="177"/>
      <c r="L408" s="177"/>
      <c r="M408" s="177"/>
    </row>
    <row r="409" spans="1:8" s="64" customFormat="1" ht="12">
      <c r="A409" s="125"/>
      <c r="B409" s="242" t="s">
        <v>223</v>
      </c>
      <c r="C409" s="302"/>
      <c r="D409" s="226"/>
      <c r="E409" s="302"/>
      <c r="F409" s="243">
        <f>ROUND(SUM(F347:F408),2)</f>
        <v>13579369.63</v>
      </c>
      <c r="G409" s="269"/>
      <c r="H409" s="27"/>
    </row>
    <row r="410" spans="1:8" s="179" customFormat="1" ht="12">
      <c r="A410" s="5"/>
      <c r="B410" s="23"/>
      <c r="C410" s="225"/>
      <c r="D410" s="229"/>
      <c r="E410" s="225"/>
      <c r="F410" s="19"/>
      <c r="G410" s="269"/>
      <c r="H410" s="178"/>
    </row>
    <row r="411" spans="1:7" ht="12">
      <c r="A411" s="162" t="s">
        <v>99</v>
      </c>
      <c r="B411" s="180" t="s">
        <v>14</v>
      </c>
      <c r="C411" s="238"/>
      <c r="D411" s="223"/>
      <c r="E411" s="238"/>
      <c r="F411" s="181"/>
      <c r="G411" s="269"/>
    </row>
    <row r="412" spans="1:7" ht="60">
      <c r="A412" s="53">
        <v>1</v>
      </c>
      <c r="B412" s="72" t="s">
        <v>137</v>
      </c>
      <c r="C412" s="238">
        <v>1</v>
      </c>
      <c r="D412" s="223" t="s">
        <v>31</v>
      </c>
      <c r="E412" s="238">
        <v>43500</v>
      </c>
      <c r="F412" s="24">
        <f>ROUND(C412*E412,2)</f>
        <v>43500</v>
      </c>
      <c r="G412" s="269"/>
    </row>
    <row r="413" spans="1:7" ht="24">
      <c r="A413" s="53">
        <v>2</v>
      </c>
      <c r="B413" s="166" t="s">
        <v>345</v>
      </c>
      <c r="C413" s="238">
        <v>6</v>
      </c>
      <c r="D413" s="223" t="s">
        <v>346</v>
      </c>
      <c r="E413" s="238">
        <v>30500</v>
      </c>
      <c r="F413" s="24">
        <f>ROUND(C413*E413,2)</f>
        <v>183000</v>
      </c>
      <c r="G413" s="269"/>
    </row>
    <row r="414" spans="1:7" ht="12">
      <c r="A414" s="183"/>
      <c r="B414" s="184" t="s">
        <v>100</v>
      </c>
      <c r="C414" s="317"/>
      <c r="D414" s="184"/>
      <c r="E414" s="310"/>
      <c r="F414" s="185">
        <f>SUM(F412:F413)</f>
        <v>226500</v>
      </c>
      <c r="G414" s="269"/>
    </row>
    <row r="415" spans="1:7" ht="12">
      <c r="A415" s="162"/>
      <c r="B415" s="186"/>
      <c r="C415" s="311"/>
      <c r="D415" s="186"/>
      <c r="E415" s="311"/>
      <c r="F415" s="189"/>
      <c r="G415" s="269"/>
    </row>
    <row r="416" spans="1:8" s="195" customFormat="1" ht="12">
      <c r="A416" s="162"/>
      <c r="B416" s="186" t="s">
        <v>1</v>
      </c>
      <c r="C416" s="311"/>
      <c r="D416" s="186"/>
      <c r="E416" s="311"/>
      <c r="F416" s="189">
        <f>F414+F409+F343+F231+F172+F113+F35</f>
        <v>20805728.84</v>
      </c>
      <c r="G416" s="269"/>
      <c r="H416" s="27"/>
    </row>
    <row r="417" spans="1:7" ht="6.75" customHeight="1">
      <c r="A417" s="162"/>
      <c r="B417" s="186"/>
      <c r="C417" s="311"/>
      <c r="D417" s="186"/>
      <c r="E417" s="311"/>
      <c r="F417" s="189"/>
      <c r="G417" s="269"/>
    </row>
    <row r="418" spans="1:7" ht="12">
      <c r="A418" s="162"/>
      <c r="B418" s="251" t="s">
        <v>368</v>
      </c>
      <c r="C418" s="311"/>
      <c r="D418" s="186"/>
      <c r="E418" s="311"/>
      <c r="F418" s="189"/>
      <c r="G418" s="269"/>
    </row>
    <row r="419" spans="1:7" ht="12">
      <c r="A419" s="162"/>
      <c r="B419" s="186"/>
      <c r="C419" s="311"/>
      <c r="D419" s="186"/>
      <c r="E419" s="311"/>
      <c r="F419" s="189"/>
      <c r="G419" s="269"/>
    </row>
    <row r="420" spans="1:7" ht="12">
      <c r="A420" s="162"/>
      <c r="B420" s="186" t="s">
        <v>369</v>
      </c>
      <c r="C420" s="311"/>
      <c r="D420" s="186"/>
      <c r="E420" s="311"/>
      <c r="F420" s="189"/>
      <c r="G420" s="269"/>
    </row>
    <row r="421" spans="1:7" ht="12">
      <c r="A421" s="150" t="s">
        <v>222</v>
      </c>
      <c r="B421" s="151" t="s">
        <v>38</v>
      </c>
      <c r="C421" s="225"/>
      <c r="D421" s="229"/>
      <c r="E421" s="225"/>
      <c r="F421" s="152"/>
      <c r="G421" s="269"/>
    </row>
    <row r="422" spans="1:7" ht="12">
      <c r="A422" s="150"/>
      <c r="B422" s="151"/>
      <c r="C422" s="225"/>
      <c r="D422" s="229"/>
      <c r="E422" s="225"/>
      <c r="F422" s="152"/>
      <c r="G422" s="269"/>
    </row>
    <row r="423" spans="1:7" ht="12">
      <c r="A423" s="155">
        <v>2</v>
      </c>
      <c r="B423" s="156" t="s">
        <v>25</v>
      </c>
      <c r="C423" s="225"/>
      <c r="D423" s="229"/>
      <c r="E423" s="225"/>
      <c r="F423" s="24">
        <f>ROUND(C423*E423,2)</f>
        <v>0</v>
      </c>
      <c r="G423" s="269"/>
    </row>
    <row r="424" spans="1:7" ht="36">
      <c r="A424" s="158">
        <v>2.3</v>
      </c>
      <c r="B424" s="252" t="s">
        <v>285</v>
      </c>
      <c r="C424" s="304">
        <v>-887.58</v>
      </c>
      <c r="D424" s="230" t="s">
        <v>13</v>
      </c>
      <c r="E424" s="304">
        <v>450</v>
      </c>
      <c r="F424" s="253">
        <f>ROUND(C424*E424,2)</f>
        <v>-399411</v>
      </c>
      <c r="G424" s="269"/>
    </row>
    <row r="425" spans="1:7" ht="8.25" customHeight="1">
      <c r="A425" s="162"/>
      <c r="B425" s="186"/>
      <c r="C425" s="311"/>
      <c r="D425" s="186"/>
      <c r="E425" s="311"/>
      <c r="F425" s="189"/>
      <c r="G425" s="269"/>
    </row>
    <row r="426" spans="1:7" ht="12">
      <c r="A426" s="125"/>
      <c r="B426" s="242" t="s">
        <v>223</v>
      </c>
      <c r="C426" s="302"/>
      <c r="D426" s="226"/>
      <c r="E426" s="302"/>
      <c r="F426" s="243">
        <f>SUM(F419:F425)</f>
        <v>-399411</v>
      </c>
      <c r="G426" s="269"/>
    </row>
    <row r="427" spans="1:7" ht="12">
      <c r="A427" s="162"/>
      <c r="B427" s="186" t="s">
        <v>371</v>
      </c>
      <c r="C427" s="311"/>
      <c r="D427" s="186"/>
      <c r="E427" s="311"/>
      <c r="F427" s="189">
        <f>+F426</f>
        <v>-399411</v>
      </c>
      <c r="G427" s="269"/>
    </row>
    <row r="428" spans="1:7" ht="12">
      <c r="A428" s="162"/>
      <c r="B428" s="186"/>
      <c r="C428" s="311"/>
      <c r="D428" s="186"/>
      <c r="E428" s="311"/>
      <c r="F428" s="189"/>
      <c r="G428" s="269"/>
    </row>
    <row r="429" spans="1:7" ht="12">
      <c r="A429" s="162"/>
      <c r="B429" s="186" t="s">
        <v>370</v>
      </c>
      <c r="C429" s="311"/>
      <c r="D429" s="186"/>
      <c r="E429" s="311"/>
      <c r="F429" s="189"/>
      <c r="G429" s="269"/>
    </row>
    <row r="430" spans="1:7" ht="12">
      <c r="A430" s="162"/>
      <c r="B430" s="186"/>
      <c r="C430" s="311"/>
      <c r="D430" s="186"/>
      <c r="E430" s="311"/>
      <c r="F430" s="189"/>
      <c r="G430" s="269"/>
    </row>
    <row r="431" spans="1:7" ht="12">
      <c r="A431" s="150" t="s">
        <v>222</v>
      </c>
      <c r="B431" s="151" t="s">
        <v>38</v>
      </c>
      <c r="C431" s="311"/>
      <c r="D431" s="186"/>
      <c r="E431" s="311"/>
      <c r="F431" s="189"/>
      <c r="G431" s="269"/>
    </row>
    <row r="432" spans="1:7" ht="12">
      <c r="A432" s="155">
        <v>3</v>
      </c>
      <c r="B432" s="156" t="s">
        <v>36</v>
      </c>
      <c r="C432" s="225"/>
      <c r="D432" s="229"/>
      <c r="E432" s="225"/>
      <c r="F432" s="24">
        <f>ROUND(C432*E432,2)</f>
        <v>0</v>
      </c>
      <c r="G432" s="269"/>
    </row>
    <row r="433" spans="1:7" ht="24">
      <c r="A433" s="153">
        <v>3.1</v>
      </c>
      <c r="B433" s="157" t="s">
        <v>210</v>
      </c>
      <c r="C433" s="225">
        <v>-255.3</v>
      </c>
      <c r="D433" s="229" t="s">
        <v>19</v>
      </c>
      <c r="E433" s="225">
        <v>1972.93</v>
      </c>
      <c r="F433" s="24">
        <f>ROUND(C433*E433,2)</f>
        <v>-503689.03</v>
      </c>
      <c r="G433" s="269"/>
    </row>
    <row r="434" spans="1:7" ht="9" customHeight="1">
      <c r="A434" s="153"/>
      <c r="B434" s="154"/>
      <c r="C434" s="225"/>
      <c r="D434" s="229"/>
      <c r="E434" s="225"/>
      <c r="F434" s="24">
        <f>ROUND(C434*E434,2)</f>
        <v>0</v>
      </c>
      <c r="G434" s="269"/>
    </row>
    <row r="435" spans="1:7" ht="12">
      <c r="A435" s="155">
        <v>4</v>
      </c>
      <c r="B435" s="156" t="s">
        <v>37</v>
      </c>
      <c r="C435" s="225"/>
      <c r="D435" s="229"/>
      <c r="E435" s="225"/>
      <c r="F435" s="24">
        <f>ROUND(C435*E435,2)</f>
        <v>0</v>
      </c>
      <c r="G435" s="269"/>
    </row>
    <row r="436" spans="1:7" ht="24">
      <c r="A436" s="153">
        <v>4.1</v>
      </c>
      <c r="B436" s="157" t="s">
        <v>210</v>
      </c>
      <c r="C436" s="225">
        <v>-255.3</v>
      </c>
      <c r="D436" s="229" t="s">
        <v>19</v>
      </c>
      <c r="E436" s="225">
        <v>37.75</v>
      </c>
      <c r="F436" s="24">
        <f>ROUND(C436*E436,2)</f>
        <v>-9637.58</v>
      </c>
      <c r="G436" s="269"/>
    </row>
    <row r="437" spans="1:7" ht="7.5" customHeight="1">
      <c r="A437" s="162"/>
      <c r="B437" s="186"/>
      <c r="C437" s="311"/>
      <c r="D437" s="186"/>
      <c r="E437" s="311"/>
      <c r="F437" s="189"/>
      <c r="G437" s="269"/>
    </row>
    <row r="438" spans="1:7" ht="12">
      <c r="A438" s="171">
        <v>8</v>
      </c>
      <c r="B438" s="172" t="s">
        <v>217</v>
      </c>
      <c r="C438" s="225"/>
      <c r="D438" s="229"/>
      <c r="E438" s="225"/>
      <c r="F438" s="24">
        <f>ROUND(C438*E438,2)</f>
        <v>0</v>
      </c>
      <c r="G438" s="269"/>
    </row>
    <row r="439" spans="1:7" ht="24">
      <c r="A439" s="173">
        <f>+A438+0.1</f>
        <v>8.1</v>
      </c>
      <c r="B439" s="157" t="s">
        <v>210</v>
      </c>
      <c r="C439" s="225">
        <v>-281.88</v>
      </c>
      <c r="D439" s="229" t="s">
        <v>19</v>
      </c>
      <c r="E439" s="225">
        <v>26.42</v>
      </c>
      <c r="F439" s="24">
        <f>ROUND(C439*E439,2)</f>
        <v>-7447.27</v>
      </c>
      <c r="G439" s="269"/>
    </row>
    <row r="440" spans="1:7" ht="6.75" customHeight="1">
      <c r="A440" s="162"/>
      <c r="B440" s="186"/>
      <c r="C440" s="311"/>
      <c r="D440" s="186"/>
      <c r="E440" s="311"/>
      <c r="F440" s="189"/>
      <c r="G440" s="269"/>
    </row>
    <row r="441" spans="1:7" ht="12">
      <c r="A441" s="125"/>
      <c r="B441" s="242" t="s">
        <v>223</v>
      </c>
      <c r="C441" s="302"/>
      <c r="D441" s="226"/>
      <c r="E441" s="302"/>
      <c r="F441" s="243">
        <f>SUM(F432:F440)</f>
        <v>-520773.88000000006</v>
      </c>
      <c r="G441" s="269"/>
    </row>
    <row r="442" spans="1:7" ht="12">
      <c r="A442" s="190"/>
      <c r="B442" s="191" t="s">
        <v>372</v>
      </c>
      <c r="C442" s="312"/>
      <c r="D442" s="191"/>
      <c r="E442" s="312"/>
      <c r="F442" s="194">
        <f>+F441</f>
        <v>-520773.88000000006</v>
      </c>
      <c r="G442" s="269"/>
    </row>
    <row r="443" spans="1:7" ht="12">
      <c r="A443" s="162"/>
      <c r="B443" s="186"/>
      <c r="C443" s="311"/>
      <c r="D443" s="186"/>
      <c r="E443" s="311"/>
      <c r="F443" s="189"/>
      <c r="G443" s="269"/>
    </row>
    <row r="444" spans="1:7" ht="12">
      <c r="A444" s="162"/>
      <c r="B444" s="186" t="s">
        <v>373</v>
      </c>
      <c r="C444" s="311"/>
      <c r="D444" s="186"/>
      <c r="E444" s="311"/>
      <c r="F444" s="189"/>
      <c r="G444" s="269"/>
    </row>
    <row r="445" spans="1:7" ht="12">
      <c r="A445" s="162"/>
      <c r="B445" s="186"/>
      <c r="C445" s="311"/>
      <c r="D445" s="186"/>
      <c r="E445" s="311"/>
      <c r="F445" s="189"/>
      <c r="G445" s="269"/>
    </row>
    <row r="446" spans="1:7" ht="12">
      <c r="A446" s="150" t="s">
        <v>222</v>
      </c>
      <c r="B446" s="151" t="s">
        <v>38</v>
      </c>
      <c r="C446" s="225"/>
      <c r="D446" s="229"/>
      <c r="E446" s="225"/>
      <c r="F446" s="152"/>
      <c r="G446" s="269"/>
    </row>
    <row r="447" spans="1:7" ht="12">
      <c r="A447" s="150"/>
      <c r="B447" s="151"/>
      <c r="C447" s="225"/>
      <c r="D447" s="229"/>
      <c r="E447" s="225"/>
      <c r="F447" s="152"/>
      <c r="G447" s="269"/>
    </row>
    <row r="448" spans="1:7" ht="12">
      <c r="A448" s="153">
        <v>1</v>
      </c>
      <c r="B448" s="154" t="s">
        <v>337</v>
      </c>
      <c r="C448" s="225">
        <v>659.04</v>
      </c>
      <c r="D448" s="229" t="s">
        <v>19</v>
      </c>
      <c r="E448" s="225">
        <v>45</v>
      </c>
      <c r="F448" s="24">
        <f aca="true" t="shared" si="8" ref="F448:F457">ROUND(C448*E448,2)</f>
        <v>29656.8</v>
      </c>
      <c r="G448" s="269"/>
    </row>
    <row r="449" spans="1:7" ht="12">
      <c r="A449" s="153"/>
      <c r="B449" s="154"/>
      <c r="C449" s="225"/>
      <c r="D449" s="229"/>
      <c r="E449" s="225"/>
      <c r="F449" s="24">
        <f t="shared" si="8"/>
        <v>0</v>
      </c>
      <c r="G449" s="269"/>
    </row>
    <row r="450" spans="1:7" ht="12">
      <c r="A450" s="155">
        <v>2</v>
      </c>
      <c r="B450" s="156" t="s">
        <v>25</v>
      </c>
      <c r="C450" s="225"/>
      <c r="D450" s="229"/>
      <c r="E450" s="225"/>
      <c r="F450" s="24">
        <f t="shared" si="8"/>
        <v>0</v>
      </c>
      <c r="G450" s="269"/>
    </row>
    <row r="451" spans="1:7" ht="12">
      <c r="A451" s="153">
        <v>2.1</v>
      </c>
      <c r="B451" s="154" t="s">
        <v>40</v>
      </c>
      <c r="C451" s="304">
        <v>632.68</v>
      </c>
      <c r="D451" s="229" t="s">
        <v>13</v>
      </c>
      <c r="E451" s="225">
        <v>154.52</v>
      </c>
      <c r="F451" s="24">
        <f t="shared" si="8"/>
        <v>97761.71</v>
      </c>
      <c r="G451" s="269"/>
    </row>
    <row r="452" spans="1:10" ht="12">
      <c r="A452" s="153">
        <v>2.2</v>
      </c>
      <c r="B452" s="154" t="s">
        <v>26</v>
      </c>
      <c r="C452" s="304">
        <v>52.72</v>
      </c>
      <c r="D452" s="229" t="s">
        <v>13</v>
      </c>
      <c r="E452" s="225">
        <v>1025.71</v>
      </c>
      <c r="F452" s="24">
        <f t="shared" si="8"/>
        <v>54075.43</v>
      </c>
      <c r="G452" s="269"/>
      <c r="I452" s="269"/>
      <c r="J452" s="269"/>
    </row>
    <row r="453" spans="1:7" ht="24">
      <c r="A453" s="153">
        <v>2.4</v>
      </c>
      <c r="B453" s="157" t="s">
        <v>211</v>
      </c>
      <c r="C453" s="304">
        <v>579.96</v>
      </c>
      <c r="D453" s="229" t="s">
        <v>13</v>
      </c>
      <c r="E453" s="225">
        <v>183.68</v>
      </c>
      <c r="F453" s="24">
        <f t="shared" si="8"/>
        <v>106527.05</v>
      </c>
      <c r="G453" s="269"/>
    </row>
    <row r="454" spans="1:7" ht="12">
      <c r="A454" s="153">
        <v>2.5</v>
      </c>
      <c r="B454" s="157" t="s">
        <v>338</v>
      </c>
      <c r="C454" s="304">
        <v>52.72</v>
      </c>
      <c r="D454" s="229" t="s">
        <v>13</v>
      </c>
      <c r="E454" s="225">
        <v>165</v>
      </c>
      <c r="F454" s="24">
        <f t="shared" si="8"/>
        <v>8698.8</v>
      </c>
      <c r="G454" s="269"/>
    </row>
    <row r="455" spans="1:7" ht="12">
      <c r="A455" s="153"/>
      <c r="B455" s="154"/>
      <c r="C455" s="225"/>
      <c r="D455" s="229"/>
      <c r="E455" s="225"/>
      <c r="F455" s="24">
        <f t="shared" si="8"/>
        <v>0</v>
      </c>
      <c r="G455" s="269"/>
    </row>
    <row r="456" spans="1:7" ht="12">
      <c r="A456" s="155">
        <v>3</v>
      </c>
      <c r="B456" s="156" t="s">
        <v>36</v>
      </c>
      <c r="C456" s="225"/>
      <c r="D456" s="229"/>
      <c r="E456" s="225"/>
      <c r="F456" s="24">
        <f t="shared" si="8"/>
        <v>0</v>
      </c>
      <c r="G456" s="269"/>
    </row>
    <row r="457" spans="1:7" ht="24">
      <c r="A457" s="153">
        <v>3.2</v>
      </c>
      <c r="B457" s="157" t="s">
        <v>236</v>
      </c>
      <c r="C457" s="225">
        <v>659.04</v>
      </c>
      <c r="D457" s="229" t="s">
        <v>19</v>
      </c>
      <c r="E457" s="225">
        <v>3344.26</v>
      </c>
      <c r="F457" s="24">
        <f t="shared" si="8"/>
        <v>2204001.11</v>
      </c>
      <c r="G457" s="269"/>
    </row>
    <row r="458" spans="1:10" ht="12">
      <c r="A458" s="162"/>
      <c r="B458" s="186"/>
      <c r="C458" s="311"/>
      <c r="D458" s="186"/>
      <c r="E458" s="311"/>
      <c r="F458" s="189"/>
      <c r="G458" s="269"/>
      <c r="I458" s="269"/>
      <c r="J458" s="269"/>
    </row>
    <row r="459" spans="1:7" ht="12">
      <c r="A459" s="155">
        <v>4</v>
      </c>
      <c r="B459" s="156" t="s">
        <v>37</v>
      </c>
      <c r="C459" s="225"/>
      <c r="D459" s="229"/>
      <c r="E459" s="225"/>
      <c r="F459" s="24">
        <f>ROUND(C459*E459,2)</f>
        <v>0</v>
      </c>
      <c r="G459" s="269"/>
    </row>
    <row r="460" spans="1:7" ht="24">
      <c r="A460" s="153">
        <v>4.2</v>
      </c>
      <c r="B460" s="157" t="s">
        <v>236</v>
      </c>
      <c r="C460" s="225">
        <v>659.04</v>
      </c>
      <c r="D460" s="229" t="s">
        <v>19</v>
      </c>
      <c r="E460" s="225">
        <v>385.57</v>
      </c>
      <c r="F460" s="24">
        <f>ROUND(C460*E460,2)</f>
        <v>254106.05</v>
      </c>
      <c r="G460" s="269"/>
    </row>
    <row r="461" spans="1:7" ht="12">
      <c r="A461" s="162"/>
      <c r="B461" s="186"/>
      <c r="C461" s="311"/>
      <c r="D461" s="186"/>
      <c r="E461" s="311"/>
      <c r="F461" s="189"/>
      <c r="G461" s="269"/>
    </row>
    <row r="462" spans="1:7" ht="12">
      <c r="A462" s="171">
        <v>8</v>
      </c>
      <c r="B462" s="172" t="s">
        <v>217</v>
      </c>
      <c r="C462" s="225"/>
      <c r="D462" s="229"/>
      <c r="E462" s="225"/>
      <c r="F462" s="24">
        <f>ROUND(C462*E462,2)</f>
        <v>0</v>
      </c>
      <c r="G462" s="269"/>
    </row>
    <row r="463" spans="1:9" ht="24">
      <c r="A463" s="173">
        <v>8.2</v>
      </c>
      <c r="B463" s="157" t="s">
        <v>236</v>
      </c>
      <c r="C463" s="225">
        <v>659.04</v>
      </c>
      <c r="D463" s="229" t="s">
        <v>19</v>
      </c>
      <c r="E463" s="225">
        <v>26.42</v>
      </c>
      <c r="F463" s="24">
        <f>ROUND(C463*E463,2)</f>
        <v>17411.84</v>
      </c>
      <c r="G463" s="269"/>
      <c r="I463" s="269"/>
    </row>
    <row r="464" spans="1:7" ht="12">
      <c r="A464" s="162"/>
      <c r="B464" s="186"/>
      <c r="C464" s="311"/>
      <c r="D464" s="186"/>
      <c r="E464" s="311"/>
      <c r="F464" s="189"/>
      <c r="G464" s="269"/>
    </row>
    <row r="465" spans="1:7" ht="36">
      <c r="A465" s="174">
        <v>9</v>
      </c>
      <c r="B465" s="72" t="s">
        <v>356</v>
      </c>
      <c r="C465" s="225">
        <v>659.04</v>
      </c>
      <c r="D465" s="225" t="s">
        <v>30</v>
      </c>
      <c r="E465" s="267">
        <v>15</v>
      </c>
      <c r="F465" s="24">
        <f>ROUND(C465*E465,2)</f>
        <v>9885.6</v>
      </c>
      <c r="G465" s="269"/>
    </row>
    <row r="466" spans="1:7" ht="60">
      <c r="A466" s="174">
        <v>10</v>
      </c>
      <c r="B466" s="72" t="s">
        <v>357</v>
      </c>
      <c r="C466" s="225">
        <v>659.04</v>
      </c>
      <c r="D466" s="225" t="s">
        <v>30</v>
      </c>
      <c r="E466" s="225">
        <v>23.11</v>
      </c>
      <c r="F466" s="24">
        <f>ROUND(C466*E466,2)</f>
        <v>15230.41</v>
      </c>
      <c r="G466" s="269"/>
    </row>
    <row r="467" spans="1:7" ht="12">
      <c r="A467" s="175">
        <v>11</v>
      </c>
      <c r="B467" s="176" t="s">
        <v>358</v>
      </c>
      <c r="C467" s="225">
        <v>659.04</v>
      </c>
      <c r="D467" s="225" t="s">
        <v>30</v>
      </c>
      <c r="E467" s="225">
        <v>15</v>
      </c>
      <c r="F467" s="24">
        <f>ROUND(C467*E467,2)</f>
        <v>9885.6</v>
      </c>
      <c r="G467" s="269"/>
    </row>
    <row r="468" spans="1:7" ht="12">
      <c r="A468" s="162"/>
      <c r="B468" s="186"/>
      <c r="C468" s="311"/>
      <c r="D468" s="186"/>
      <c r="E468" s="311"/>
      <c r="F468" s="189"/>
      <c r="G468" s="269"/>
    </row>
    <row r="469" spans="1:7" ht="12">
      <c r="A469" s="125"/>
      <c r="B469" s="242" t="s">
        <v>223</v>
      </c>
      <c r="C469" s="302"/>
      <c r="D469" s="226"/>
      <c r="E469" s="302"/>
      <c r="F469" s="243">
        <f>SUM(F446:F468)</f>
        <v>2807240.4</v>
      </c>
      <c r="G469" s="269"/>
    </row>
    <row r="470" spans="1:7" ht="12">
      <c r="A470" s="162"/>
      <c r="B470" s="186"/>
      <c r="C470" s="311"/>
      <c r="D470" s="186"/>
      <c r="E470" s="311"/>
      <c r="F470" s="189"/>
      <c r="G470" s="269"/>
    </row>
    <row r="471" spans="1:7" ht="12">
      <c r="A471" s="162" t="s">
        <v>99</v>
      </c>
      <c r="B471" s="180" t="s">
        <v>14</v>
      </c>
      <c r="C471" s="238"/>
      <c r="D471" s="223"/>
      <c r="E471" s="238"/>
      <c r="F471" s="181"/>
      <c r="G471" s="269"/>
    </row>
    <row r="472" spans="1:7" ht="24">
      <c r="A472" s="53">
        <v>2</v>
      </c>
      <c r="B472" s="166" t="s">
        <v>345</v>
      </c>
      <c r="C472" s="225">
        <v>12</v>
      </c>
      <c r="D472" s="223" t="s">
        <v>346</v>
      </c>
      <c r="E472" s="238">
        <v>30500</v>
      </c>
      <c r="F472" s="24">
        <f>ROUND(C472*E472,2)</f>
        <v>366000</v>
      </c>
      <c r="G472" s="269"/>
    </row>
    <row r="473" spans="1:7" ht="12">
      <c r="A473" s="162"/>
      <c r="B473" s="186"/>
      <c r="C473" s="311"/>
      <c r="D473" s="186"/>
      <c r="E473" s="311"/>
      <c r="F473" s="189"/>
      <c r="G473" s="269"/>
    </row>
    <row r="474" spans="1:7" ht="12">
      <c r="A474" s="125"/>
      <c r="B474" s="242" t="s">
        <v>100</v>
      </c>
      <c r="C474" s="302"/>
      <c r="D474" s="226"/>
      <c r="E474" s="302"/>
      <c r="F474" s="243">
        <f>SUM(F471:F473)</f>
        <v>366000</v>
      </c>
      <c r="G474" s="269"/>
    </row>
    <row r="475" spans="1:7" ht="12">
      <c r="A475" s="162"/>
      <c r="B475" s="186"/>
      <c r="C475" s="311"/>
      <c r="D475" s="186"/>
      <c r="E475" s="311"/>
      <c r="F475" s="189"/>
      <c r="G475" s="269"/>
    </row>
    <row r="476" spans="1:7" ht="12">
      <c r="A476" s="162"/>
      <c r="B476" s="186" t="s">
        <v>374</v>
      </c>
      <c r="C476" s="311"/>
      <c r="D476" s="186"/>
      <c r="E476" s="311"/>
      <c r="F476" s="189">
        <f>+F474+F469</f>
        <v>3173240.4</v>
      </c>
      <c r="G476" s="269"/>
    </row>
    <row r="477" spans="1:7" ht="12">
      <c r="A477" s="162"/>
      <c r="B477" s="186"/>
      <c r="C477" s="311"/>
      <c r="D477" s="186"/>
      <c r="E477" s="311"/>
      <c r="F477" s="189"/>
      <c r="G477" s="269"/>
    </row>
    <row r="478" spans="1:7" ht="12">
      <c r="A478" s="190"/>
      <c r="B478" s="191" t="s">
        <v>375</v>
      </c>
      <c r="C478" s="312"/>
      <c r="D478" s="191"/>
      <c r="E478" s="312"/>
      <c r="F478" s="194"/>
      <c r="G478" s="269"/>
    </row>
    <row r="479" spans="1:7" ht="12">
      <c r="A479" s="162"/>
      <c r="B479" s="186"/>
      <c r="C479" s="311"/>
      <c r="D479" s="186"/>
      <c r="E479" s="311"/>
      <c r="F479" s="189"/>
      <c r="G479" s="269"/>
    </row>
    <row r="480" spans="1:7" ht="26.25" customHeight="1">
      <c r="A480" s="150" t="s">
        <v>376</v>
      </c>
      <c r="B480" s="151" t="s">
        <v>377</v>
      </c>
      <c r="C480" s="225"/>
      <c r="D480" s="229"/>
      <c r="E480" s="225"/>
      <c r="F480" s="152"/>
      <c r="G480" s="269"/>
    </row>
    <row r="481" spans="1:7" ht="4.5" customHeight="1">
      <c r="A481" s="150"/>
      <c r="B481" s="151"/>
      <c r="C481" s="225"/>
      <c r="D481" s="229"/>
      <c r="E481" s="225"/>
      <c r="F481" s="152"/>
      <c r="G481" s="269"/>
    </row>
    <row r="482" spans="1:7" ht="12">
      <c r="A482" s="153">
        <v>1</v>
      </c>
      <c r="B482" s="154" t="s">
        <v>337</v>
      </c>
      <c r="C482" s="225">
        <v>850</v>
      </c>
      <c r="D482" s="229" t="s">
        <v>19</v>
      </c>
      <c r="E482" s="225">
        <v>45</v>
      </c>
      <c r="F482" s="24">
        <f aca="true" t="shared" si="9" ref="F482:F494">ROUND(C482*E482,2)</f>
        <v>38250</v>
      </c>
      <c r="G482" s="269"/>
    </row>
    <row r="483" spans="1:7" ht="12">
      <c r="A483" s="153"/>
      <c r="B483" s="154"/>
      <c r="C483" s="225"/>
      <c r="D483" s="229"/>
      <c r="E483" s="225"/>
      <c r="F483" s="24">
        <f t="shared" si="9"/>
        <v>0</v>
      </c>
      <c r="G483" s="269"/>
    </row>
    <row r="484" spans="1:7" ht="12">
      <c r="A484" s="155">
        <v>2</v>
      </c>
      <c r="B484" s="156" t="s">
        <v>25</v>
      </c>
      <c r="C484" s="225"/>
      <c r="D484" s="229"/>
      <c r="E484" s="225"/>
      <c r="F484" s="24">
        <f t="shared" si="9"/>
        <v>0</v>
      </c>
      <c r="G484" s="269"/>
    </row>
    <row r="485" spans="1:7" ht="12">
      <c r="A485" s="153">
        <v>2.1</v>
      </c>
      <c r="B485" s="154" t="s">
        <v>40</v>
      </c>
      <c r="C485" s="225">
        <v>510</v>
      </c>
      <c r="D485" s="229" t="s">
        <v>13</v>
      </c>
      <c r="E485" s="225">
        <v>154.52</v>
      </c>
      <c r="F485" s="24">
        <f t="shared" si="9"/>
        <v>78805.2</v>
      </c>
      <c r="G485" s="269"/>
    </row>
    <row r="486" spans="1:7" ht="12">
      <c r="A486" s="153">
        <v>2.2</v>
      </c>
      <c r="B486" s="154" t="s">
        <v>26</v>
      </c>
      <c r="C486" s="225">
        <v>42.5</v>
      </c>
      <c r="D486" s="229" t="s">
        <v>13</v>
      </c>
      <c r="E486" s="225">
        <v>1025.71</v>
      </c>
      <c r="F486" s="24">
        <f t="shared" si="9"/>
        <v>43592.68</v>
      </c>
      <c r="G486" s="269"/>
    </row>
    <row r="487" spans="1:7" ht="24">
      <c r="A487" s="153">
        <v>2.4</v>
      </c>
      <c r="B487" s="157" t="s">
        <v>211</v>
      </c>
      <c r="C487" s="225">
        <v>467.5</v>
      </c>
      <c r="D487" s="229" t="s">
        <v>13</v>
      </c>
      <c r="E487" s="225">
        <v>183.68</v>
      </c>
      <c r="F487" s="24">
        <f t="shared" si="9"/>
        <v>85870.4</v>
      </c>
      <c r="G487" s="269"/>
    </row>
    <row r="488" spans="1:7" ht="12">
      <c r="A488" s="153">
        <v>2.5</v>
      </c>
      <c r="B488" s="157" t="s">
        <v>338</v>
      </c>
      <c r="C488" s="225">
        <v>178.5</v>
      </c>
      <c r="D488" s="229" t="s">
        <v>13</v>
      </c>
      <c r="E488" s="225">
        <v>165</v>
      </c>
      <c r="F488" s="24">
        <f t="shared" si="9"/>
        <v>29452.5</v>
      </c>
      <c r="G488" s="269"/>
    </row>
    <row r="489" spans="1:7" ht="7.5" customHeight="1">
      <c r="A489" s="153"/>
      <c r="B489" s="154"/>
      <c r="C489" s="225"/>
      <c r="D489" s="229"/>
      <c r="E489" s="225"/>
      <c r="F489" s="24">
        <f t="shared" si="9"/>
        <v>0</v>
      </c>
      <c r="G489" s="269"/>
    </row>
    <row r="490" spans="1:7" ht="12">
      <c r="A490" s="155">
        <v>3</v>
      </c>
      <c r="B490" s="156" t="s">
        <v>36</v>
      </c>
      <c r="C490" s="225"/>
      <c r="D490" s="229"/>
      <c r="E490" s="225"/>
      <c r="F490" s="24">
        <f t="shared" si="9"/>
        <v>0</v>
      </c>
      <c r="G490" s="269"/>
    </row>
    <row r="491" spans="1:7" ht="24">
      <c r="A491" s="153">
        <v>3.1</v>
      </c>
      <c r="B491" s="157" t="s">
        <v>378</v>
      </c>
      <c r="C491" s="225">
        <v>850</v>
      </c>
      <c r="D491" s="229" t="s">
        <v>19</v>
      </c>
      <c r="E491" s="225">
        <v>642.21</v>
      </c>
      <c r="F491" s="24">
        <f t="shared" si="9"/>
        <v>545878.5</v>
      </c>
      <c r="G491" s="269"/>
    </row>
    <row r="492" spans="1:7" ht="7.5" customHeight="1">
      <c r="A492" s="153"/>
      <c r="B492" s="154"/>
      <c r="C492" s="225"/>
      <c r="D492" s="229"/>
      <c r="E492" s="225"/>
      <c r="F492" s="24">
        <f t="shared" si="9"/>
        <v>0</v>
      </c>
      <c r="G492" s="269"/>
    </row>
    <row r="493" spans="1:7" ht="12">
      <c r="A493" s="155">
        <v>4</v>
      </c>
      <c r="B493" s="156" t="s">
        <v>37</v>
      </c>
      <c r="C493" s="225"/>
      <c r="D493" s="229"/>
      <c r="E493" s="225"/>
      <c r="F493" s="24">
        <f t="shared" si="9"/>
        <v>0</v>
      </c>
      <c r="G493" s="269"/>
    </row>
    <row r="494" spans="1:7" ht="24">
      <c r="A494" s="153">
        <v>4.1</v>
      </c>
      <c r="B494" s="157" t="s">
        <v>378</v>
      </c>
      <c r="C494" s="225">
        <v>850</v>
      </c>
      <c r="D494" s="229" t="s">
        <v>19</v>
      </c>
      <c r="E494" s="225">
        <v>22.32</v>
      </c>
      <c r="F494" s="24">
        <f t="shared" si="9"/>
        <v>18972</v>
      </c>
      <c r="G494" s="269"/>
    </row>
    <row r="495" spans="1:7" ht="5.25" customHeight="1">
      <c r="A495" s="162"/>
      <c r="B495" s="186"/>
      <c r="C495" s="311"/>
      <c r="D495" s="186"/>
      <c r="E495" s="311"/>
      <c r="F495" s="189"/>
      <c r="G495" s="269"/>
    </row>
    <row r="496" spans="1:7" ht="12.75">
      <c r="A496" s="254">
        <v>5</v>
      </c>
      <c r="B496" s="255" t="s">
        <v>379</v>
      </c>
      <c r="C496" s="318"/>
      <c r="D496" s="256"/>
      <c r="E496" s="305"/>
      <c r="F496" s="257"/>
      <c r="G496" s="269"/>
    </row>
    <row r="497" spans="1:7" ht="12.75">
      <c r="A497" s="254">
        <v>5.1</v>
      </c>
      <c r="B497" s="263" t="s">
        <v>393</v>
      </c>
      <c r="C497" s="8"/>
      <c r="D497" s="1"/>
      <c r="E497" s="8"/>
      <c r="F497" s="257">
        <f aca="true" t="shared" si="10" ref="F497:F506">+ROUND(C497*E497,2)</f>
        <v>0</v>
      </c>
      <c r="G497" s="269"/>
    </row>
    <row r="498" spans="1:9" ht="25.5">
      <c r="A498" s="258" t="s">
        <v>407</v>
      </c>
      <c r="B498" s="10" t="s">
        <v>380</v>
      </c>
      <c r="C498" s="262">
        <v>60</v>
      </c>
      <c r="D498" s="259" t="s">
        <v>20</v>
      </c>
      <c r="E498" s="306">
        <v>230</v>
      </c>
      <c r="F498" s="257">
        <f t="shared" si="10"/>
        <v>13800</v>
      </c>
      <c r="G498" s="269"/>
      <c r="I498" s="204"/>
    </row>
    <row r="499" spans="1:9" ht="38.25">
      <c r="A499" s="258" t="s">
        <v>408</v>
      </c>
      <c r="B499" s="10" t="s">
        <v>381</v>
      </c>
      <c r="C499" s="262">
        <f>60*6</f>
        <v>360</v>
      </c>
      <c r="D499" s="7" t="s">
        <v>19</v>
      </c>
      <c r="E499" s="306">
        <v>32.1</v>
      </c>
      <c r="F499" s="257">
        <f t="shared" si="10"/>
        <v>11556</v>
      </c>
      <c r="G499" s="269"/>
      <c r="I499" s="204"/>
    </row>
    <row r="500" spans="1:7" ht="25.5">
      <c r="A500" s="258" t="s">
        <v>409</v>
      </c>
      <c r="B500" s="10" t="s">
        <v>382</v>
      </c>
      <c r="C500" s="319">
        <v>60</v>
      </c>
      <c r="D500" s="260" t="s">
        <v>20</v>
      </c>
      <c r="E500" s="313">
        <v>70.16</v>
      </c>
      <c r="F500" s="257">
        <f t="shared" si="10"/>
        <v>4209.6</v>
      </c>
      <c r="G500" s="269"/>
    </row>
    <row r="501" spans="1:7" ht="25.5">
      <c r="A501" s="258" t="s">
        <v>410</v>
      </c>
      <c r="B501" s="10" t="s">
        <v>383</v>
      </c>
      <c r="C501" s="319">
        <v>120</v>
      </c>
      <c r="D501" s="260" t="s">
        <v>20</v>
      </c>
      <c r="E501" s="313">
        <v>53.1</v>
      </c>
      <c r="F501" s="257">
        <f t="shared" si="10"/>
        <v>6372</v>
      </c>
      <c r="G501" s="269"/>
    </row>
    <row r="502" spans="1:9" ht="12.75">
      <c r="A502" s="258" t="s">
        <v>411</v>
      </c>
      <c r="B502" s="261" t="s">
        <v>384</v>
      </c>
      <c r="C502" s="319">
        <v>60</v>
      </c>
      <c r="D502" s="260" t="s">
        <v>20</v>
      </c>
      <c r="E502" s="313">
        <v>286.36</v>
      </c>
      <c r="F502" s="257">
        <f t="shared" si="10"/>
        <v>17181.6</v>
      </c>
      <c r="G502" s="269"/>
      <c r="I502" s="204"/>
    </row>
    <row r="503" spans="1:9" ht="25.5">
      <c r="A503" s="258" t="s">
        <v>412</v>
      </c>
      <c r="B503" s="15" t="s">
        <v>385</v>
      </c>
      <c r="C503" s="262">
        <v>60</v>
      </c>
      <c r="D503" s="7" t="s">
        <v>20</v>
      </c>
      <c r="E503" s="314">
        <v>1850</v>
      </c>
      <c r="F503" s="257">
        <f t="shared" si="10"/>
        <v>111000</v>
      </c>
      <c r="G503" s="269"/>
      <c r="I503" s="204"/>
    </row>
    <row r="504" spans="1:7" ht="23.25" customHeight="1">
      <c r="A504" s="258" t="s">
        <v>413</v>
      </c>
      <c r="B504" s="261" t="s">
        <v>386</v>
      </c>
      <c r="C504" s="319">
        <v>60</v>
      </c>
      <c r="D504" s="260" t="s">
        <v>19</v>
      </c>
      <c r="E504" s="313">
        <v>32.06</v>
      </c>
      <c r="F504" s="257">
        <f t="shared" si="10"/>
        <v>1923.6</v>
      </c>
      <c r="G504" s="269"/>
    </row>
    <row r="505" spans="1:9" ht="12.75">
      <c r="A505" s="258" t="s">
        <v>414</v>
      </c>
      <c r="B505" s="10" t="s">
        <v>387</v>
      </c>
      <c r="C505" s="319">
        <v>60</v>
      </c>
      <c r="D505" s="260" t="s">
        <v>20</v>
      </c>
      <c r="E505" s="313">
        <v>380</v>
      </c>
      <c r="F505" s="257">
        <f t="shared" si="10"/>
        <v>22800</v>
      </c>
      <c r="G505" s="269"/>
      <c r="I505" s="204"/>
    </row>
    <row r="506" spans="1:9" ht="12.75">
      <c r="A506" s="258" t="s">
        <v>415</v>
      </c>
      <c r="B506" s="261" t="s">
        <v>388</v>
      </c>
      <c r="C506" s="319">
        <v>60</v>
      </c>
      <c r="D506" s="260" t="s">
        <v>20</v>
      </c>
      <c r="E506" s="313">
        <v>200</v>
      </c>
      <c r="F506" s="257">
        <f t="shared" si="10"/>
        <v>12000</v>
      </c>
      <c r="G506" s="269"/>
      <c r="I506" s="204"/>
    </row>
    <row r="507" spans="1:9" ht="12.75">
      <c r="A507" s="258" t="s">
        <v>416</v>
      </c>
      <c r="B507" s="261" t="s">
        <v>389</v>
      </c>
      <c r="C507" s="319">
        <v>1</v>
      </c>
      <c r="D507" s="260" t="s">
        <v>406</v>
      </c>
      <c r="E507" s="313">
        <v>12.89</v>
      </c>
      <c r="F507" s="3">
        <f>ROUND(C507*E507,2)</f>
        <v>12.89</v>
      </c>
      <c r="G507" s="269"/>
      <c r="I507" s="204"/>
    </row>
    <row r="508" spans="1:9" ht="12.75">
      <c r="A508" s="258" t="s">
        <v>417</v>
      </c>
      <c r="B508" s="261" t="s">
        <v>390</v>
      </c>
      <c r="C508" s="319">
        <v>60</v>
      </c>
      <c r="D508" s="260" t="s">
        <v>20</v>
      </c>
      <c r="E508" s="313">
        <v>6.9</v>
      </c>
      <c r="F508" s="3">
        <f>ROUND(C508*E508,2)</f>
        <v>414</v>
      </c>
      <c r="G508" s="269"/>
      <c r="I508" s="204"/>
    </row>
    <row r="509" spans="1:9" ht="12.75">
      <c r="A509" s="258" t="s">
        <v>418</v>
      </c>
      <c r="B509" s="261" t="s">
        <v>391</v>
      </c>
      <c r="C509" s="319">
        <f>60*1.98</f>
        <v>118.8</v>
      </c>
      <c r="D509" s="260" t="s">
        <v>13</v>
      </c>
      <c r="E509" s="8">
        <v>409.29</v>
      </c>
      <c r="F509" s="3">
        <f>ROUND(C509*E509,2)</f>
        <v>48623.65</v>
      </c>
      <c r="G509" s="269"/>
      <c r="I509" s="204"/>
    </row>
    <row r="510" spans="1:9" ht="12.75">
      <c r="A510" s="258" t="s">
        <v>419</v>
      </c>
      <c r="B510" s="261" t="s">
        <v>392</v>
      </c>
      <c r="C510" s="319">
        <v>60</v>
      </c>
      <c r="D510" s="260" t="s">
        <v>20</v>
      </c>
      <c r="E510" s="313">
        <v>300</v>
      </c>
      <c r="F510" s="3">
        <f>ROUND(C510*E510,2)</f>
        <v>18000</v>
      </c>
      <c r="G510" s="269"/>
      <c r="I510" s="204"/>
    </row>
    <row r="511" spans="1:7" ht="6.75" customHeight="1">
      <c r="A511" s="162"/>
      <c r="B511" s="186"/>
      <c r="C511" s="311"/>
      <c r="D511" s="186"/>
      <c r="E511" s="311"/>
      <c r="F511" s="189"/>
      <c r="G511" s="269"/>
    </row>
    <row r="512" spans="1:7" ht="12">
      <c r="A512" s="125"/>
      <c r="B512" s="242" t="s">
        <v>394</v>
      </c>
      <c r="C512" s="302"/>
      <c r="D512" s="226"/>
      <c r="E512" s="302"/>
      <c r="F512" s="243">
        <f>SUM(F480:F511)</f>
        <v>1108714.6199999999</v>
      </c>
      <c r="G512" s="269"/>
    </row>
    <row r="513" spans="1:7" ht="4.5" customHeight="1">
      <c r="A513" s="162"/>
      <c r="B513" s="186"/>
      <c r="C513" s="311"/>
      <c r="D513" s="186"/>
      <c r="E513" s="311"/>
      <c r="F513" s="189"/>
      <c r="G513" s="269"/>
    </row>
    <row r="514" spans="1:7" ht="12">
      <c r="A514" s="162" t="s">
        <v>395</v>
      </c>
      <c r="B514" s="264" t="s">
        <v>396</v>
      </c>
      <c r="C514" s="311"/>
      <c r="D514" s="186"/>
      <c r="E514" s="311"/>
      <c r="F514" s="189"/>
      <c r="G514" s="269"/>
    </row>
    <row r="515" spans="1:7" ht="12">
      <c r="A515" s="162"/>
      <c r="B515" s="264" t="s">
        <v>397</v>
      </c>
      <c r="C515" s="311"/>
      <c r="D515" s="186"/>
      <c r="E515" s="311"/>
      <c r="F515" s="189"/>
      <c r="G515" s="269"/>
    </row>
    <row r="516" spans="1:7" ht="15">
      <c r="A516" s="9">
        <v>2.1</v>
      </c>
      <c r="B516" s="18" t="s">
        <v>399</v>
      </c>
      <c r="C516" s="8">
        <v>5133.2</v>
      </c>
      <c r="D516" s="1" t="s">
        <v>19</v>
      </c>
      <c r="E516" s="8">
        <v>74.85</v>
      </c>
      <c r="F516" s="3">
        <f>ROUND((E516*C516),2)</f>
        <v>384220.02</v>
      </c>
      <c r="G516" s="269"/>
    </row>
    <row r="517" spans="1:7" ht="12.75">
      <c r="A517" s="162"/>
      <c r="B517" s="265" t="s">
        <v>398</v>
      </c>
      <c r="C517" s="8">
        <v>2769.57</v>
      </c>
      <c r="D517" s="1" t="s">
        <v>42</v>
      </c>
      <c r="E517" s="8">
        <v>42.28</v>
      </c>
      <c r="F517" s="3">
        <f>ROUND((E517*C517),2)</f>
        <v>117097.42</v>
      </c>
      <c r="G517" s="269"/>
    </row>
    <row r="518" spans="1:7" ht="12.75">
      <c r="A518" s="162"/>
      <c r="B518" s="265" t="s">
        <v>400</v>
      </c>
      <c r="C518" s="8">
        <v>276.96</v>
      </c>
      <c r="D518" s="1" t="s">
        <v>13</v>
      </c>
      <c r="E518" s="8">
        <v>165</v>
      </c>
      <c r="F518" s="3">
        <f>ROUND((E518*C518),2)</f>
        <v>45698.4</v>
      </c>
      <c r="G518" s="269"/>
    </row>
    <row r="519" spans="1:7" ht="24">
      <c r="A519" s="155"/>
      <c r="B519" s="72" t="s">
        <v>401</v>
      </c>
      <c r="C519" s="12">
        <v>692.39</v>
      </c>
      <c r="D519" s="300" t="s">
        <v>13</v>
      </c>
      <c r="E519" s="12">
        <v>640.84</v>
      </c>
      <c r="F519" s="4">
        <f>ROUND((E519*C519),2)</f>
        <v>443711.21</v>
      </c>
      <c r="G519" s="269"/>
    </row>
    <row r="520" spans="1:7" ht="12">
      <c r="A520" s="125"/>
      <c r="B520" s="242" t="s">
        <v>402</v>
      </c>
      <c r="C520" s="302"/>
      <c r="D520" s="226"/>
      <c r="E520" s="302"/>
      <c r="F520" s="243">
        <f>SUM(F515:F519)</f>
        <v>990727.05</v>
      </c>
      <c r="G520" s="269"/>
    </row>
    <row r="521" spans="1:7" ht="6.75" customHeight="1">
      <c r="A521" s="162"/>
      <c r="B521" s="186"/>
      <c r="C521" s="311"/>
      <c r="D521" s="186"/>
      <c r="E521" s="311"/>
      <c r="F521" s="189"/>
      <c r="G521" s="269"/>
    </row>
    <row r="522" spans="1:7" ht="12">
      <c r="A522" s="190"/>
      <c r="B522" s="191" t="s">
        <v>403</v>
      </c>
      <c r="C522" s="312"/>
      <c r="D522" s="191"/>
      <c r="E522" s="312"/>
      <c r="F522" s="194">
        <f>+F520+F512</f>
        <v>2099441.67</v>
      </c>
      <c r="G522" s="269"/>
    </row>
    <row r="523" spans="1:7" ht="12">
      <c r="A523" s="162"/>
      <c r="B523" s="186"/>
      <c r="C523" s="311"/>
      <c r="D523" s="186"/>
      <c r="E523" s="311"/>
      <c r="F523" s="189"/>
      <c r="G523" s="269"/>
    </row>
    <row r="524" spans="1:7" ht="12">
      <c r="A524" s="162"/>
      <c r="B524" s="186" t="s">
        <v>421</v>
      </c>
      <c r="C524" s="311"/>
      <c r="D524" s="186"/>
      <c r="E524" s="311"/>
      <c r="F524" s="189"/>
      <c r="G524" s="269"/>
    </row>
    <row r="525" spans="1:7" ht="12">
      <c r="A525" s="150" t="s">
        <v>222</v>
      </c>
      <c r="B525" s="151" t="s">
        <v>38</v>
      </c>
      <c r="C525" s="311"/>
      <c r="D525" s="186"/>
      <c r="E525" s="311"/>
      <c r="F525" s="189"/>
      <c r="G525" s="269"/>
    </row>
    <row r="526" spans="1:7" ht="12">
      <c r="A526" s="162"/>
      <c r="B526" s="186"/>
      <c r="C526" s="311"/>
      <c r="D526" s="186"/>
      <c r="E526" s="311"/>
      <c r="F526" s="189"/>
      <c r="G526" s="269"/>
    </row>
    <row r="527" spans="1:7" ht="12">
      <c r="A527" s="155">
        <v>3</v>
      </c>
      <c r="B527" s="156" t="s">
        <v>36</v>
      </c>
      <c r="C527" s="225"/>
      <c r="D527" s="229"/>
      <c r="E527" s="225"/>
      <c r="F527" s="24">
        <f>ROUND(C527*E527,2)</f>
        <v>0</v>
      </c>
      <c r="G527" s="269"/>
    </row>
    <row r="528" spans="1:7" ht="24">
      <c r="A528" s="153">
        <v>3.2</v>
      </c>
      <c r="B528" s="157" t="s">
        <v>236</v>
      </c>
      <c r="C528" s="304">
        <f>2201.82+659.04</f>
        <v>2860.86</v>
      </c>
      <c r="D528" s="229" t="s">
        <v>19</v>
      </c>
      <c r="E528" s="225">
        <v>1029.88</v>
      </c>
      <c r="F528" s="24">
        <f>ROUND(C528*E528,2)</f>
        <v>2946342.5</v>
      </c>
      <c r="G528" s="269"/>
    </row>
    <row r="529" spans="1:7" ht="12">
      <c r="A529" s="125"/>
      <c r="B529" s="242" t="s">
        <v>223</v>
      </c>
      <c r="C529" s="302"/>
      <c r="D529" s="226"/>
      <c r="E529" s="233"/>
      <c r="F529" s="243">
        <f>SUM(F525:F528)</f>
        <v>2946342.5</v>
      </c>
      <c r="G529" s="269"/>
    </row>
    <row r="530" spans="1:7" ht="12">
      <c r="A530" s="162"/>
      <c r="B530" s="186"/>
      <c r="C530" s="311"/>
      <c r="D530" s="186"/>
      <c r="E530" s="141"/>
      <c r="F530" s="189"/>
      <c r="G530" s="269"/>
    </row>
    <row r="531" spans="1:10" ht="12">
      <c r="A531" s="162"/>
      <c r="B531" s="186" t="s">
        <v>422</v>
      </c>
      <c r="C531" s="311"/>
      <c r="D531" s="186"/>
      <c r="E531" s="141"/>
      <c r="F531" s="189">
        <f>+F529</f>
        <v>2946342.5</v>
      </c>
      <c r="G531" s="269"/>
      <c r="J531" s="269"/>
    </row>
    <row r="532" spans="1:7" ht="12">
      <c r="A532" s="162"/>
      <c r="B532" s="186"/>
      <c r="C532" s="311"/>
      <c r="D532" s="186"/>
      <c r="E532" s="141"/>
      <c r="F532" s="189"/>
      <c r="G532" s="269"/>
    </row>
    <row r="533" spans="1:7" ht="12">
      <c r="A533" s="162"/>
      <c r="B533" s="186" t="s">
        <v>404</v>
      </c>
      <c r="C533" s="311"/>
      <c r="D533" s="186"/>
      <c r="E533" s="141"/>
      <c r="F533" s="189">
        <f>+F531+F522+F476+F442+F427</f>
        <v>7298839.69</v>
      </c>
      <c r="G533" s="269"/>
    </row>
    <row r="534" spans="1:7" ht="12">
      <c r="A534" s="162"/>
      <c r="B534" s="186"/>
      <c r="C534" s="311"/>
      <c r="D534" s="186"/>
      <c r="E534" s="141"/>
      <c r="F534" s="189"/>
      <c r="G534" s="269"/>
    </row>
    <row r="535" spans="1:7" ht="24">
      <c r="A535" s="190"/>
      <c r="B535" s="271" t="s">
        <v>405</v>
      </c>
      <c r="C535" s="312"/>
      <c r="D535" s="191"/>
      <c r="E535" s="193"/>
      <c r="F535" s="194">
        <f>+F533+F416</f>
        <v>28104568.53</v>
      </c>
      <c r="G535" s="269"/>
    </row>
    <row r="536" spans="1:9" ht="23.25" customHeight="1">
      <c r="A536" s="162"/>
      <c r="B536" s="266" t="s">
        <v>405</v>
      </c>
      <c r="C536" s="187"/>
      <c r="D536" s="186"/>
      <c r="E536" s="188"/>
      <c r="F536" s="189">
        <f>+F535</f>
        <v>28104568.53</v>
      </c>
      <c r="G536" s="269"/>
      <c r="I536" s="268"/>
    </row>
    <row r="537" spans="1:6" ht="12">
      <c r="A537" s="53"/>
      <c r="B537" s="187" t="s">
        <v>2</v>
      </c>
      <c r="C537" s="164"/>
      <c r="D537" s="182"/>
      <c r="E537" s="165"/>
      <c r="F537" s="189"/>
    </row>
    <row r="538" spans="1:6" ht="12">
      <c r="A538" s="53"/>
      <c r="B538" s="55" t="s">
        <v>3</v>
      </c>
      <c r="C538" s="196">
        <v>0.04</v>
      </c>
      <c r="D538" s="54"/>
      <c r="E538" s="165"/>
      <c r="F538" s="164">
        <f>ROUND(F536*C538,2)</f>
        <v>1124182.74</v>
      </c>
    </row>
    <row r="539" spans="1:6" ht="12">
      <c r="A539" s="53"/>
      <c r="B539" s="55" t="s">
        <v>4</v>
      </c>
      <c r="C539" s="196">
        <v>0.1</v>
      </c>
      <c r="D539" s="54"/>
      <c r="E539" s="165"/>
      <c r="F539" s="164">
        <f>ROUND(F536*C539,2)</f>
        <v>2810456.85</v>
      </c>
    </row>
    <row r="540" spans="1:6" ht="12">
      <c r="A540" s="53"/>
      <c r="B540" s="55" t="s">
        <v>5</v>
      </c>
      <c r="C540" s="196">
        <v>0.04</v>
      </c>
      <c r="D540" s="54"/>
      <c r="E540" s="165"/>
      <c r="F540" s="164">
        <f>ROUND(F536*C540,2)</f>
        <v>1124182.74</v>
      </c>
    </row>
    <row r="541" spans="1:6" ht="12">
      <c r="A541" s="53"/>
      <c r="B541" s="55" t="s">
        <v>15</v>
      </c>
      <c r="C541" s="196">
        <v>0.05</v>
      </c>
      <c r="D541" s="54"/>
      <c r="E541" s="165"/>
      <c r="F541" s="164">
        <f>ROUND(F536*C541,2)</f>
        <v>1405228.43</v>
      </c>
    </row>
    <row r="542" spans="1:6" ht="12">
      <c r="A542" s="53"/>
      <c r="B542" s="55" t="s">
        <v>6</v>
      </c>
      <c r="C542" s="196">
        <v>0.03</v>
      </c>
      <c r="D542" s="54"/>
      <c r="E542" s="165"/>
      <c r="F542" s="164">
        <f>ROUND(F536*C542,2)</f>
        <v>843137.06</v>
      </c>
    </row>
    <row r="543" spans="1:6" ht="12">
      <c r="A543" s="53"/>
      <c r="B543" s="55" t="s">
        <v>7</v>
      </c>
      <c r="C543" s="196">
        <v>0.01</v>
      </c>
      <c r="D543" s="54"/>
      <c r="E543" s="165"/>
      <c r="F543" s="164">
        <f>ROUND(F536*C543,2)</f>
        <v>281045.69</v>
      </c>
    </row>
    <row r="544" spans="1:6" ht="12">
      <c r="A544" s="53"/>
      <c r="B544" s="55" t="s">
        <v>101</v>
      </c>
      <c r="C544" s="196">
        <v>0.1</v>
      </c>
      <c r="D544" s="54"/>
      <c r="E544" s="164">
        <v>20805728.84</v>
      </c>
      <c r="F544" s="164">
        <f>+E544*C544</f>
        <v>2080572.884</v>
      </c>
    </row>
    <row r="545" spans="1:6" ht="24">
      <c r="A545" s="158"/>
      <c r="B545" s="282" t="s">
        <v>420</v>
      </c>
      <c r="C545" s="272">
        <v>0.1</v>
      </c>
      <c r="D545" s="273"/>
      <c r="E545" s="253"/>
      <c r="F545" s="253">
        <v>-950000</v>
      </c>
    </row>
    <row r="546" spans="1:6" ht="12">
      <c r="A546" s="53"/>
      <c r="B546" s="270" t="s">
        <v>103</v>
      </c>
      <c r="C546" s="272">
        <v>0.05</v>
      </c>
      <c r="D546" s="54"/>
      <c r="E546" s="165"/>
      <c r="F546" s="253"/>
    </row>
    <row r="547" spans="1:6" ht="12">
      <c r="A547" s="53"/>
      <c r="B547" s="55" t="s">
        <v>102</v>
      </c>
      <c r="C547" s="196">
        <v>0.001</v>
      </c>
      <c r="D547" s="54"/>
      <c r="E547" s="165"/>
      <c r="F547" s="164">
        <f>+F536*C547</f>
        <v>28104.56853</v>
      </c>
    </row>
    <row r="548" spans="1:8" s="195" customFormat="1" ht="12">
      <c r="A548" s="53"/>
      <c r="B548" s="55" t="s">
        <v>32</v>
      </c>
      <c r="C548" s="196">
        <v>0.18</v>
      </c>
      <c r="D548" s="54"/>
      <c r="E548" s="165"/>
      <c r="F548" s="164">
        <f>ROUND(F539*C548,2)</f>
        <v>505882.23</v>
      </c>
      <c r="G548" s="27"/>
      <c r="H548" s="27"/>
    </row>
    <row r="549" spans="1:7" ht="12">
      <c r="A549" s="53"/>
      <c r="B549" s="197" t="s">
        <v>347</v>
      </c>
      <c r="C549" s="73">
        <v>1</v>
      </c>
      <c r="D549" s="59" t="s">
        <v>20</v>
      </c>
      <c r="E549" s="78">
        <v>20000</v>
      </c>
      <c r="F549" s="198">
        <f>C549*E549</f>
        <v>20000</v>
      </c>
      <c r="G549" s="204"/>
    </row>
    <row r="550" spans="1:6" ht="12">
      <c r="A550" s="53"/>
      <c r="B550" s="197" t="s">
        <v>187</v>
      </c>
      <c r="C550" s="73">
        <v>1</v>
      </c>
      <c r="D550" s="20" t="s">
        <v>20</v>
      </c>
      <c r="E550" s="21">
        <v>40000</v>
      </c>
      <c r="F550" s="198">
        <f>C550*E550</f>
        <v>40000</v>
      </c>
    </row>
    <row r="551" spans="1:6" ht="12">
      <c r="A551" s="162"/>
      <c r="B551" s="187" t="s">
        <v>8</v>
      </c>
      <c r="C551" s="187"/>
      <c r="D551" s="199"/>
      <c r="E551" s="200"/>
      <c r="F551" s="189">
        <f>SUM(F538:F550)</f>
        <v>9312793.192530002</v>
      </c>
    </row>
    <row r="552" spans="1:6" ht="12">
      <c r="A552" s="162"/>
      <c r="B552" s="186"/>
      <c r="C552" s="187"/>
      <c r="D552" s="199"/>
      <c r="E552" s="200"/>
      <c r="F552" s="189"/>
    </row>
    <row r="553" spans="1:6" ht="12">
      <c r="A553" s="162"/>
      <c r="B553" s="186" t="s">
        <v>9</v>
      </c>
      <c r="C553" s="164"/>
      <c r="D553" s="56"/>
      <c r="E553" s="165"/>
      <c r="F553" s="189">
        <f>ROUND(F536+F551,2)</f>
        <v>37417361.72</v>
      </c>
    </row>
    <row r="554" spans="1:9" ht="12">
      <c r="A554" s="53"/>
      <c r="B554" s="55"/>
      <c r="C554" s="55"/>
      <c r="D554" s="201"/>
      <c r="E554" s="165"/>
      <c r="F554" s="164"/>
      <c r="I554" s="204"/>
    </row>
    <row r="555" spans="1:244" s="204" customFormat="1" ht="12">
      <c r="A555" s="202"/>
      <c r="B555" s="192" t="s">
        <v>10</v>
      </c>
      <c r="C555" s="192"/>
      <c r="D555" s="191"/>
      <c r="E555" s="193"/>
      <c r="F555" s="194">
        <f>SUM(F553:F553)</f>
        <v>37417361.72</v>
      </c>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row>
    <row r="556" spans="1:244" s="204" customFormat="1" ht="12">
      <c r="A556" s="202"/>
      <c r="B556" s="192" t="s">
        <v>10</v>
      </c>
      <c r="C556" s="192"/>
      <c r="D556" s="191"/>
      <c r="E556" s="193"/>
      <c r="F556" s="194">
        <f>+F555</f>
        <v>37417361.72</v>
      </c>
      <c r="G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row>
    <row r="557" spans="1:244" s="204" customFormat="1" ht="12">
      <c r="A557" s="203"/>
      <c r="B557" s="244"/>
      <c r="C557" s="14"/>
      <c r="D557" s="247"/>
      <c r="E557" s="244"/>
      <c r="F557" s="14"/>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row>
    <row r="558" spans="1:244" s="204" customFormat="1" ht="12">
      <c r="A558" s="293"/>
      <c r="B558" s="293"/>
      <c r="C558" s="294"/>
      <c r="D558" s="294"/>
      <c r="E558" s="294"/>
      <c r="F558" s="294"/>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row>
    <row r="559" spans="1:244" s="204" customFormat="1" ht="12.75">
      <c r="A559" s="295"/>
      <c r="B559" s="295"/>
      <c r="C559" s="295"/>
      <c r="D559" s="295"/>
      <c r="E559" s="295"/>
      <c r="F559" s="295"/>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row>
    <row r="560" spans="1:244" s="204" customFormat="1" ht="27" customHeight="1">
      <c r="A560" s="285"/>
      <c r="B560" s="285"/>
      <c r="C560" s="285"/>
      <c r="D560" s="285"/>
      <c r="E560" s="285"/>
      <c r="F560" s="285"/>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row>
    <row r="561" spans="1:244" s="204" customFormat="1" ht="12.75">
      <c r="A561" s="13"/>
      <c r="B561" s="274"/>
      <c r="C561" s="275"/>
      <c r="D561" s="276"/>
      <c r="E561" s="277"/>
      <c r="F561" s="278"/>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row>
    <row r="562" spans="1:244" s="204" customFormat="1" ht="12.75">
      <c r="A562" s="13"/>
      <c r="B562" s="274"/>
      <c r="C562" s="279"/>
      <c r="D562" s="280"/>
      <c r="E562" s="274"/>
      <c r="F562" s="281"/>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row>
    <row r="563" spans="1:244" s="204" customFormat="1" ht="12.75">
      <c r="A563" s="13"/>
      <c r="B563" s="274"/>
      <c r="C563" s="279"/>
      <c r="D563" s="280"/>
      <c r="E563" s="274"/>
      <c r="F563" s="281"/>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row>
    <row r="564" spans="1:244" s="204" customFormat="1" ht="12.75">
      <c r="A564" s="13"/>
      <c r="B564" s="274"/>
      <c r="C564" s="279"/>
      <c r="D564" s="280"/>
      <c r="E564" s="274"/>
      <c r="F564" s="281"/>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row>
    <row r="565" spans="1:244" s="204" customFormat="1" ht="12.75">
      <c r="A565" s="286"/>
      <c r="B565" s="286"/>
      <c r="C565" s="287"/>
      <c r="D565" s="287"/>
      <c r="E565" s="287"/>
      <c r="F565" s="28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row>
    <row r="566" spans="1:244" s="204" customFormat="1" ht="12.75">
      <c r="A566" s="13"/>
      <c r="B566" s="274"/>
      <c r="C566" s="279"/>
      <c r="D566" s="280"/>
      <c r="E566" s="274"/>
      <c r="F566" s="281"/>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row>
    <row r="567" spans="1:244" s="204" customFormat="1" ht="12.75">
      <c r="A567" s="13"/>
      <c r="B567" s="274"/>
      <c r="C567" s="279"/>
      <c r="D567" s="280"/>
      <c r="E567" s="274"/>
      <c r="F567" s="281"/>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row>
    <row r="568" spans="1:244" s="204" customFormat="1" ht="12.75">
      <c r="A568" s="13"/>
      <c r="B568" s="274"/>
      <c r="C568" s="279"/>
      <c r="D568" s="280"/>
      <c r="E568" s="274"/>
      <c r="F568" s="281"/>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row>
    <row r="569" spans="1:244" s="204" customFormat="1" ht="12.75">
      <c r="A569" s="299"/>
      <c r="B569" s="299"/>
      <c r="C569" s="298"/>
      <c r="D569" s="298"/>
      <c r="E569" s="298"/>
      <c r="F569" s="298"/>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row>
    <row r="570" spans="1:244" s="204" customFormat="1" ht="12.75">
      <c r="A570" s="13"/>
      <c r="B570" s="274"/>
      <c r="C570" s="287"/>
      <c r="D570" s="287"/>
      <c r="E570" s="287"/>
      <c r="F570" s="28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row>
    <row r="571" spans="1:244" s="204" customFormat="1" ht="12.75">
      <c r="A571" s="13"/>
      <c r="B571" s="274"/>
      <c r="C571" s="287"/>
      <c r="D571" s="287"/>
      <c r="E571" s="287"/>
      <c r="F571" s="28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row>
    <row r="572" spans="1:244" s="204" customFormat="1" ht="12.75">
      <c r="A572" s="13"/>
      <c r="B572" s="274"/>
      <c r="C572" s="287"/>
      <c r="D572" s="287"/>
      <c r="E572" s="287"/>
      <c r="F572" s="28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row>
    <row r="573" spans="1:244" s="204" customFormat="1" ht="12.75">
      <c r="A573" s="13"/>
      <c r="B573" s="274"/>
      <c r="C573" s="279"/>
      <c r="D573" s="280"/>
      <c r="E573" s="274"/>
      <c r="F573" s="281"/>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row>
    <row r="574" spans="1:244" s="204" customFormat="1" ht="12.75">
      <c r="A574" s="13"/>
      <c r="B574" s="274"/>
      <c r="C574" s="279"/>
      <c r="D574" s="280"/>
      <c r="E574" s="274"/>
      <c r="F574" s="281"/>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row>
    <row r="575" spans="1:244" s="204" customFormat="1" ht="12.75">
      <c r="A575" s="13"/>
      <c r="B575" s="274"/>
      <c r="C575" s="279"/>
      <c r="D575" s="280"/>
      <c r="E575" s="274"/>
      <c r="F575" s="281"/>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row>
    <row r="576" spans="1:6" ht="12.75">
      <c r="A576" s="296"/>
      <c r="B576" s="296"/>
      <c r="C576" s="296"/>
      <c r="D576" s="296"/>
      <c r="E576" s="296"/>
      <c r="F576" s="296"/>
    </row>
    <row r="577" spans="1:6" ht="12.75">
      <c r="A577" s="13"/>
      <c r="B577" s="274"/>
      <c r="C577" s="279"/>
      <c r="D577" s="280"/>
      <c r="E577" s="274"/>
      <c r="F577" s="281"/>
    </row>
    <row r="578" spans="1:6" ht="12.75">
      <c r="A578" s="13"/>
      <c r="B578" s="274"/>
      <c r="C578" s="279"/>
      <c r="D578" s="280"/>
      <c r="E578" s="274"/>
      <c r="F578" s="281"/>
    </row>
    <row r="579" spans="1:6" ht="12.75">
      <c r="A579" s="297"/>
      <c r="B579" s="297"/>
      <c r="C579" s="297"/>
      <c r="D579" s="297"/>
      <c r="E579" s="297"/>
      <c r="F579" s="297"/>
    </row>
    <row r="580" spans="1:6" ht="12.75">
      <c r="A580" s="296"/>
      <c r="B580" s="296"/>
      <c r="C580" s="296"/>
      <c r="D580" s="296"/>
      <c r="E580" s="296"/>
      <c r="F580" s="296"/>
    </row>
    <row r="581" spans="1:6" ht="12.75">
      <c r="A581" s="13"/>
      <c r="B581" s="274"/>
      <c r="C581" s="279"/>
      <c r="D581" s="279"/>
      <c r="E581" s="274"/>
      <c r="F581" s="274"/>
    </row>
    <row r="582" spans="1:6" ht="12.75">
      <c r="A582" s="13"/>
      <c r="B582" s="274"/>
      <c r="C582" s="279"/>
      <c r="D582" s="280"/>
      <c r="E582" s="274"/>
      <c r="F582" s="281"/>
    </row>
    <row r="966" spans="239:244" ht="12">
      <c r="IE966" s="205"/>
      <c r="IF966" s="206"/>
      <c r="IG966" s="46"/>
      <c r="IJ966" s="205"/>
    </row>
    <row r="967" spans="239:241" ht="12">
      <c r="IE967" s="207"/>
      <c r="IF967" s="208"/>
      <c r="IG967" s="209"/>
    </row>
    <row r="968" spans="239:244" ht="12">
      <c r="IE968" s="207"/>
      <c r="IF968" s="208"/>
      <c r="IG968" s="209"/>
      <c r="IH968" s="210"/>
      <c r="IJ968" s="207"/>
    </row>
    <row r="969" spans="239:244" ht="12">
      <c r="IE969" s="207"/>
      <c r="IF969" s="208"/>
      <c r="IG969" s="209"/>
      <c r="IH969" s="210"/>
      <c r="IJ969" s="207"/>
    </row>
    <row r="970" spans="239:244" ht="12">
      <c r="IE970" s="207"/>
      <c r="IF970" s="208"/>
      <c r="IG970" s="209"/>
      <c r="IH970" s="210"/>
      <c r="IJ970" s="207"/>
    </row>
    <row r="971" spans="239:244" ht="12">
      <c r="IE971" s="207"/>
      <c r="IF971" s="208"/>
      <c r="IG971" s="209"/>
      <c r="IH971" s="210"/>
      <c r="IJ971" s="207"/>
    </row>
    <row r="972" spans="239:244" ht="12">
      <c r="IE972" s="207"/>
      <c r="IF972" s="208"/>
      <c r="IG972" s="209"/>
      <c r="IH972" s="210"/>
      <c r="IJ972" s="207"/>
    </row>
    <row r="973" spans="239:244" ht="12">
      <c r="IE973" s="207"/>
      <c r="IF973" s="208"/>
      <c r="IG973" s="209"/>
      <c r="IH973" s="210"/>
      <c r="IJ973" s="207"/>
    </row>
    <row r="974" spans="239:244" ht="12">
      <c r="IE974" s="207"/>
      <c r="IF974" s="208"/>
      <c r="IG974" s="209"/>
      <c r="IH974" s="210"/>
      <c r="IJ974" s="207"/>
    </row>
    <row r="975" spans="239:244" ht="12">
      <c r="IE975" s="207"/>
      <c r="IF975" s="208"/>
      <c r="IG975" s="209"/>
      <c r="IH975" s="210"/>
      <c r="IJ975" s="207"/>
    </row>
    <row r="976" spans="239:244" ht="12">
      <c r="IE976" s="207"/>
      <c r="IF976" s="208"/>
      <c r="IH976" s="210"/>
      <c r="IJ976" s="207"/>
    </row>
    <row r="977" spans="239:244" ht="12">
      <c r="IE977" s="207"/>
      <c r="IF977" s="208"/>
      <c r="IG977" s="209"/>
      <c r="IH977" s="210"/>
      <c r="IJ977" s="207"/>
    </row>
    <row r="978" spans="239:244" ht="12">
      <c r="IE978" s="207"/>
      <c r="IF978" s="208"/>
      <c r="IG978" s="209"/>
      <c r="IH978" s="210"/>
      <c r="IJ978" s="207"/>
    </row>
    <row r="979" spans="239:244" ht="12">
      <c r="IE979" s="207"/>
      <c r="IF979" s="208"/>
      <c r="IG979" s="209"/>
      <c r="IH979" s="210"/>
      <c r="IJ979" s="207"/>
    </row>
    <row r="980" spans="239:244" ht="12">
      <c r="IE980" s="207"/>
      <c r="IF980" s="208"/>
      <c r="IG980" s="209"/>
      <c r="IH980" s="210"/>
      <c r="IJ980" s="207"/>
    </row>
    <row r="981" spans="239:244" ht="12">
      <c r="IE981" s="207"/>
      <c r="IF981" s="208"/>
      <c r="IG981" s="209"/>
      <c r="IH981" s="210"/>
      <c r="IJ981" s="207"/>
    </row>
    <row r="982" spans="239:244" ht="12">
      <c r="IE982" s="207"/>
      <c r="IF982" s="208"/>
      <c r="IG982" s="209"/>
      <c r="IH982" s="210"/>
      <c r="IJ982" s="207"/>
    </row>
    <row r="983" spans="239:244" ht="12">
      <c r="IE983" s="207"/>
      <c r="IF983" s="208"/>
      <c r="IG983" s="209"/>
      <c r="IH983" s="210"/>
      <c r="IJ983" s="207"/>
    </row>
    <row r="984" spans="239:244" ht="12">
      <c r="IE984" s="207"/>
      <c r="IF984" s="208"/>
      <c r="IG984" s="209"/>
      <c r="IH984" s="210"/>
      <c r="IJ984" s="207"/>
    </row>
    <row r="985" spans="239:241" ht="12">
      <c r="IE985" s="207"/>
      <c r="IF985" s="208"/>
      <c r="IG985" s="209"/>
    </row>
    <row r="986" spans="239:241" ht="12">
      <c r="IE986" s="207"/>
      <c r="IF986" s="208"/>
      <c r="IG986" s="209"/>
    </row>
    <row r="987" spans="239:241" ht="12">
      <c r="IE987" s="207"/>
      <c r="IF987" s="208"/>
      <c r="IG987" s="209"/>
    </row>
    <row r="988" spans="239:241" ht="12">
      <c r="IE988" s="207"/>
      <c r="IF988" s="208"/>
      <c r="IG988" s="209"/>
    </row>
    <row r="989" spans="239:241" ht="12">
      <c r="IE989" s="207"/>
      <c r="IF989" s="208"/>
      <c r="IG989" s="209"/>
    </row>
    <row r="990" spans="239:241" ht="12">
      <c r="IE990" s="207"/>
      <c r="IF990" s="208"/>
      <c r="IG990" s="209"/>
    </row>
    <row r="991" spans="239:241" ht="12">
      <c r="IE991" s="207"/>
      <c r="IF991" s="208"/>
      <c r="IG991" s="209"/>
    </row>
    <row r="992" spans="239:241" ht="12">
      <c r="IE992" s="207"/>
      <c r="IF992" s="208"/>
      <c r="IG992" s="209"/>
    </row>
    <row r="993" spans="239:241" ht="12">
      <c r="IE993" s="207"/>
      <c r="IF993" s="208"/>
      <c r="IG993" s="209"/>
    </row>
    <row r="994" spans="239:241" ht="12">
      <c r="IE994" s="207"/>
      <c r="IF994" s="208"/>
      <c r="IG994" s="209"/>
    </row>
    <row r="995" spans="239:241" ht="12">
      <c r="IE995" s="207"/>
      <c r="IF995" s="208"/>
      <c r="IG995" s="209"/>
    </row>
    <row r="996" spans="239:241" ht="12">
      <c r="IE996" s="207"/>
      <c r="IF996" s="208"/>
      <c r="IG996" s="209"/>
    </row>
    <row r="997" spans="239:241" ht="12">
      <c r="IE997" s="207"/>
      <c r="IF997" s="208"/>
      <c r="IG997" s="209"/>
    </row>
    <row r="998" spans="239:241" ht="12">
      <c r="IE998" s="207"/>
      <c r="IF998" s="208"/>
      <c r="IG998" s="209"/>
    </row>
    <row r="999" spans="239:241" ht="12">
      <c r="IE999" s="207"/>
      <c r="IF999" s="208"/>
      <c r="IG999" s="209"/>
    </row>
  </sheetData>
  <sheetProtection/>
  <mergeCells count="23">
    <mergeCell ref="A576:F576"/>
    <mergeCell ref="A579:F579"/>
    <mergeCell ref="A580:F580"/>
    <mergeCell ref="C569:F569"/>
    <mergeCell ref="C570:F570"/>
    <mergeCell ref="C571:F571"/>
    <mergeCell ref="C572:F572"/>
    <mergeCell ref="A569:B569"/>
    <mergeCell ref="A560:F560"/>
    <mergeCell ref="A565:B565"/>
    <mergeCell ref="C565:F565"/>
    <mergeCell ref="A8:B8"/>
    <mergeCell ref="A11:F11"/>
    <mergeCell ref="B301:B302"/>
    <mergeCell ref="A558:B558"/>
    <mergeCell ref="C558:F558"/>
    <mergeCell ref="A559:F559"/>
    <mergeCell ref="A1:F1"/>
    <mergeCell ref="A2:F2"/>
    <mergeCell ref="A3:F3"/>
    <mergeCell ref="A4:F4"/>
    <mergeCell ref="A6:F6"/>
    <mergeCell ref="A7:E7"/>
  </mergeCells>
  <printOptions horizontalCentered="1"/>
  <pageMargins left="0.1968503937007874" right="0.1968503937007874" top="0.1968503937007874" bottom="0.1968503937007874" header="0.1968503937007874" footer="0.1968503937007874"/>
  <pageSetup horizontalDpi="600" verticalDpi="600" orientation="portrait" r:id="rId4"/>
  <rowBreaks count="14" manualBreakCount="14">
    <brk id="52" max="5" man="1"/>
    <brk id="94" max="5" man="1"/>
    <brk id="135" max="5" man="1"/>
    <brk id="170" max="5" man="1"/>
    <brk id="214" max="5" man="1"/>
    <brk id="250" max="5" man="1"/>
    <brk id="298" max="5" man="1"/>
    <brk id="347" max="5" man="1"/>
    <brk id="378" max="5" man="1"/>
    <brk id="404" max="5" man="1"/>
    <brk id="442" max="5" man="1"/>
    <brk id="478" max="5" man="1"/>
    <brk id="522" max="5" man="1"/>
    <brk id="555" max="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JOSE-PRESUPUESTO</dc:creator>
  <cp:keywords/>
  <dc:description/>
  <cp:lastModifiedBy>Fiordaliza Altagracia Guillén Sarante</cp:lastModifiedBy>
  <cp:lastPrinted>2021-03-22T18:57:19Z</cp:lastPrinted>
  <dcterms:created xsi:type="dcterms:W3CDTF">2006-09-01T15:53:30Z</dcterms:created>
  <dcterms:modified xsi:type="dcterms:W3CDTF">2021-03-25T15:47:53Z</dcterms:modified>
  <cp:category/>
  <cp:version/>
  <cp:contentType/>
  <cp:contentStatus/>
</cp:coreProperties>
</file>