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PRES,BASE+EQUILIBRIO" sheetId="1" r:id="rId1"/>
    <sheet name="Hoja1" sheetId="2" state="hidden" r:id="rId2"/>
  </sheets>
  <externalReferences>
    <externalReference r:id="rId5"/>
    <externalReference r:id="rId6"/>
  </externalReferences>
  <definedNames>
    <definedName name="DESPLU3">'[1]Analisis de PU'!#REF!</definedName>
    <definedName name="GASOLINA">'[2]Ins'!$E$582</definedName>
    <definedName name="H">#N/A</definedName>
    <definedName name="PLIGADORA2">'[2]Ins'!$E$584</definedName>
    <definedName name="PWINCHE2000K">'[2]Ins'!$E$592</definedName>
  </definedNames>
  <calcPr fullCalcOnLoad="1"/>
</workbook>
</file>

<file path=xl/sharedStrings.xml><?xml version="1.0" encoding="utf-8"?>
<sst xmlns="http://schemas.openxmlformats.org/spreadsheetml/2006/main" count="384" uniqueCount="129">
  <si>
    <t>No.</t>
  </si>
  <si>
    <t>UD</t>
  </si>
  <si>
    <t>Hr</t>
  </si>
  <si>
    <t>VALOR (RD$)</t>
  </si>
  <si>
    <t>Prepuesto: No. 137 d/f 15/04/2021</t>
  </si>
  <si>
    <t>Obra: AMPLIACION DE REDES ACUEDUCTO SABANA DE LA MAR, SECTOR LA AVIACION</t>
  </si>
  <si>
    <t>Ubicación:PROVINCIA HATO MAYOR</t>
  </si>
  <si>
    <t>ZONA: VI</t>
  </si>
  <si>
    <t>DESCRIPCION</t>
  </si>
  <si>
    <t>CANTIDAD</t>
  </si>
  <si>
    <t>P.U. (RD$)</t>
  </si>
  <si>
    <t>A</t>
  </si>
  <si>
    <t>REDES SECTOR LA AVIACION</t>
  </si>
  <si>
    <t>M</t>
  </si>
  <si>
    <t>CORTE Y EXTRACCION DE ASFALTO (150.00 M)</t>
  </si>
  <si>
    <t>Corte de asfalto</t>
  </si>
  <si>
    <t>Rotura y extraccion de asfalto</t>
  </si>
  <si>
    <t>M²</t>
  </si>
  <si>
    <t>Bote  de material con camion d= 13 km, incluye carguio y esparcimientobde materiales en lugar de bote</t>
  </si>
  <si>
    <t>M³</t>
  </si>
  <si>
    <t>Excavacion en roca con equipo (incluye extraccion) 30%</t>
  </si>
  <si>
    <t>Excavacion material compacto con equipo 70%</t>
  </si>
  <si>
    <t>Suministro material de mina para relleno, distancia promedio = 12 km (sujeto a aprobacion de la supervision) (30%)</t>
  </si>
  <si>
    <t>Relleno compactado con compatador mecanico en capas de 0.20m</t>
  </si>
  <si>
    <t>Suministro y colocacion asiento de arena (incluye acarreo interno)</t>
  </si>
  <si>
    <t>Bote de material con camion d= 13 kmm incluye carguio y esparcimiento de material en lugar de bote</t>
  </si>
  <si>
    <t>SUMINISTRO DE TUBERIA:</t>
  </si>
  <si>
    <t>Se Ø6" PVCSDR-26 C/J.G.+3% perdida por campana</t>
  </si>
  <si>
    <t>Se Ø4" PVCSDR-26 C/J.G.+2% perdida por campana</t>
  </si>
  <si>
    <t>Se Ø3" PVCSDR-26 C/J.G.+2% perdida por campana</t>
  </si>
  <si>
    <t>COLOCACION DE TUBERIA:</t>
  </si>
  <si>
    <t>SUMINISTRO Y COLOCACION DE PIEZAS ESPECIALES:</t>
  </si>
  <si>
    <t>Tee de Ø3"x 3" PVC(SDR-26)</t>
  </si>
  <si>
    <t>Ud</t>
  </si>
  <si>
    <t>Tee de Ø4"x 4" PVC(SDR-26)</t>
  </si>
  <si>
    <t>Tee de Ø6"x 3"  acero(SDR-40, c/proteccion anticorrosiva</t>
  </si>
  <si>
    <t>Tee de Ø6"x 4"  acero(SDR-40, c/proteccion anticorrosiva</t>
  </si>
  <si>
    <t>Tee de Ø6"x 6"  acero(SDR-40, c/proteccion anticorrosiva</t>
  </si>
  <si>
    <t>Tee de Ø8"x 6"  acero(SDR-40, c/proteccion anticorrosiva</t>
  </si>
  <si>
    <t>Codo de Ø3" x 45° PVC(SDR-26)</t>
  </si>
  <si>
    <t>Codo de Ø4" x 45° PVC(SDR-26)</t>
  </si>
  <si>
    <t>Codo de Ø4" x 30° PVC(SDR-26)</t>
  </si>
  <si>
    <t>Codo de Ø6" x 20° acero SCH-40,c/proteccion anticorrosiva</t>
  </si>
  <si>
    <t>Cruz de Ø3" x 3" PVC(SDR-26)</t>
  </si>
  <si>
    <t>Cruz de Ø4" x 4" PVC(SDR-26)</t>
  </si>
  <si>
    <t>Cruz de Ø6"x 3"  acero(SDR-40, c/proteccion anticorrosiva</t>
  </si>
  <si>
    <t>Reduccion 4"@ 3" PVC(SDR-26)</t>
  </si>
  <si>
    <t>Junta mecanica tipo Dresser de Ø3" 150 PSI</t>
  </si>
  <si>
    <t>Junta mecanica tipo Dresser de Ø4" 150 PSI</t>
  </si>
  <si>
    <t>Junta mecanica tipo Dresser de Ø6" 150 PSI</t>
  </si>
  <si>
    <t>Junta mecanica tipo Dresser de Ø8" 150 PSI</t>
  </si>
  <si>
    <t>Junta Tapon Ø3"PVC</t>
  </si>
  <si>
    <t>Tapon de Ø4" PVC</t>
  </si>
  <si>
    <t>Anclaje para piezas según detalle</t>
  </si>
  <si>
    <t>SUMINISTRO Y COLOCACION DE VALVULA:</t>
  </si>
  <si>
    <t>Valvula de compuerta Ø4"HF platillada completa (150 PSI) (incluye: valvula platillada, tornillos, junta de gomas, niple platillado, junta Dresser</t>
  </si>
  <si>
    <t>Valvula de compuerta Ø6"HF platillada completa (150 PSI) (incluye: valvula platillada, tornillos, junta de gomas, niple platillado, junta Dresser</t>
  </si>
  <si>
    <t>Caja telecospica para valvula (incluye base y tapa de H.S.)</t>
  </si>
  <si>
    <t>PRUEBA HIDROSTATICA</t>
  </si>
  <si>
    <t>Tuberia de Ø3" PVC SDR-26 C/J.G.</t>
  </si>
  <si>
    <t>Tuberia de Ø4" PVC SDR-26 C/J.G.</t>
  </si>
  <si>
    <t>Tuberia de Ø6" PVC SDR-26 C/J.G.</t>
  </si>
  <si>
    <t>CRUCE DE ALCANTARILLA Ø" ACERO L= 3.00 M (1 UD),C/PROTECCION ANTICORROSIVA</t>
  </si>
  <si>
    <t>Suministro de tuberia Ø6"acero SCH-40</t>
  </si>
  <si>
    <t>Codo de Ø6" x 45° acero SCH-40,c/proteccion anticorrosiva</t>
  </si>
  <si>
    <t xml:space="preserve">Junta mecanica tipo Dresser de Ø6" </t>
  </si>
  <si>
    <t>Anclajes H.S.</t>
  </si>
  <si>
    <t xml:space="preserve">Excavacion material no clasificado a mano </t>
  </si>
  <si>
    <t>Relleno compactado @ mano</t>
  </si>
  <si>
    <t>Bote de material in situ (0.32 m³)</t>
  </si>
  <si>
    <t>Mano de obra plomero y soldador</t>
  </si>
  <si>
    <t>CRUCE DE ALCANTARILLA Ø4" ACERO L=3.00 M</t>
  </si>
  <si>
    <t>Suministro de tuberia Ø4"acero sch-80, c/proteccion anticorrosiva</t>
  </si>
  <si>
    <t>Codo de Ø4" x 45° acero SCH-80,c/proteccion anticorrosiva</t>
  </si>
  <si>
    <t xml:space="preserve">Junta mecanica tipo Dresser de Ø4" </t>
  </si>
  <si>
    <t xml:space="preserve">Excavacion material no clasificado </t>
  </si>
  <si>
    <t xml:space="preserve">Relleno compactado </t>
  </si>
  <si>
    <t>Bote de material in situ (0.13 m³)</t>
  </si>
  <si>
    <t>CRUCE CAÑADA Ø4" ACERO L=6.00 M (2 UD)</t>
  </si>
  <si>
    <t>Suministro de tuberia Ø4" acero SCH-80, c/proteccion anticorrosiva</t>
  </si>
  <si>
    <t>Relleno compactado  a mano</t>
  </si>
  <si>
    <t xml:space="preserve">Bote de material in situ </t>
  </si>
  <si>
    <t>Alquiler de equipo de 80 H.P. O similar para excavacion y Desvio de cañada</t>
  </si>
  <si>
    <t>Mano de obra</t>
  </si>
  <si>
    <t>ACOMETIDAS URBANAS</t>
  </si>
  <si>
    <t>Acometidas urbanas, incluye caja registro y valvula de paso c/tiberia de polietileno</t>
  </si>
  <si>
    <t>PAVIMENTACION EN LA CALLE (L=75 M)</t>
  </si>
  <si>
    <t>Extracion de material compacto</t>
  </si>
  <si>
    <t>Bote de material extraido</t>
  </si>
  <si>
    <t>Suministro material base</t>
  </si>
  <si>
    <t>Relleno compactado c/compactador mecanico en capas de 0.20 m</t>
  </si>
  <si>
    <t>Riego adherencia</t>
  </si>
  <si>
    <t>Imprimacion con arena</t>
  </si>
  <si>
    <t>Reposicion de asfalto 2" suministro y colocacion</t>
  </si>
  <si>
    <t>Transporte asfalto d= 49 km</t>
  </si>
  <si>
    <t>M³E/Km</t>
  </si>
  <si>
    <t>SUB-TOTAL FASE A</t>
  </si>
  <si>
    <t>B</t>
  </si>
  <si>
    <t>VARIOS</t>
  </si>
  <si>
    <t>Meses</t>
  </si>
  <si>
    <t>SUB-TOTAL FASE B</t>
  </si>
  <si>
    <t>GASTOS INDIRECTOS</t>
  </si>
  <si>
    <t>Honorarios profesionales</t>
  </si>
  <si>
    <t>Supervision de la obra</t>
  </si>
  <si>
    <t>Gastos de transporte</t>
  </si>
  <si>
    <t>Seguros, fianzas y polizas</t>
  </si>
  <si>
    <t>Gastos administrativos</t>
  </si>
  <si>
    <t>Ley 6-86</t>
  </si>
  <si>
    <t>ITBIS de honorarios profesionales (Ley 07-2004)</t>
  </si>
  <si>
    <t>CODIA</t>
  </si>
  <si>
    <t>IMPREVISTOS</t>
  </si>
  <si>
    <t>Estudios geotecnicos, topografico, de calidad</t>
  </si>
  <si>
    <t>TOTAL GASTOS INDIRECTOS</t>
  </si>
  <si>
    <t>TOTAL GENERAL RD$</t>
  </si>
  <si>
    <t>TOTAL A CONTRATAR RD$</t>
  </si>
  <si>
    <r>
      <t>MOVIMIENTO DE TIERRA (V=5,873.32 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</si>
  <si>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rPr>
        <b/>
        <sz val="10"/>
        <rFont val="Arial"/>
        <family val="2"/>
      </rPr>
      <t>SEÑALIZACION</t>
    </r>
    <r>
      <rPr>
        <sz val="10"/>
        <rFont val="Arial"/>
        <family val="2"/>
      </rPr>
      <t>, control, manejo de transitoy seguridad en la via,(incluye uso de letreros con base en angulares, uso de conos refractarios, luces intermitentes color ambar con cargadores solares, barreras de peligro naranja y hombres con banderolas.</t>
    </r>
  </si>
  <si>
    <r>
      <rPr>
        <b/>
        <sz val="10"/>
        <rFont val="Arial"/>
        <family val="2"/>
      </rPr>
      <t>LIMPIEZA</t>
    </r>
    <r>
      <rPr>
        <sz val="10"/>
        <rFont val="Arial"/>
        <family val="2"/>
      </rPr>
      <t xml:space="preserve"> continua y final (obreros, camion y herramientas menores) con tramos de alta pendiente</t>
    </r>
  </si>
  <si>
    <r>
      <rPr>
        <b/>
        <sz val="10"/>
        <rFont val="Arial"/>
        <family val="2"/>
      </rPr>
      <t>VALLA</t>
    </r>
    <r>
      <rPr>
        <sz val="10"/>
        <rFont val="Arial"/>
        <family val="2"/>
      </rPr>
      <t xml:space="preserve"> anunciando obra 16</t>
    </r>
    <r>
      <rPr>
        <sz val="10"/>
        <rFont val="Calibri"/>
        <family val="2"/>
      </rPr>
      <t>'</t>
    </r>
    <r>
      <rPr>
        <sz val="10"/>
        <rFont val="Arial"/>
        <family val="2"/>
      </rPr>
      <t xml:space="preserve"> x 8</t>
    </r>
    <r>
      <rPr>
        <sz val="10"/>
        <rFont val="Calibri"/>
        <family val="2"/>
      </rPr>
      <t>'</t>
    </r>
    <r>
      <rPr>
        <sz val="10"/>
        <rFont val="Arial"/>
        <family val="2"/>
      </rPr>
      <t xml:space="preserve"> impresión full color conteniendo logo de inapa, nombre de proyecto yncontratista, estructura en tubos galvanizados 11/2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x 11/2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y soportes en tubo cuad. 4</t>
    </r>
    <r>
      <rPr>
        <sz val="10"/>
        <rFont val="Calibri"/>
        <family val="2"/>
      </rPr>
      <t>"</t>
    </r>
    <r>
      <rPr>
        <sz val="10"/>
        <rFont val="Arial"/>
        <family val="2"/>
      </rPr>
      <t>x4</t>
    </r>
    <r>
      <rPr>
        <sz val="10"/>
        <rFont val="Calibri"/>
        <family val="2"/>
      </rPr>
      <t>"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</si>
  <si>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CAMPAMENTO</t>
    </r>
    <r>
      <rPr>
        <sz val="10"/>
        <rFont val="Arial"/>
        <family val="2"/>
      </rPr>
      <t>, Incluye Alquiler de casa con o sin solar, baños portartil y caseta para materiales</t>
    </r>
  </si>
  <si>
    <t>REPLANTEO</t>
  </si>
  <si>
    <t>De Ø6" PVCSDR-26 C/J.G.+3% perdida por campana</t>
  </si>
  <si>
    <t>De Ø4" PVCSDR-26 C/J.G.+2% perdida por campana</t>
  </si>
  <si>
    <t>De Ø3" PVCSDR-26 C/J.G.+2% perdida por campana</t>
  </si>
  <si>
    <t>Tapon de Ø6" Acero</t>
  </si>
  <si>
    <t>TOTAL  PRESUPUESTO BASE + PRESUPUESTO EQUILIBRIO</t>
  </si>
  <si>
    <t>SUB-TOTAL PRESUPUESTO BASE</t>
  </si>
  <si>
    <t>PRESUPUESTO A EQUILIBRAR</t>
  </si>
  <si>
    <t xml:space="preserve">SUB-TOTAL PRESUPUESTO EQUILIBRIO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</si>
</sst>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0.00_);\(0.00\)"/>
    <numFmt numFmtId="179" formatCode="0.0%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0.00;[Red]0.00"/>
    <numFmt numFmtId="185" formatCode="0.00_)"/>
    <numFmt numFmtId="186" formatCode="&quot;$&quot;#,##0.00"/>
    <numFmt numFmtId="187" formatCode="0.0000"/>
    <numFmt numFmtId="188" formatCode="_([$€]* #,##0.00_);_([$€]* \(#,##0.00\);_([$€]* &quot;-&quot;??_);_(@_)"/>
    <numFmt numFmtId="189" formatCode="#\ ?/2"/>
    <numFmt numFmtId="190" formatCode="#,##0.0"/>
    <numFmt numFmtId="191" formatCode="&quot;RD$&quot;#,##0.00"/>
    <numFmt numFmtId="192" formatCode="#,##0.000"/>
    <numFmt numFmtId="193" formatCode="0_)"/>
    <numFmt numFmtId="194" formatCode="0.0_)"/>
    <numFmt numFmtId="195" formatCode="#,##0.00_ ;\-#,##0.00\ "/>
    <numFmt numFmtId="196" formatCode="0.\-"/>
    <numFmt numFmtId="197" formatCode="0.0.\-"/>
    <numFmt numFmtId="198" formatCode="0.00.\-"/>
    <numFmt numFmtId="199" formatCode="General_)"/>
    <numFmt numFmtId="200" formatCode="_-* #,##0.00\ _R_D_$_-;\-* #,##0.00\ _R_D_$_-;_-* &quot;-&quot;??\ _R_D_$_-;_-@_-"/>
    <numFmt numFmtId="201" formatCode="_-&quot;RD$&quot;* #,##0.00_-;\-&quot;RD$&quot;* #,##0.00_-;_-&quot;RD$&quot;* &quot;-&quot;??_-;_-@_-"/>
    <numFmt numFmtId="202" formatCode="_-* #,##0.00_-;\-* #,##0.00_-;_-* &quot;-&quot;??_-;_-@_-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.00000000000000_);[Red]\(#,##0.00000000000000\)"/>
    <numFmt numFmtId="208" formatCode="[$-1C0A]dddd\,\ d\ &quot;de&quot;\ mmmm\ &quot;de&quot;\ yyyy"/>
    <numFmt numFmtId="209" formatCode="[$-1C0A]h:mm:ss\ AM/PM"/>
    <numFmt numFmtId="210" formatCode="#,##0.0000"/>
    <numFmt numFmtId="211" formatCode="#,##0.00;[Red]#,##0.00"/>
    <numFmt numFmtId="212" formatCode="[$-1C0A]dddd\,\ dd&quot; de &quot;mmmm&quot; de &quot;yyyy"/>
    <numFmt numFmtId="213" formatCode="[$-1C0A]hh:mm:ss\ AM/PM"/>
    <numFmt numFmtId="214" formatCode="#,##0.00000_);\(#,##0.00000\)"/>
    <numFmt numFmtId="215" formatCode="#,##0.0000_);\(#,##0.0000\)"/>
    <numFmt numFmtId="216" formatCode="#.##0.00_ ;\-#.##0.00\ "/>
    <numFmt numFmtId="217" formatCode="0.00000_ ;\-0.00000\ 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</cellStyleXfs>
  <cellXfs count="28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vertical="center"/>
    </xf>
    <xf numFmtId="39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24" borderId="0" xfId="0" applyFill="1" applyAlignment="1">
      <alignment/>
    </xf>
    <xf numFmtId="39" fontId="1" fillId="24" borderId="0" xfId="0" applyNumberFormat="1" applyFont="1" applyFill="1" applyAlignment="1">
      <alignment/>
    </xf>
    <xf numFmtId="0" fontId="1" fillId="24" borderId="0" xfId="0" applyFont="1" applyFill="1" applyAlignment="1">
      <alignment horizontal="right"/>
    </xf>
    <xf numFmtId="0" fontId="0" fillId="0" borderId="0" xfId="0" applyFill="1" applyAlignment="1">
      <alignment/>
    </xf>
    <xf numFmtId="3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9" fontId="1" fillId="0" borderId="0" xfId="0" applyNumberFormat="1" applyFont="1" applyFill="1" applyAlignment="1">
      <alignment/>
    </xf>
  </cellXfs>
  <cellStyles count="33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uro" xfId="106"/>
    <cellStyle name="Euro 10" xfId="107"/>
    <cellStyle name="Euro 10 2" xfId="108"/>
    <cellStyle name="Euro 10 3" xfId="109"/>
    <cellStyle name="Euro 10 4" xfId="110"/>
    <cellStyle name="Euro 11" xfId="111"/>
    <cellStyle name="Euro 11 2" xfId="112"/>
    <cellStyle name="Euro 11 3" xfId="113"/>
    <cellStyle name="Euro 11 4" xfId="114"/>
    <cellStyle name="Euro 12" xfId="115"/>
    <cellStyle name="Euro 12 2" xfId="116"/>
    <cellStyle name="Euro 12 3" xfId="117"/>
    <cellStyle name="Euro 12 4" xfId="118"/>
    <cellStyle name="Euro 13" xfId="119"/>
    <cellStyle name="Euro 13 2" xfId="120"/>
    <cellStyle name="Euro 13 3" xfId="121"/>
    <cellStyle name="Euro 13 4" xfId="122"/>
    <cellStyle name="Euro 14" xfId="123"/>
    <cellStyle name="Euro 14 2" xfId="124"/>
    <cellStyle name="Euro 14 3" xfId="125"/>
    <cellStyle name="Euro 14 4" xfId="126"/>
    <cellStyle name="Euro 15" xfId="127"/>
    <cellStyle name="Euro 15 2" xfId="128"/>
    <cellStyle name="Euro 15 3" xfId="129"/>
    <cellStyle name="Euro 15 4" xfId="130"/>
    <cellStyle name="Euro 16" xfId="131"/>
    <cellStyle name="Euro 16 2" xfId="132"/>
    <cellStyle name="Euro 16 3" xfId="133"/>
    <cellStyle name="Euro 16 4" xfId="134"/>
    <cellStyle name="Euro 17" xfId="135"/>
    <cellStyle name="Euro 17 2" xfId="136"/>
    <cellStyle name="Euro 17 3" xfId="137"/>
    <cellStyle name="Euro 17 4" xfId="138"/>
    <cellStyle name="Euro 2" xfId="139"/>
    <cellStyle name="Euro 2 10" xfId="140"/>
    <cellStyle name="Euro 2 11" xfId="141"/>
    <cellStyle name="Euro 2 2" xfId="142"/>
    <cellStyle name="Euro 2 2 2" xfId="143"/>
    <cellStyle name="Euro 2 2 2 2" xfId="144"/>
    <cellStyle name="Euro 2 2 2 3" xfId="145"/>
    <cellStyle name="Euro 2 2 2 4" xfId="146"/>
    <cellStyle name="Euro 2 2 3" xfId="147"/>
    <cellStyle name="Euro 2 2 3 2" xfId="148"/>
    <cellStyle name="Euro 2 2 3 3" xfId="149"/>
    <cellStyle name="Euro 2 2 3 4" xfId="150"/>
    <cellStyle name="Euro 2 2 4" xfId="151"/>
    <cellStyle name="Euro 2 2 4 2" xfId="152"/>
    <cellStyle name="Euro 2 2 4 3" xfId="153"/>
    <cellStyle name="Euro 2 2 4 4" xfId="154"/>
    <cellStyle name="Euro 2 2 5" xfId="155"/>
    <cellStyle name="Euro 2 2 5 2" xfId="156"/>
    <cellStyle name="Euro 2 2 5 3" xfId="157"/>
    <cellStyle name="Euro 2 2 5 4" xfId="158"/>
    <cellStyle name="Euro 2 2 6" xfId="159"/>
    <cellStyle name="Euro 2 2 6 2" xfId="160"/>
    <cellStyle name="Euro 2 2 6 3" xfId="161"/>
    <cellStyle name="Euro 2 2 6 4" xfId="162"/>
    <cellStyle name="Euro 2 3" xfId="163"/>
    <cellStyle name="Euro 2 3 2" xfId="164"/>
    <cellStyle name="Euro 2 3 3" xfId="165"/>
    <cellStyle name="Euro 2 3 4" xfId="166"/>
    <cellStyle name="Euro 2 4" xfId="167"/>
    <cellStyle name="Euro 2 5" xfId="168"/>
    <cellStyle name="Euro 2 6" xfId="169"/>
    <cellStyle name="Euro 2 7" xfId="170"/>
    <cellStyle name="Euro 2 8" xfId="171"/>
    <cellStyle name="Euro 2 9" xfId="172"/>
    <cellStyle name="Euro 3" xfId="173"/>
    <cellStyle name="Euro 3 2" xfId="174"/>
    <cellStyle name="Euro 3 3" xfId="175"/>
    <cellStyle name="Euro 3 4" xfId="176"/>
    <cellStyle name="Euro 3 5" xfId="177"/>
    <cellStyle name="Euro 4" xfId="178"/>
    <cellStyle name="Euro 4 2" xfId="179"/>
    <cellStyle name="Euro 4 3" xfId="180"/>
    <cellStyle name="Euro 4 4" xfId="181"/>
    <cellStyle name="Euro 4 5" xfId="182"/>
    <cellStyle name="Euro 5" xfId="183"/>
    <cellStyle name="Euro 5 2" xfId="184"/>
    <cellStyle name="Euro 5 3" xfId="185"/>
    <cellStyle name="Euro 5 4" xfId="186"/>
    <cellStyle name="Euro 6" xfId="187"/>
    <cellStyle name="Euro 6 2" xfId="188"/>
    <cellStyle name="Euro 6 3" xfId="189"/>
    <cellStyle name="Euro 6 4" xfId="190"/>
    <cellStyle name="Euro 7" xfId="191"/>
    <cellStyle name="Euro 7 2" xfId="192"/>
    <cellStyle name="Euro 7 3" xfId="193"/>
    <cellStyle name="Euro 7 4" xfId="194"/>
    <cellStyle name="Euro 8" xfId="195"/>
    <cellStyle name="Euro 8 2" xfId="196"/>
    <cellStyle name="Euro 8 3" xfId="197"/>
    <cellStyle name="Euro 8 4" xfId="198"/>
    <cellStyle name="Euro 9" xfId="199"/>
    <cellStyle name="Euro 9 2" xfId="200"/>
    <cellStyle name="Euro 9 3" xfId="201"/>
    <cellStyle name="Euro 9 4" xfId="202"/>
    <cellStyle name="Euro 9 5" xfId="203"/>
    <cellStyle name="Euro 9 6" xfId="204"/>
    <cellStyle name="Euro 9 7" xfId="205"/>
    <cellStyle name="Euro 9 8" xfId="206"/>
    <cellStyle name="Euro 9 9" xfId="207"/>
    <cellStyle name="Hyperlink" xfId="208"/>
    <cellStyle name="Followed Hyperlink" xfId="209"/>
    <cellStyle name="Incorrecto" xfId="210"/>
    <cellStyle name="Incorrecto 2" xfId="211"/>
    <cellStyle name="Incorrecto 3" xfId="212"/>
    <cellStyle name="Comma" xfId="213"/>
    <cellStyle name="Comma [0]" xfId="214"/>
    <cellStyle name="Millares [0] 2" xfId="215"/>
    <cellStyle name="Millares [0] 3" xfId="216"/>
    <cellStyle name="Millares [0] 4" xfId="217"/>
    <cellStyle name="Millares [0] 5" xfId="218"/>
    <cellStyle name="Millares [0] 6" xfId="219"/>
    <cellStyle name="Millares 2" xfId="220"/>
    <cellStyle name="Millares 2 2" xfId="221"/>
    <cellStyle name="Millares 2 2 2" xfId="222"/>
    <cellStyle name="Millares 2 2 3" xfId="223"/>
    <cellStyle name="Millares 2 2 4" xfId="224"/>
    <cellStyle name="Millares 2 2 5" xfId="225"/>
    <cellStyle name="Millares 2 3" xfId="226"/>
    <cellStyle name="Millares 2 3 2" xfId="227"/>
    <cellStyle name="Millares 2 3 3" xfId="228"/>
    <cellStyle name="Millares 2 3 4" xfId="229"/>
    <cellStyle name="Millares 2 3 5" xfId="230"/>
    <cellStyle name="Millares 2 4" xfId="231"/>
    <cellStyle name="Millares 2 5" xfId="232"/>
    <cellStyle name="Millares 3" xfId="233"/>
    <cellStyle name="Millares 3 2" xfId="234"/>
    <cellStyle name="Millares 3 2 2" xfId="235"/>
    <cellStyle name="Millares 3 2 3" xfId="236"/>
    <cellStyle name="Millares 3 2 4" xfId="237"/>
    <cellStyle name="Millares 3 3" xfId="238"/>
    <cellStyle name="Millares 3 3 2" xfId="239"/>
    <cellStyle name="Millares 3 3 3" xfId="240"/>
    <cellStyle name="Millares 3 3 4" xfId="241"/>
    <cellStyle name="Millares 3 4" xfId="242"/>
    <cellStyle name="Millares 3 4 2" xfId="243"/>
    <cellStyle name="Millares 3 4 3" xfId="244"/>
    <cellStyle name="Millares 3 4 4" xfId="245"/>
    <cellStyle name="Millares 3 5" xfId="246"/>
    <cellStyle name="Millares 3 5 2" xfId="247"/>
    <cellStyle name="Millares 3 5 3" xfId="248"/>
    <cellStyle name="Millares 3 5 4" xfId="249"/>
    <cellStyle name="Millares 3 6" xfId="250"/>
    <cellStyle name="Millares 3 6 2" xfId="251"/>
    <cellStyle name="Millares 3 6 3" xfId="252"/>
    <cellStyle name="Millares 3 6 4" xfId="253"/>
    <cellStyle name="Millares 4" xfId="254"/>
    <cellStyle name="Millares 4 2" xfId="255"/>
    <cellStyle name="Millares 4 2 2" xfId="256"/>
    <cellStyle name="Millares 4 2 3" xfId="257"/>
    <cellStyle name="Millares 4 2 4" xfId="258"/>
    <cellStyle name="Millares 4 3" xfId="259"/>
    <cellStyle name="Millares 4 3 2" xfId="260"/>
    <cellStyle name="Millares 4 3 3" xfId="261"/>
    <cellStyle name="Millares 4 3 4" xfId="262"/>
    <cellStyle name="Millares 4 4" xfId="263"/>
    <cellStyle name="Millares 4 4 2" xfId="264"/>
    <cellStyle name="Millares 4 4 3" xfId="265"/>
    <cellStyle name="Millares 4 4 4" xfId="266"/>
    <cellStyle name="Millares 4 5" xfId="267"/>
    <cellStyle name="Millares 4 5 2" xfId="268"/>
    <cellStyle name="Millares 4 5 3" xfId="269"/>
    <cellStyle name="Millares 4 5 4" xfId="270"/>
    <cellStyle name="Millares 4 6" xfId="271"/>
    <cellStyle name="Millares 4 6 2" xfId="272"/>
    <cellStyle name="Millares 4 6 3" xfId="273"/>
    <cellStyle name="Millares 4 6 4" xfId="274"/>
    <cellStyle name="Millares 5" xfId="275"/>
    <cellStyle name="Millares 6" xfId="276"/>
    <cellStyle name="Millares 7" xfId="277"/>
    <cellStyle name="Currency" xfId="278"/>
    <cellStyle name="Currency [0]" xfId="279"/>
    <cellStyle name="Moneda 10" xfId="280"/>
    <cellStyle name="Moneda 11" xfId="281"/>
    <cellStyle name="Moneda 12" xfId="282"/>
    <cellStyle name="Moneda 13" xfId="283"/>
    <cellStyle name="Moneda 2" xfId="284"/>
    <cellStyle name="Moneda 3" xfId="285"/>
    <cellStyle name="Moneda 4" xfId="286"/>
    <cellStyle name="Moneda 5" xfId="287"/>
    <cellStyle name="Moneda 6" xfId="288"/>
    <cellStyle name="Moneda 7" xfId="289"/>
    <cellStyle name="Moneda 8" xfId="290"/>
    <cellStyle name="Moneda 9" xfId="291"/>
    <cellStyle name="Neutral" xfId="292"/>
    <cellStyle name="Neutral 2" xfId="293"/>
    <cellStyle name="Neutral 3" xfId="294"/>
    <cellStyle name="Normal 10" xfId="295"/>
    <cellStyle name="Normal 10 2" xfId="296"/>
    <cellStyle name="Normal 2" xfId="297"/>
    <cellStyle name="Normal 2 2" xfId="298"/>
    <cellStyle name="Normal 2 2 2" xfId="299"/>
    <cellStyle name="Normal 2 2 3" xfId="300"/>
    <cellStyle name="Normal 2 2 4" xfId="301"/>
    <cellStyle name="Normal 2 2_2009-123" xfId="302"/>
    <cellStyle name="Normal 2 3" xfId="303"/>
    <cellStyle name="Normal 2 3 2" xfId="304"/>
    <cellStyle name="Normal 2 3 2 2" xfId="305"/>
    <cellStyle name="Normal 2 3 3" xfId="306"/>
    <cellStyle name="Normal 2 3 4" xfId="307"/>
    <cellStyle name="Normal 2 3_2009-123" xfId="308"/>
    <cellStyle name="Normal 3" xfId="309"/>
    <cellStyle name="Normal 4" xfId="310"/>
    <cellStyle name="Normal 4 2" xfId="311"/>
    <cellStyle name="Normal 5" xfId="312"/>
    <cellStyle name="Normal 6" xfId="313"/>
    <cellStyle name="Normal 6 2" xfId="314"/>
    <cellStyle name="Normal 7" xfId="315"/>
    <cellStyle name="Normal 7 2" xfId="316"/>
    <cellStyle name="Normal 8" xfId="317"/>
    <cellStyle name="Normal 9" xfId="318"/>
    <cellStyle name="Normal 9 2" xfId="319"/>
    <cellStyle name="Notas" xfId="320"/>
    <cellStyle name="Notas 2" xfId="321"/>
    <cellStyle name="Notas 3" xfId="322"/>
    <cellStyle name="Percent" xfId="323"/>
    <cellStyle name="Porcentual 2" xfId="324"/>
    <cellStyle name="Porcentual 3" xfId="325"/>
    <cellStyle name="Porcentual 4" xfId="326"/>
    <cellStyle name="Salida" xfId="327"/>
    <cellStyle name="Salida 2" xfId="328"/>
    <cellStyle name="Salida 3" xfId="329"/>
    <cellStyle name="Texto de advertencia" xfId="330"/>
    <cellStyle name="Texto de advertencia 2" xfId="331"/>
    <cellStyle name="Texto de advertencia 3" xfId="332"/>
    <cellStyle name="Texto explicativo" xfId="333"/>
    <cellStyle name="Texto explicativo 2" xfId="334"/>
    <cellStyle name="Texto explicativo 3" xfId="335"/>
    <cellStyle name="Título" xfId="336"/>
    <cellStyle name="Título 1 2" xfId="337"/>
    <cellStyle name="Título 1 3" xfId="338"/>
    <cellStyle name="Título 2" xfId="339"/>
    <cellStyle name="Título 2 2" xfId="340"/>
    <cellStyle name="Título 2 3" xfId="341"/>
    <cellStyle name="Título 3" xfId="342"/>
    <cellStyle name="Título 3 2" xfId="343"/>
    <cellStyle name="Título 3 3" xfId="344"/>
    <cellStyle name="Título 4" xfId="345"/>
    <cellStyle name="Título 5" xfId="346"/>
    <cellStyle name="Total" xfId="347"/>
    <cellStyle name="Total 2" xfId="348"/>
    <cellStyle name="Total 3" xfId="3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asd6-svr\costos\Backup%20Presupuestos\Analisis%20de%20Costos\PRECIOS%20UNITARIOS%202011\Analisis%20de%20Costos%20UE-%20SDI%20(Enero%20201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asd6-svr\costos\DOCUME~1\AMEJIA~1.COS\CONFIG~1\Temp\Rar$DI00.406\An&#225;lisis%20de%20Ingenier&#237;a%20(%20Insumos,%20Mano%20de%20Obra%20de%20Alba&#241;iler&#237;a%20de%20Obras%20P&#250;blicas%20del%2020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nalisis de PU"/>
      <sheetName val="Equipos Pesad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1">
        <row r="582">
          <cell r="E582">
            <v>126.15</v>
          </cell>
        </row>
        <row r="584">
          <cell r="E584">
            <v>445000</v>
          </cell>
        </row>
        <row r="592">
          <cell r="E592">
            <v>570000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tabSelected="1" zoomScalePageLayoutView="0" workbookViewId="0" topLeftCell="A211">
      <selection activeCell="F230" sqref="F230"/>
    </sheetView>
  </sheetViews>
  <sheetFormatPr defaultColWidth="11.421875" defaultRowHeight="12.75"/>
  <cols>
    <col min="1" max="1" width="4.8515625" style="0" customWidth="1"/>
    <col min="2" max="2" width="58.7109375" style="0" customWidth="1"/>
    <col min="6" max="6" width="14.00390625" style="0" customWidth="1"/>
  </cols>
  <sheetData>
    <row r="1" spans="1:2" ht="12.75">
      <c r="A1" s="7" t="s">
        <v>4</v>
      </c>
      <c r="B1" s="7"/>
    </row>
    <row r="2" spans="1:2" ht="12.75">
      <c r="A2" s="7" t="s">
        <v>5</v>
      </c>
      <c r="B2" s="7"/>
    </row>
    <row r="3" spans="1:6" ht="12.75">
      <c r="A3" s="7" t="s">
        <v>6</v>
      </c>
      <c r="B3" s="7"/>
      <c r="F3" t="s">
        <v>7</v>
      </c>
    </row>
    <row r="4" spans="1:6" ht="12.75">
      <c r="A4" s="16" t="s">
        <v>0</v>
      </c>
      <c r="B4" s="16" t="s">
        <v>8</v>
      </c>
      <c r="C4" s="16" t="s">
        <v>9</v>
      </c>
      <c r="D4" s="16" t="s">
        <v>1</v>
      </c>
      <c r="E4" s="16" t="s">
        <v>10</v>
      </c>
      <c r="F4" s="16" t="s">
        <v>3</v>
      </c>
    </row>
    <row r="5" spans="1:2" ht="12.75">
      <c r="A5" s="7" t="s">
        <v>11</v>
      </c>
      <c r="B5" s="7" t="s">
        <v>12</v>
      </c>
    </row>
    <row r="6" spans="1:6" ht="12.75">
      <c r="A6">
        <v>1</v>
      </c>
      <c r="B6" s="2" t="s">
        <v>120</v>
      </c>
      <c r="C6" s="1">
        <v>6936.86</v>
      </c>
      <c r="D6" s="14" t="s">
        <v>13</v>
      </c>
      <c r="E6" s="1">
        <v>32.19</v>
      </c>
      <c r="F6" s="5">
        <f>ROUND(C6*E6,2)</f>
        <v>223297.52</v>
      </c>
    </row>
    <row r="7" spans="1:6" ht="12.75">
      <c r="A7" s="7">
        <v>2</v>
      </c>
      <c r="B7" s="7" t="s">
        <v>14</v>
      </c>
      <c r="C7" s="1"/>
      <c r="D7" s="14"/>
      <c r="E7" s="1"/>
      <c r="F7" s="4"/>
    </row>
    <row r="8" spans="1:6" ht="12.75">
      <c r="A8">
        <v>2.1</v>
      </c>
      <c r="B8" s="2" t="s">
        <v>15</v>
      </c>
      <c r="C8" s="1">
        <v>300</v>
      </c>
      <c r="D8" s="11" t="s">
        <v>13</v>
      </c>
      <c r="E8" s="1">
        <v>46.59</v>
      </c>
      <c r="F8" s="5">
        <f>ROUND(C8*E8,2)</f>
        <v>13977</v>
      </c>
    </row>
    <row r="9" spans="1:6" ht="12.75">
      <c r="A9">
        <v>2.2</v>
      </c>
      <c r="B9" s="2" t="s">
        <v>16</v>
      </c>
      <c r="C9" s="1">
        <v>120</v>
      </c>
      <c r="D9" s="11" t="s">
        <v>17</v>
      </c>
      <c r="E9" s="1">
        <v>39.52</v>
      </c>
      <c r="F9" s="5">
        <f>ROUND(C9*E9,2)</f>
        <v>4742.4</v>
      </c>
    </row>
    <row r="10" spans="1:6" ht="25.5">
      <c r="A10" s="4">
        <v>2.3</v>
      </c>
      <c r="B10" s="3" t="s">
        <v>18</v>
      </c>
      <c r="C10" s="5">
        <v>8.4</v>
      </c>
      <c r="D10" s="13" t="s">
        <v>19</v>
      </c>
      <c r="E10" s="5">
        <v>389</v>
      </c>
      <c r="F10" s="5">
        <f>ROUND(C10*E10,2)</f>
        <v>3267.6</v>
      </c>
    </row>
    <row r="11" spans="3:6" ht="12.75">
      <c r="C11" s="1"/>
      <c r="D11" s="14"/>
      <c r="E11" s="1"/>
      <c r="F11" s="4"/>
    </row>
    <row r="12" spans="1:6" ht="12.75">
      <c r="A12" s="7">
        <v>3</v>
      </c>
      <c r="B12" s="7" t="s">
        <v>115</v>
      </c>
      <c r="C12" s="1"/>
      <c r="D12" s="14"/>
      <c r="E12" s="1"/>
      <c r="F12" s="4"/>
    </row>
    <row r="13" spans="1:6" ht="12.75">
      <c r="A13">
        <v>3.1</v>
      </c>
      <c r="B13" s="3" t="s">
        <v>20</v>
      </c>
      <c r="C13" s="5">
        <v>1596.03</v>
      </c>
      <c r="D13" s="13" t="s">
        <v>19</v>
      </c>
      <c r="E13" s="5">
        <v>1656</v>
      </c>
      <c r="F13" s="5">
        <f aca="true" t="shared" si="0" ref="F13:F18">ROUND(C13*E13,2)</f>
        <v>2643025.68</v>
      </c>
    </row>
    <row r="14" spans="1:6" ht="12.75">
      <c r="A14">
        <v>3.2</v>
      </c>
      <c r="B14" s="2" t="s">
        <v>21</v>
      </c>
      <c r="C14" s="1">
        <v>3724.08</v>
      </c>
      <c r="D14" s="13" t="s">
        <v>19</v>
      </c>
      <c r="E14" s="1">
        <v>253.6</v>
      </c>
      <c r="F14" s="5">
        <f t="shared" si="0"/>
        <v>944426.69</v>
      </c>
    </row>
    <row r="15" spans="1:6" ht="25.5">
      <c r="A15" s="4">
        <v>3.3</v>
      </c>
      <c r="B15" s="3" t="s">
        <v>22</v>
      </c>
      <c r="C15" s="5">
        <v>2074.84</v>
      </c>
      <c r="D15" s="13" t="s">
        <v>19</v>
      </c>
      <c r="E15" s="5">
        <v>756</v>
      </c>
      <c r="F15" s="5">
        <f t="shared" si="0"/>
        <v>1568579.04</v>
      </c>
    </row>
    <row r="16" spans="1:6" ht="12.75">
      <c r="A16" s="4">
        <v>3.4</v>
      </c>
      <c r="B16" s="3" t="s">
        <v>23</v>
      </c>
      <c r="C16" s="5">
        <v>4528.24</v>
      </c>
      <c r="D16" s="13" t="s">
        <v>19</v>
      </c>
      <c r="E16" s="5">
        <v>184.05</v>
      </c>
      <c r="F16" s="5">
        <f t="shared" si="0"/>
        <v>833422.57</v>
      </c>
    </row>
    <row r="17" spans="1:6" ht="12.75">
      <c r="A17" s="4">
        <v>3.5</v>
      </c>
      <c r="B17" s="3" t="s">
        <v>24</v>
      </c>
      <c r="C17" s="5">
        <v>496.38</v>
      </c>
      <c r="D17" s="13" t="s">
        <v>19</v>
      </c>
      <c r="E17" s="5">
        <v>1568</v>
      </c>
      <c r="F17" s="5">
        <f t="shared" si="0"/>
        <v>778323.84</v>
      </c>
    </row>
    <row r="18" spans="1:6" ht="25.5">
      <c r="A18" s="4">
        <v>3.6</v>
      </c>
      <c r="B18" s="3" t="s">
        <v>25</v>
      </c>
      <c r="C18" s="5">
        <v>3143.86</v>
      </c>
      <c r="D18" s="13" t="s">
        <v>19</v>
      </c>
      <c r="E18" s="5">
        <v>389</v>
      </c>
      <c r="F18" s="5">
        <f t="shared" si="0"/>
        <v>1222961.54</v>
      </c>
    </row>
    <row r="19" spans="3:6" ht="12.75">
      <c r="C19" s="1"/>
      <c r="D19" s="14"/>
      <c r="E19" s="1"/>
      <c r="F19" s="4"/>
    </row>
    <row r="20" spans="1:6" ht="12.75">
      <c r="A20" s="7">
        <v>4</v>
      </c>
      <c r="B20" s="17" t="s">
        <v>26</v>
      </c>
      <c r="C20" s="1"/>
      <c r="D20" s="14"/>
      <c r="E20" s="1"/>
      <c r="F20" s="4"/>
    </row>
    <row r="21" spans="1:6" ht="12.75">
      <c r="A21">
        <v>4.1</v>
      </c>
      <c r="B21" s="3" t="s">
        <v>27</v>
      </c>
      <c r="C21" s="5">
        <v>1112.49</v>
      </c>
      <c r="D21" s="13" t="s">
        <v>13</v>
      </c>
      <c r="E21" s="5">
        <v>1633.99</v>
      </c>
      <c r="F21" s="5">
        <f>ROUND(C21*E21,2)</f>
        <v>1817797.54</v>
      </c>
    </row>
    <row r="22" spans="1:6" ht="12.75">
      <c r="A22">
        <v>4.2</v>
      </c>
      <c r="B22" s="3" t="s">
        <v>28</v>
      </c>
      <c r="C22" s="5">
        <v>3079.29</v>
      </c>
      <c r="D22" s="13" t="s">
        <v>13</v>
      </c>
      <c r="E22" s="5">
        <v>897</v>
      </c>
      <c r="F22" s="5">
        <f>ROUND(C22*E22,2)</f>
        <v>2762123.13</v>
      </c>
    </row>
    <row r="23" spans="1:6" ht="12.75">
      <c r="A23">
        <v>4.3</v>
      </c>
      <c r="B23" s="3" t="s">
        <v>29</v>
      </c>
      <c r="C23" s="5">
        <v>2894.62</v>
      </c>
      <c r="D23" s="13" t="s">
        <v>13</v>
      </c>
      <c r="E23" s="5">
        <v>476.94</v>
      </c>
      <c r="F23" s="5">
        <f>ROUND(C23*E23,2)</f>
        <v>1380560.06</v>
      </c>
    </row>
    <row r="24" spans="3:6" ht="12.75">
      <c r="C24" s="5"/>
      <c r="D24" s="15"/>
      <c r="E24" s="5"/>
      <c r="F24" s="4"/>
    </row>
    <row r="25" spans="1:6" ht="12.75">
      <c r="A25" s="7">
        <v>5</v>
      </c>
      <c r="B25" s="17" t="s">
        <v>30</v>
      </c>
      <c r="C25" s="5"/>
      <c r="D25" s="15"/>
      <c r="E25" s="5"/>
      <c r="F25" s="4"/>
    </row>
    <row r="26" spans="1:6" ht="12.75">
      <c r="A26" s="4">
        <v>5.1</v>
      </c>
      <c r="B26" s="18" t="s">
        <v>27</v>
      </c>
      <c r="C26" s="5">
        <v>1080.09</v>
      </c>
      <c r="D26" s="13" t="s">
        <v>13</v>
      </c>
      <c r="E26" s="5">
        <v>39.3</v>
      </c>
      <c r="F26" s="5">
        <f>ROUND(C26*E26,2)</f>
        <v>42447.54</v>
      </c>
    </row>
    <row r="27" spans="1:6" ht="12.75">
      <c r="A27" s="4">
        <v>5.2</v>
      </c>
      <c r="B27" s="18" t="s">
        <v>28</v>
      </c>
      <c r="C27" s="5">
        <v>3018.91</v>
      </c>
      <c r="D27" s="13" t="s">
        <v>13</v>
      </c>
      <c r="E27" s="5">
        <v>32.27</v>
      </c>
      <c r="F27" s="5">
        <f>ROUND(C27*E27,2)</f>
        <v>97420.23</v>
      </c>
    </row>
    <row r="28" spans="1:6" ht="12.75">
      <c r="A28" s="4">
        <v>5.3</v>
      </c>
      <c r="B28" s="18" t="s">
        <v>29</v>
      </c>
      <c r="C28" s="5">
        <v>2837.86</v>
      </c>
      <c r="D28" s="13" t="s">
        <v>13</v>
      </c>
      <c r="E28" s="5">
        <v>27.98</v>
      </c>
      <c r="F28" s="5">
        <f>ROUND(C28*E28,2)</f>
        <v>79403.32</v>
      </c>
    </row>
    <row r="29" spans="3:6" ht="12.75">
      <c r="C29" s="1"/>
      <c r="D29" s="14"/>
      <c r="E29" s="1"/>
      <c r="F29" s="4"/>
    </row>
    <row r="30" spans="1:6" ht="12.75">
      <c r="A30" s="19">
        <v>6</v>
      </c>
      <c r="B30" s="20" t="s">
        <v>31</v>
      </c>
      <c r="C30" s="1"/>
      <c r="D30" s="14"/>
      <c r="E30" s="1"/>
      <c r="F30" s="4"/>
    </row>
    <row r="31" spans="1:6" ht="12.75">
      <c r="A31">
        <v>6.1</v>
      </c>
      <c r="B31" s="3" t="s">
        <v>32</v>
      </c>
      <c r="C31" s="1">
        <v>4</v>
      </c>
      <c r="D31" s="13" t="s">
        <v>33</v>
      </c>
      <c r="E31" s="1">
        <v>336.68</v>
      </c>
      <c r="F31" s="5">
        <f aca="true" t="shared" si="1" ref="F31:F52">ROUND(C31*E31,2)</f>
        <v>1346.72</v>
      </c>
    </row>
    <row r="32" spans="1:6" ht="12.75">
      <c r="A32">
        <v>6.2</v>
      </c>
      <c r="B32" s="3" t="s">
        <v>34</v>
      </c>
      <c r="C32" s="1">
        <v>19</v>
      </c>
      <c r="D32" s="13" t="s">
        <v>33</v>
      </c>
      <c r="E32" s="1">
        <v>520.65</v>
      </c>
      <c r="F32" s="5">
        <f t="shared" si="1"/>
        <v>9892.35</v>
      </c>
    </row>
    <row r="33" spans="1:6" ht="12.75">
      <c r="A33" s="4">
        <v>6.3</v>
      </c>
      <c r="B33" s="18" t="s">
        <v>35</v>
      </c>
      <c r="C33" s="5">
        <v>7</v>
      </c>
      <c r="D33" s="13" t="s">
        <v>33</v>
      </c>
      <c r="E33" s="5">
        <v>3475.02</v>
      </c>
      <c r="F33" s="5">
        <f t="shared" si="1"/>
        <v>24325.14</v>
      </c>
    </row>
    <row r="34" spans="1:6" ht="12.75">
      <c r="A34" s="4">
        <v>6.4</v>
      </c>
      <c r="B34" s="18" t="s">
        <v>36</v>
      </c>
      <c r="C34" s="5">
        <v>5</v>
      </c>
      <c r="D34" s="13" t="s">
        <v>33</v>
      </c>
      <c r="E34" s="5">
        <v>3734.62</v>
      </c>
      <c r="F34" s="5">
        <f t="shared" si="1"/>
        <v>18673.1</v>
      </c>
    </row>
    <row r="35" spans="1:6" ht="12.75">
      <c r="A35" s="4">
        <v>6.5</v>
      </c>
      <c r="B35" s="18" t="s">
        <v>37</v>
      </c>
      <c r="C35" s="5">
        <v>3</v>
      </c>
      <c r="D35" s="13" t="s">
        <v>33</v>
      </c>
      <c r="E35" s="5">
        <v>4950.02</v>
      </c>
      <c r="F35" s="5">
        <f t="shared" si="1"/>
        <v>14850.06</v>
      </c>
    </row>
    <row r="36" spans="1:6" ht="12.75">
      <c r="A36" s="4">
        <v>6.6</v>
      </c>
      <c r="B36" s="3" t="s">
        <v>38</v>
      </c>
      <c r="C36" s="5">
        <v>1</v>
      </c>
      <c r="D36" s="13" t="s">
        <v>33</v>
      </c>
      <c r="E36" s="5">
        <v>6174.72</v>
      </c>
      <c r="F36" s="5">
        <f t="shared" si="1"/>
        <v>6174.72</v>
      </c>
    </row>
    <row r="37" spans="1:6" ht="12.75">
      <c r="A37">
        <v>6.7</v>
      </c>
      <c r="B37" s="3" t="s">
        <v>39</v>
      </c>
      <c r="C37" s="1">
        <v>4</v>
      </c>
      <c r="D37" s="13" t="s">
        <v>33</v>
      </c>
      <c r="E37" s="1">
        <v>195.91</v>
      </c>
      <c r="F37" s="5">
        <f t="shared" si="1"/>
        <v>783.64</v>
      </c>
    </row>
    <row r="38" spans="1:6" ht="12.75">
      <c r="A38">
        <v>6.8</v>
      </c>
      <c r="B38" s="3" t="s">
        <v>40</v>
      </c>
      <c r="C38" s="1">
        <v>3</v>
      </c>
      <c r="D38" s="13" t="s">
        <v>33</v>
      </c>
      <c r="E38" s="1">
        <v>340.92</v>
      </c>
      <c r="F38" s="5">
        <f t="shared" si="1"/>
        <v>1022.76</v>
      </c>
    </row>
    <row r="39" spans="1:6" ht="12.75">
      <c r="A39">
        <v>6.9</v>
      </c>
      <c r="B39" s="3" t="s">
        <v>41</v>
      </c>
      <c r="C39" s="1">
        <v>2</v>
      </c>
      <c r="D39" s="13" t="s">
        <v>33</v>
      </c>
      <c r="E39" s="1">
        <v>340.92</v>
      </c>
      <c r="F39" s="5">
        <f t="shared" si="1"/>
        <v>681.84</v>
      </c>
    </row>
    <row r="40" spans="1:6" ht="12.75">
      <c r="A40" s="12">
        <v>6.1</v>
      </c>
      <c r="B40" s="18" t="s">
        <v>42</v>
      </c>
      <c r="C40" s="5">
        <v>2</v>
      </c>
      <c r="D40" s="13" t="s">
        <v>33</v>
      </c>
      <c r="E40" s="5">
        <v>3750.75</v>
      </c>
      <c r="F40" s="5">
        <f t="shared" si="1"/>
        <v>7501.5</v>
      </c>
    </row>
    <row r="41" spans="1:6" ht="12.75">
      <c r="A41">
        <v>6.11</v>
      </c>
      <c r="B41" s="3" t="s">
        <v>43</v>
      </c>
      <c r="C41" s="1">
        <v>20</v>
      </c>
      <c r="D41" s="13" t="s">
        <v>33</v>
      </c>
      <c r="E41" s="1">
        <v>728.2</v>
      </c>
      <c r="F41" s="5">
        <f t="shared" si="1"/>
        <v>14564</v>
      </c>
    </row>
    <row r="42" spans="1:6" ht="12.75">
      <c r="A42">
        <v>6.12</v>
      </c>
      <c r="B42" s="3" t="s">
        <v>44</v>
      </c>
      <c r="C42" s="1">
        <v>15</v>
      </c>
      <c r="D42" s="13" t="s">
        <v>33</v>
      </c>
      <c r="E42" s="1">
        <v>947.2</v>
      </c>
      <c r="F42" s="5">
        <f t="shared" si="1"/>
        <v>14208</v>
      </c>
    </row>
    <row r="43" spans="1:6" ht="12.75">
      <c r="A43" s="4">
        <v>6.13</v>
      </c>
      <c r="B43" s="3" t="s">
        <v>45</v>
      </c>
      <c r="C43" s="5">
        <v>1</v>
      </c>
      <c r="D43" s="13" t="s">
        <v>33</v>
      </c>
      <c r="E43" s="5">
        <v>3652.11</v>
      </c>
      <c r="F43" s="5">
        <f t="shared" si="1"/>
        <v>3652.11</v>
      </c>
    </row>
    <row r="44" spans="1:6" ht="12.75">
      <c r="A44">
        <v>6.14</v>
      </c>
      <c r="B44" s="3" t="s">
        <v>46</v>
      </c>
      <c r="C44" s="1">
        <v>27</v>
      </c>
      <c r="D44" s="13" t="s">
        <v>33</v>
      </c>
      <c r="E44" s="1">
        <v>334.74</v>
      </c>
      <c r="F44" s="5">
        <f t="shared" si="1"/>
        <v>9037.98</v>
      </c>
    </row>
    <row r="45" spans="1:6" ht="12.75">
      <c r="A45">
        <v>6.15</v>
      </c>
      <c r="B45" s="3" t="s">
        <v>47</v>
      </c>
      <c r="C45" s="1">
        <v>8</v>
      </c>
      <c r="D45" s="13" t="s">
        <v>33</v>
      </c>
      <c r="E45" s="1">
        <v>1355.67</v>
      </c>
      <c r="F45" s="5">
        <f t="shared" si="1"/>
        <v>10845.36</v>
      </c>
    </row>
    <row r="46" spans="1:6" ht="12.75">
      <c r="A46">
        <v>6.16</v>
      </c>
      <c r="B46" s="3" t="s">
        <v>48</v>
      </c>
      <c r="C46" s="1">
        <v>5</v>
      </c>
      <c r="D46" s="13" t="s">
        <v>33</v>
      </c>
      <c r="E46" s="1">
        <v>1603.83</v>
      </c>
      <c r="F46" s="5">
        <f t="shared" si="1"/>
        <v>8019.15</v>
      </c>
    </row>
    <row r="47" spans="1:6" ht="12.75">
      <c r="A47">
        <v>6.17</v>
      </c>
      <c r="B47" s="3" t="s">
        <v>49</v>
      </c>
      <c r="C47" s="1">
        <v>42</v>
      </c>
      <c r="D47" s="13" t="s">
        <v>33</v>
      </c>
      <c r="E47" s="1">
        <v>2347.23</v>
      </c>
      <c r="F47" s="5">
        <f t="shared" si="1"/>
        <v>98583.66</v>
      </c>
    </row>
    <row r="48" spans="1:6" ht="12.75">
      <c r="A48">
        <v>6.18</v>
      </c>
      <c r="B48" s="3" t="s">
        <v>50</v>
      </c>
      <c r="C48" s="1">
        <v>2</v>
      </c>
      <c r="D48" s="13" t="s">
        <v>33</v>
      </c>
      <c r="E48" s="1">
        <v>2853.47</v>
      </c>
      <c r="F48" s="5">
        <f t="shared" si="1"/>
        <v>5706.94</v>
      </c>
    </row>
    <row r="49" spans="1:6" ht="12.75">
      <c r="A49">
        <v>6.19</v>
      </c>
      <c r="B49" s="3" t="s">
        <v>51</v>
      </c>
      <c r="C49" s="1">
        <v>6</v>
      </c>
      <c r="D49" s="13" t="s">
        <v>33</v>
      </c>
      <c r="E49" s="1">
        <v>83.76</v>
      </c>
      <c r="F49" s="5">
        <f t="shared" si="1"/>
        <v>502.56</v>
      </c>
    </row>
    <row r="50" spans="1:6" ht="12.75">
      <c r="A50" s="6">
        <v>6.2</v>
      </c>
      <c r="B50" s="3" t="s">
        <v>52</v>
      </c>
      <c r="C50" s="1">
        <v>1</v>
      </c>
      <c r="D50" s="13" t="s">
        <v>33</v>
      </c>
      <c r="E50" s="1">
        <v>124.22</v>
      </c>
      <c r="F50" s="5">
        <f t="shared" si="1"/>
        <v>124.22</v>
      </c>
    </row>
    <row r="51" spans="1:6" ht="12.75">
      <c r="A51">
        <v>6.21</v>
      </c>
      <c r="B51" s="3" t="s">
        <v>124</v>
      </c>
      <c r="C51" s="1">
        <v>1</v>
      </c>
      <c r="D51" s="13" t="s">
        <v>33</v>
      </c>
      <c r="E51" s="1">
        <v>552.65</v>
      </c>
      <c r="F51" s="5">
        <f t="shared" si="1"/>
        <v>552.65</v>
      </c>
    </row>
    <row r="52" spans="1:6" ht="12.75">
      <c r="A52">
        <v>6.22</v>
      </c>
      <c r="B52" s="3" t="s">
        <v>53</v>
      </c>
      <c r="C52" s="1">
        <v>178</v>
      </c>
      <c r="D52" s="13" t="s">
        <v>33</v>
      </c>
      <c r="E52" s="1">
        <v>353.34</v>
      </c>
      <c r="F52" s="5">
        <f t="shared" si="1"/>
        <v>62894.52</v>
      </c>
    </row>
    <row r="53" spans="3:6" ht="12.75">
      <c r="C53" s="1"/>
      <c r="D53" s="14"/>
      <c r="E53" s="1"/>
      <c r="F53" s="4"/>
    </row>
    <row r="54" spans="1:6" ht="12.75">
      <c r="A54" s="19">
        <v>7</v>
      </c>
      <c r="B54" s="17" t="s">
        <v>54</v>
      </c>
      <c r="C54" s="1"/>
      <c r="D54" s="14"/>
      <c r="E54" s="1"/>
      <c r="F54" s="4"/>
    </row>
    <row r="55" spans="1:6" ht="38.25">
      <c r="A55" s="4">
        <v>7.1</v>
      </c>
      <c r="B55" s="3" t="s">
        <v>55</v>
      </c>
      <c r="C55" s="5">
        <v>4</v>
      </c>
      <c r="D55" s="13" t="s">
        <v>33</v>
      </c>
      <c r="E55" s="5">
        <v>34692.37</v>
      </c>
      <c r="F55" s="5">
        <f>ROUND(C55*E55,2)</f>
        <v>138769.48</v>
      </c>
    </row>
    <row r="56" spans="1:6" ht="38.25">
      <c r="A56" s="4">
        <v>7.2</v>
      </c>
      <c r="B56" s="3" t="s">
        <v>56</v>
      </c>
      <c r="C56" s="5">
        <v>2</v>
      </c>
      <c r="D56" s="13" t="s">
        <v>33</v>
      </c>
      <c r="E56" s="5">
        <v>47093.22</v>
      </c>
      <c r="F56" s="5">
        <f>ROUND(C56*E56,2)</f>
        <v>94186.44</v>
      </c>
    </row>
    <row r="57" spans="1:6" ht="12.75">
      <c r="A57" s="4">
        <v>7.3</v>
      </c>
      <c r="B57" s="3" t="s">
        <v>57</v>
      </c>
      <c r="C57" s="5">
        <v>6</v>
      </c>
      <c r="D57" s="13" t="s">
        <v>33</v>
      </c>
      <c r="E57" s="5">
        <v>5934.07</v>
      </c>
      <c r="F57" s="5">
        <f>ROUND(C57*E57,2)</f>
        <v>35604.42</v>
      </c>
    </row>
    <row r="58" spans="3:6" ht="12.75">
      <c r="C58" s="1"/>
      <c r="D58" s="14"/>
      <c r="E58" s="1"/>
      <c r="F58" s="4"/>
    </row>
    <row r="59" spans="1:6" ht="12.75">
      <c r="A59" s="7">
        <v>8</v>
      </c>
      <c r="B59" s="17" t="s">
        <v>58</v>
      </c>
      <c r="C59" s="1"/>
      <c r="D59" s="14"/>
      <c r="E59" s="1"/>
      <c r="F59" s="4"/>
    </row>
    <row r="60" spans="1:6" ht="12.75">
      <c r="A60">
        <v>8.1</v>
      </c>
      <c r="B60" s="3" t="s">
        <v>59</v>
      </c>
      <c r="C60" s="1">
        <v>2837.86</v>
      </c>
      <c r="D60" s="13" t="s">
        <v>13</v>
      </c>
      <c r="E60" s="1">
        <v>105.46</v>
      </c>
      <c r="F60" s="5">
        <f>ROUND(C60*E60,2)</f>
        <v>299280.72</v>
      </c>
    </row>
    <row r="61" spans="1:6" ht="12.75">
      <c r="A61">
        <v>8.2</v>
      </c>
      <c r="B61" s="3" t="s">
        <v>60</v>
      </c>
      <c r="C61" s="1">
        <v>3018.91</v>
      </c>
      <c r="D61" s="13" t="s">
        <v>13</v>
      </c>
      <c r="E61" s="1">
        <v>104.7</v>
      </c>
      <c r="F61" s="5">
        <f>ROUND(C61*E61,2)</f>
        <v>316079.88</v>
      </c>
    </row>
    <row r="62" spans="1:6" ht="12.75">
      <c r="A62">
        <v>8.3</v>
      </c>
      <c r="B62" s="3" t="s">
        <v>61</v>
      </c>
      <c r="C62" s="1">
        <v>1080.09</v>
      </c>
      <c r="D62" s="13" t="s">
        <v>13</v>
      </c>
      <c r="E62" s="1">
        <v>105.3</v>
      </c>
      <c r="F62" s="5">
        <f>ROUND(C62*E62,2)</f>
        <v>113733.48</v>
      </c>
    </row>
    <row r="63" spans="3:6" ht="12.75">
      <c r="C63" s="1"/>
      <c r="D63" s="14"/>
      <c r="E63" s="1"/>
      <c r="F63" s="4"/>
    </row>
    <row r="64" spans="1:6" ht="25.5">
      <c r="A64" s="19">
        <v>9</v>
      </c>
      <c r="B64" s="17" t="s">
        <v>62</v>
      </c>
      <c r="C64" s="1"/>
      <c r="D64" s="14"/>
      <c r="E64" s="1"/>
      <c r="F64" s="4"/>
    </row>
    <row r="65" spans="1:6" ht="12.75">
      <c r="A65">
        <v>9.1</v>
      </c>
      <c r="B65" s="3" t="s">
        <v>63</v>
      </c>
      <c r="C65" s="1">
        <v>6</v>
      </c>
      <c r="D65" s="13" t="s">
        <v>13</v>
      </c>
      <c r="E65" s="1">
        <v>1661.48</v>
      </c>
      <c r="F65" s="5">
        <f aca="true" t="shared" si="2" ref="F65:F72">ROUND(C65*E65,2)</f>
        <v>9968.88</v>
      </c>
    </row>
    <row r="66" spans="1:6" ht="12.75">
      <c r="A66" s="4">
        <v>9.2</v>
      </c>
      <c r="B66" s="18" t="s">
        <v>64</v>
      </c>
      <c r="C66" s="1">
        <v>4</v>
      </c>
      <c r="D66" s="13" t="s">
        <v>33</v>
      </c>
      <c r="E66" s="1">
        <v>3517.03</v>
      </c>
      <c r="F66" s="5">
        <f t="shared" si="2"/>
        <v>14068.12</v>
      </c>
    </row>
    <row r="67" spans="1:6" ht="12.75">
      <c r="A67">
        <v>9.3</v>
      </c>
      <c r="B67" s="3" t="s">
        <v>65</v>
      </c>
      <c r="C67" s="1">
        <v>2</v>
      </c>
      <c r="D67" s="13" t="s">
        <v>33</v>
      </c>
      <c r="E67" s="1">
        <v>2347.23</v>
      </c>
      <c r="F67" s="5">
        <f t="shared" si="2"/>
        <v>4694.46</v>
      </c>
    </row>
    <row r="68" spans="1:6" ht="12.75">
      <c r="A68">
        <v>9.4</v>
      </c>
      <c r="B68" s="3" t="s">
        <v>66</v>
      </c>
      <c r="C68" s="1">
        <v>2</v>
      </c>
      <c r="D68" s="13" t="s">
        <v>33</v>
      </c>
      <c r="E68" s="1">
        <v>1894.6</v>
      </c>
      <c r="F68" s="5">
        <f t="shared" si="2"/>
        <v>3789.2</v>
      </c>
    </row>
    <row r="69" spans="1:6" ht="12.75">
      <c r="A69">
        <v>9.5</v>
      </c>
      <c r="B69" s="3" t="s">
        <v>67</v>
      </c>
      <c r="C69" s="1">
        <v>4.86</v>
      </c>
      <c r="D69" s="13" t="s">
        <v>19</v>
      </c>
      <c r="E69" s="1">
        <v>105.52</v>
      </c>
      <c r="F69" s="5">
        <f t="shared" si="2"/>
        <v>512.83</v>
      </c>
    </row>
    <row r="70" spans="1:6" ht="12.75">
      <c r="A70">
        <v>9.6</v>
      </c>
      <c r="B70" s="3" t="s">
        <v>68</v>
      </c>
      <c r="C70" s="1">
        <v>4.62</v>
      </c>
      <c r="D70" s="13" t="s">
        <v>19</v>
      </c>
      <c r="E70" s="1">
        <v>71.59</v>
      </c>
      <c r="F70" s="5">
        <f t="shared" si="2"/>
        <v>330.75</v>
      </c>
    </row>
    <row r="71" spans="1:6" ht="12.75">
      <c r="A71">
        <v>9.7</v>
      </c>
      <c r="B71" s="3" t="s">
        <v>69</v>
      </c>
      <c r="C71" s="1">
        <v>0.29</v>
      </c>
      <c r="D71" s="13" t="s">
        <v>33</v>
      </c>
      <c r="E71" s="1">
        <v>89.98</v>
      </c>
      <c r="F71" s="5">
        <f t="shared" si="2"/>
        <v>26.09</v>
      </c>
    </row>
    <row r="72" spans="1:6" ht="12.75">
      <c r="A72">
        <v>9.8</v>
      </c>
      <c r="B72" s="3" t="s">
        <v>70</v>
      </c>
      <c r="C72" s="1">
        <v>1</v>
      </c>
      <c r="D72" s="13" t="s">
        <v>33</v>
      </c>
      <c r="E72" s="1">
        <v>8409.63</v>
      </c>
      <c r="F72" s="5">
        <f t="shared" si="2"/>
        <v>8409.63</v>
      </c>
    </row>
    <row r="73" spans="3:6" ht="12.75">
      <c r="C73" s="1"/>
      <c r="D73" s="14"/>
      <c r="E73" s="1"/>
      <c r="F73" s="4"/>
    </row>
    <row r="74" spans="1:6" ht="12.75">
      <c r="A74" s="7">
        <v>10</v>
      </c>
      <c r="B74" s="17" t="s">
        <v>71</v>
      </c>
      <c r="C74" s="1"/>
      <c r="D74" s="14"/>
      <c r="E74" s="1"/>
      <c r="F74" s="4"/>
    </row>
    <row r="75" spans="1:6" ht="12.75">
      <c r="A75" s="4">
        <v>10.1</v>
      </c>
      <c r="B75" s="3" t="s">
        <v>72</v>
      </c>
      <c r="C75" s="5">
        <v>6</v>
      </c>
      <c r="D75" s="13" t="s">
        <v>13</v>
      </c>
      <c r="E75" s="5">
        <v>1919.83</v>
      </c>
      <c r="F75" s="5">
        <f aca="true" t="shared" si="3" ref="F75:F82">ROUND(C75*E75,2)</f>
        <v>11518.98</v>
      </c>
    </row>
    <row r="76" spans="1:6" ht="12.75">
      <c r="A76">
        <v>10.2</v>
      </c>
      <c r="B76" s="3" t="s">
        <v>73</v>
      </c>
      <c r="C76" s="5">
        <v>4</v>
      </c>
      <c r="D76" s="13" t="s">
        <v>33</v>
      </c>
      <c r="E76" s="5">
        <v>1855.5</v>
      </c>
      <c r="F76" s="5">
        <f t="shared" si="3"/>
        <v>7422</v>
      </c>
    </row>
    <row r="77" spans="1:6" ht="12.75">
      <c r="A77">
        <v>10.3</v>
      </c>
      <c r="B77" s="3" t="s">
        <v>74</v>
      </c>
      <c r="C77" s="1">
        <v>2</v>
      </c>
      <c r="D77" s="13" t="s">
        <v>33</v>
      </c>
      <c r="E77" s="1">
        <v>1603.83</v>
      </c>
      <c r="F77" s="5">
        <f t="shared" si="3"/>
        <v>3207.66</v>
      </c>
    </row>
    <row r="78" spans="1:6" ht="12.75">
      <c r="A78">
        <v>10.4</v>
      </c>
      <c r="B78" s="3" t="s">
        <v>66</v>
      </c>
      <c r="C78" s="1">
        <v>2</v>
      </c>
      <c r="D78" s="13" t="s">
        <v>33</v>
      </c>
      <c r="E78" s="1">
        <v>1894.6</v>
      </c>
      <c r="F78" s="5">
        <f t="shared" si="3"/>
        <v>3789.2</v>
      </c>
    </row>
    <row r="79" spans="1:6" ht="12.75">
      <c r="A79">
        <v>10.5</v>
      </c>
      <c r="B79" s="3" t="s">
        <v>75</v>
      </c>
      <c r="C79" s="1">
        <v>3.96</v>
      </c>
      <c r="D79" s="13" t="s">
        <v>19</v>
      </c>
      <c r="E79" s="1">
        <v>105.52</v>
      </c>
      <c r="F79" s="5">
        <f t="shared" si="3"/>
        <v>417.86</v>
      </c>
    </row>
    <row r="80" spans="1:6" ht="12.75">
      <c r="A80">
        <v>10.6</v>
      </c>
      <c r="B80" s="3" t="s">
        <v>76</v>
      </c>
      <c r="C80" s="1">
        <v>3.76</v>
      </c>
      <c r="D80" s="13" t="s">
        <v>19</v>
      </c>
      <c r="E80" s="1">
        <v>71.59</v>
      </c>
      <c r="F80" s="5">
        <f t="shared" si="3"/>
        <v>269.18</v>
      </c>
    </row>
    <row r="81" spans="1:6" ht="12.75">
      <c r="A81">
        <v>10.7</v>
      </c>
      <c r="B81" s="3" t="s">
        <v>77</v>
      </c>
      <c r="C81" s="1">
        <v>0.24</v>
      </c>
      <c r="D81" s="13" t="s">
        <v>19</v>
      </c>
      <c r="E81" s="1">
        <v>89.98</v>
      </c>
      <c r="F81" s="5">
        <f t="shared" si="3"/>
        <v>21.6</v>
      </c>
    </row>
    <row r="82" spans="1:6" ht="12.75">
      <c r="A82">
        <v>10.8</v>
      </c>
      <c r="B82" s="3" t="s">
        <v>70</v>
      </c>
      <c r="C82" s="1">
        <v>1</v>
      </c>
      <c r="D82" s="14"/>
      <c r="E82" s="1">
        <v>8409.63</v>
      </c>
      <c r="F82" s="5">
        <f t="shared" si="3"/>
        <v>8409.63</v>
      </c>
    </row>
    <row r="83" spans="3:6" ht="12.75">
      <c r="C83" s="1"/>
      <c r="D83" s="14"/>
      <c r="E83" s="1"/>
      <c r="F83" s="4"/>
    </row>
    <row r="84" spans="1:6" ht="12.75">
      <c r="A84" s="7">
        <v>11</v>
      </c>
      <c r="B84" s="17" t="s">
        <v>78</v>
      </c>
      <c r="C84" s="1"/>
      <c r="D84" s="14"/>
      <c r="E84" s="1"/>
      <c r="F84" s="4"/>
    </row>
    <row r="85" spans="1:6" ht="12.75">
      <c r="A85" s="4">
        <v>11.1</v>
      </c>
      <c r="B85" s="3" t="s">
        <v>79</v>
      </c>
      <c r="C85" s="5">
        <v>12</v>
      </c>
      <c r="D85" s="13" t="s">
        <v>13</v>
      </c>
      <c r="E85" s="5">
        <v>1919.83</v>
      </c>
      <c r="F85" s="5">
        <f aca="true" t="shared" si="4" ref="F85:F92">ROUND(C85*E85,2)</f>
        <v>23037.96</v>
      </c>
    </row>
    <row r="86" spans="1:6" ht="12.75">
      <c r="A86">
        <v>11.2</v>
      </c>
      <c r="B86" s="3" t="s">
        <v>73</v>
      </c>
      <c r="C86" s="5">
        <v>8</v>
      </c>
      <c r="D86" s="13" t="s">
        <v>33</v>
      </c>
      <c r="E86" s="5">
        <v>1855.5</v>
      </c>
      <c r="F86" s="5">
        <f t="shared" si="4"/>
        <v>14844</v>
      </c>
    </row>
    <row r="87" spans="1:6" ht="12.75">
      <c r="A87">
        <v>11.3</v>
      </c>
      <c r="B87" s="3" t="s">
        <v>74</v>
      </c>
      <c r="C87" s="1">
        <v>4</v>
      </c>
      <c r="D87" s="11" t="s">
        <v>33</v>
      </c>
      <c r="E87" s="1">
        <v>1603.83</v>
      </c>
      <c r="F87" s="5">
        <f t="shared" si="4"/>
        <v>6415.32</v>
      </c>
    </row>
    <row r="88" spans="1:6" ht="12.75">
      <c r="A88">
        <v>11.4</v>
      </c>
      <c r="B88" s="3" t="s">
        <v>66</v>
      </c>
      <c r="C88" s="1">
        <v>4</v>
      </c>
      <c r="D88" s="11" t="s">
        <v>33</v>
      </c>
      <c r="E88" s="1">
        <v>1894.6</v>
      </c>
      <c r="F88" s="5">
        <f t="shared" si="4"/>
        <v>7578.4</v>
      </c>
    </row>
    <row r="89" spans="1:6" ht="12.75">
      <c r="A89">
        <v>11.5</v>
      </c>
      <c r="B89" s="3" t="s">
        <v>80</v>
      </c>
      <c r="C89" s="1">
        <v>7.52</v>
      </c>
      <c r="D89" s="13" t="s">
        <v>19</v>
      </c>
      <c r="E89" s="1">
        <v>71.59</v>
      </c>
      <c r="F89" s="5">
        <f t="shared" si="4"/>
        <v>538.36</v>
      </c>
    </row>
    <row r="90" spans="1:6" ht="12.75">
      <c r="A90">
        <v>11.6</v>
      </c>
      <c r="B90" s="3" t="s">
        <v>81</v>
      </c>
      <c r="C90" s="1">
        <v>0.51</v>
      </c>
      <c r="D90" s="11" t="s">
        <v>33</v>
      </c>
      <c r="E90" s="1">
        <v>89.98</v>
      </c>
      <c r="F90" s="5">
        <f t="shared" si="4"/>
        <v>45.89</v>
      </c>
    </row>
    <row r="91" spans="1:6" ht="25.5">
      <c r="A91" s="4">
        <v>11.7</v>
      </c>
      <c r="B91" s="3" t="s">
        <v>82</v>
      </c>
      <c r="C91" s="5">
        <v>8</v>
      </c>
      <c r="D91" s="13" t="s">
        <v>2</v>
      </c>
      <c r="E91" s="5">
        <v>2194.72</v>
      </c>
      <c r="F91" s="5">
        <f t="shared" si="4"/>
        <v>17557.76</v>
      </c>
    </row>
    <row r="92" spans="1:6" ht="12.75">
      <c r="A92">
        <v>11.8</v>
      </c>
      <c r="B92" s="3" t="s">
        <v>83</v>
      </c>
      <c r="C92" s="1">
        <v>2</v>
      </c>
      <c r="D92" s="11" t="s">
        <v>33</v>
      </c>
      <c r="E92" s="1">
        <v>8409.63</v>
      </c>
      <c r="F92" s="5">
        <f t="shared" si="4"/>
        <v>16819.26</v>
      </c>
    </row>
    <row r="93" spans="3:6" ht="12.75">
      <c r="C93" s="1"/>
      <c r="D93" s="14"/>
      <c r="E93" s="1"/>
      <c r="F93" s="4"/>
    </row>
    <row r="94" spans="1:6" ht="12.75">
      <c r="A94" s="7">
        <v>13</v>
      </c>
      <c r="B94" s="17" t="s">
        <v>84</v>
      </c>
      <c r="C94" s="1"/>
      <c r="D94" s="14"/>
      <c r="E94" s="1"/>
      <c r="F94" s="4"/>
    </row>
    <row r="95" spans="1:6" ht="25.5">
      <c r="A95" s="4">
        <v>13.1</v>
      </c>
      <c r="B95" s="3" t="s">
        <v>85</v>
      </c>
      <c r="C95" s="5">
        <v>403</v>
      </c>
      <c r="D95" s="13" t="s">
        <v>33</v>
      </c>
      <c r="E95" s="5">
        <v>7459</v>
      </c>
      <c r="F95" s="5">
        <f>ROUND(C95*E95,2)</f>
        <v>3005977</v>
      </c>
    </row>
    <row r="96" spans="3:6" ht="12.75">
      <c r="C96" s="1"/>
      <c r="D96" s="14"/>
      <c r="E96" s="1"/>
      <c r="F96" s="4"/>
    </row>
    <row r="97" spans="1:6" ht="51">
      <c r="A97" s="4">
        <v>14</v>
      </c>
      <c r="B97" s="18" t="s">
        <v>116</v>
      </c>
      <c r="C97" s="5">
        <v>6936.86</v>
      </c>
      <c r="D97" s="13" t="s">
        <v>13</v>
      </c>
      <c r="E97" s="5">
        <v>59.01</v>
      </c>
      <c r="F97" s="5">
        <f>ROUND(C97*E97,2)</f>
        <v>409344.11</v>
      </c>
    </row>
    <row r="98" spans="3:6" ht="12.75">
      <c r="C98" s="1"/>
      <c r="D98" s="14"/>
      <c r="E98" s="1"/>
      <c r="F98" s="4"/>
    </row>
    <row r="99" spans="1:6" ht="12.75">
      <c r="A99" s="7">
        <v>15</v>
      </c>
      <c r="B99" s="17" t="s">
        <v>86</v>
      </c>
      <c r="C99" s="1"/>
      <c r="D99" s="14"/>
      <c r="E99" s="1"/>
      <c r="F99" s="4"/>
    </row>
    <row r="100" spans="1:6" ht="12.75">
      <c r="A100">
        <v>15.1</v>
      </c>
      <c r="B100" s="2" t="s">
        <v>87</v>
      </c>
      <c r="C100" s="1">
        <v>24</v>
      </c>
      <c r="D100" s="13" t="s">
        <v>19</v>
      </c>
      <c r="E100" s="1">
        <v>253.6</v>
      </c>
      <c r="F100" s="5">
        <f aca="true" t="shared" si="5" ref="F100:F109">ROUND(C100*E100,2)</f>
        <v>6086.4</v>
      </c>
    </row>
    <row r="101" spans="1:6" ht="12.75">
      <c r="A101">
        <v>15.2</v>
      </c>
      <c r="B101" s="3" t="s">
        <v>88</v>
      </c>
      <c r="C101" s="1">
        <v>33.6</v>
      </c>
      <c r="D101" s="13" t="s">
        <v>19</v>
      </c>
      <c r="E101" s="1">
        <v>211.98</v>
      </c>
      <c r="F101" s="5">
        <f t="shared" si="5"/>
        <v>7122.53</v>
      </c>
    </row>
    <row r="102" spans="1:6" ht="12.75">
      <c r="A102">
        <v>15.2</v>
      </c>
      <c r="B102" s="2" t="s">
        <v>89</v>
      </c>
      <c r="C102" s="1">
        <v>33.6</v>
      </c>
      <c r="D102" s="13" t="s">
        <v>19</v>
      </c>
      <c r="E102" s="1">
        <v>850</v>
      </c>
      <c r="F102" s="5">
        <f t="shared" si="5"/>
        <v>28560</v>
      </c>
    </row>
    <row r="103" spans="1:6" ht="12.75">
      <c r="A103">
        <v>15.3</v>
      </c>
      <c r="B103" s="3" t="s">
        <v>90</v>
      </c>
      <c r="C103" s="1">
        <v>31.92</v>
      </c>
      <c r="D103" s="13" t="s">
        <v>19</v>
      </c>
      <c r="E103" s="1">
        <v>184.05</v>
      </c>
      <c r="F103" s="5">
        <f t="shared" si="5"/>
        <v>5874.88</v>
      </c>
    </row>
    <row r="104" spans="1:6" ht="12.75">
      <c r="A104">
        <v>15.3</v>
      </c>
      <c r="B104" s="2" t="s">
        <v>91</v>
      </c>
      <c r="C104" s="1">
        <v>120</v>
      </c>
      <c r="D104" s="13" t="s">
        <v>17</v>
      </c>
      <c r="E104" s="1">
        <v>36.02</v>
      </c>
      <c r="F104" s="5">
        <f t="shared" si="5"/>
        <v>4322.4</v>
      </c>
    </row>
    <row r="105" spans="1:6" ht="12.75">
      <c r="A105">
        <v>15.4</v>
      </c>
      <c r="B105" s="3" t="s">
        <v>92</v>
      </c>
      <c r="C105" s="1">
        <v>120</v>
      </c>
      <c r="D105" s="13" t="s">
        <v>17</v>
      </c>
      <c r="E105" s="1">
        <v>153</v>
      </c>
      <c r="F105" s="5">
        <f t="shared" si="5"/>
        <v>18360</v>
      </c>
    </row>
    <row r="106" spans="1:6" ht="12.75">
      <c r="A106">
        <v>15.4</v>
      </c>
      <c r="B106" s="2" t="s">
        <v>93</v>
      </c>
      <c r="C106" s="1">
        <v>120</v>
      </c>
      <c r="D106" s="13" t="s">
        <v>17</v>
      </c>
      <c r="E106" s="1">
        <v>1456</v>
      </c>
      <c r="F106" s="5">
        <f t="shared" si="5"/>
        <v>174720</v>
      </c>
    </row>
    <row r="107" spans="1:6" ht="12.75">
      <c r="A107">
        <v>15.5</v>
      </c>
      <c r="B107" s="3" t="s">
        <v>94</v>
      </c>
      <c r="C107" s="1">
        <v>294</v>
      </c>
      <c r="D107" s="13" t="s">
        <v>95</v>
      </c>
      <c r="E107" s="1">
        <v>22.35</v>
      </c>
      <c r="F107" s="5">
        <f t="shared" si="5"/>
        <v>6570.9</v>
      </c>
    </row>
    <row r="108" spans="3:6" ht="12.75">
      <c r="C108" s="1"/>
      <c r="E108" s="1"/>
      <c r="F108" s="4"/>
    </row>
    <row r="109" spans="1:6" ht="25.5">
      <c r="A109" s="7">
        <v>16</v>
      </c>
      <c r="B109" s="3" t="s">
        <v>117</v>
      </c>
      <c r="C109" s="5">
        <v>150</v>
      </c>
      <c r="D109" s="13" t="s">
        <v>13</v>
      </c>
      <c r="E109" s="5">
        <v>27.38</v>
      </c>
      <c r="F109" s="5">
        <f t="shared" si="5"/>
        <v>4107</v>
      </c>
    </row>
    <row r="110" spans="2:6" ht="12.75">
      <c r="B110" s="7" t="s">
        <v>96</v>
      </c>
      <c r="C110" s="1"/>
      <c r="F110" s="25">
        <f>SUM(F6:F109)</f>
        <v>19562111.34</v>
      </c>
    </row>
    <row r="111" ht="12.75">
      <c r="C111" s="1"/>
    </row>
    <row r="112" spans="1:3" ht="12.75">
      <c r="A112" s="7" t="s">
        <v>97</v>
      </c>
      <c r="B112" s="7" t="s">
        <v>98</v>
      </c>
      <c r="C112" s="1"/>
    </row>
    <row r="113" spans="1:6" ht="38.25">
      <c r="A113" s="7">
        <v>1</v>
      </c>
      <c r="B113" s="3" t="s">
        <v>118</v>
      </c>
      <c r="C113" s="5">
        <v>1</v>
      </c>
      <c r="D113" s="13" t="s">
        <v>33</v>
      </c>
      <c r="E113" s="5">
        <v>43500</v>
      </c>
      <c r="F113" s="5">
        <f>ROUND(C113*E113,2)</f>
        <v>43500</v>
      </c>
    </row>
    <row r="114" spans="1:3" ht="12.75">
      <c r="A114" s="7"/>
      <c r="C114" s="1"/>
    </row>
    <row r="115" spans="1:6" ht="25.5">
      <c r="A115" s="7">
        <v>2</v>
      </c>
      <c r="B115" s="3" t="s">
        <v>119</v>
      </c>
      <c r="C115" s="5">
        <v>8</v>
      </c>
      <c r="D115" s="13" t="s">
        <v>99</v>
      </c>
      <c r="E115" s="5">
        <v>35000</v>
      </c>
      <c r="F115" s="5">
        <f>ROUND(C115*E115,2)</f>
        <v>280000</v>
      </c>
    </row>
    <row r="116" spans="1:6" ht="12.75">
      <c r="A116" s="21"/>
      <c r="B116" s="16" t="s">
        <v>100</v>
      </c>
      <c r="C116" s="21"/>
      <c r="D116" s="21"/>
      <c r="E116" s="21"/>
      <c r="F116" s="22">
        <f>SUM(F113:F115)</f>
        <v>323500</v>
      </c>
    </row>
    <row r="118" spans="1:6" ht="12.75">
      <c r="A118" s="21"/>
      <c r="B118" s="16" t="s">
        <v>126</v>
      </c>
      <c r="C118" s="21"/>
      <c r="D118" s="21"/>
      <c r="E118" s="21"/>
      <c r="F118" s="22">
        <f>SUM(F110+F116)</f>
        <v>19885611.34</v>
      </c>
    </row>
    <row r="119" spans="1:6" ht="12.75">
      <c r="A119" s="24"/>
      <c r="B119" s="26"/>
      <c r="C119" s="24"/>
      <c r="D119" s="24"/>
      <c r="E119" s="24"/>
      <c r="F119" s="27"/>
    </row>
    <row r="120" spans="1:6" ht="12.75">
      <c r="A120" s="21"/>
      <c r="B120" s="16" t="s">
        <v>127</v>
      </c>
      <c r="C120" s="21"/>
      <c r="D120" s="21"/>
      <c r="E120" s="21"/>
      <c r="F120" s="21"/>
    </row>
    <row r="121" spans="1:6" ht="12.75">
      <c r="A121">
        <v>1</v>
      </c>
      <c r="B121" s="2" t="s">
        <v>120</v>
      </c>
      <c r="C121" s="1">
        <v>6936.86</v>
      </c>
      <c r="D121" s="14" t="s">
        <v>13</v>
      </c>
      <c r="E121" s="1">
        <v>4.660083927822079</v>
      </c>
      <c r="F121" s="5">
        <f>ROUND(C121*E121,2)</f>
        <v>32326.35</v>
      </c>
    </row>
    <row r="122" spans="1:6" ht="12.75">
      <c r="A122" s="7">
        <v>2</v>
      </c>
      <c r="B122" s="7" t="s">
        <v>14</v>
      </c>
      <c r="C122" s="1"/>
      <c r="D122" s="14"/>
      <c r="E122" s="1"/>
      <c r="F122" s="4"/>
    </row>
    <row r="123" spans="1:6" ht="12.75">
      <c r="A123">
        <v>2.1</v>
      </c>
      <c r="B123" s="2" t="s">
        <v>15</v>
      </c>
      <c r="C123" s="1">
        <v>300</v>
      </c>
      <c r="D123" s="11" t="s">
        <v>13</v>
      </c>
      <c r="E123" s="1">
        <v>91.58105263157896</v>
      </c>
      <c r="F123" s="5">
        <f>ROUND(C123*E123,2)</f>
        <v>27474.32</v>
      </c>
    </row>
    <row r="124" spans="1:6" ht="12.75">
      <c r="A124">
        <v>2.2</v>
      </c>
      <c r="B124" s="2" t="s">
        <v>16</v>
      </c>
      <c r="C124" s="1">
        <v>120</v>
      </c>
      <c r="D124" s="11" t="s">
        <v>17</v>
      </c>
      <c r="E124" s="1">
        <v>10.03670520833333</v>
      </c>
      <c r="F124" s="5">
        <f>ROUND(C124*E124,2)</f>
        <v>1204.4</v>
      </c>
    </row>
    <row r="125" spans="1:6" ht="25.5">
      <c r="A125" s="4">
        <v>2.3</v>
      </c>
      <c r="B125" s="3" t="s">
        <v>18</v>
      </c>
      <c r="C125" s="5">
        <v>8.4</v>
      </c>
      <c r="D125" s="13" t="s">
        <v>19</v>
      </c>
      <c r="E125" s="5">
        <v>102.9422956349207</v>
      </c>
      <c r="F125" s="5">
        <f>ROUND(C125*E125,2)</f>
        <v>864.72</v>
      </c>
    </row>
    <row r="126" spans="3:6" ht="12.75">
      <c r="C126" s="1"/>
      <c r="D126" s="14"/>
      <c r="E126" s="1"/>
      <c r="F126" s="4"/>
    </row>
    <row r="127" spans="1:6" ht="12.75">
      <c r="A127" s="7">
        <v>3</v>
      </c>
      <c r="B127" s="7" t="s">
        <v>115</v>
      </c>
      <c r="C127" s="1"/>
      <c r="D127" s="14"/>
      <c r="E127" s="1"/>
      <c r="F127" s="4"/>
    </row>
    <row r="128" spans="1:6" ht="12.75">
      <c r="A128">
        <v>3.1</v>
      </c>
      <c r="B128" s="3" t="s">
        <v>20</v>
      </c>
      <c r="C128" s="5">
        <v>1596.03</v>
      </c>
      <c r="D128" s="13" t="s">
        <v>19</v>
      </c>
      <c r="E128" s="5">
        <v>278.5223703703705</v>
      </c>
      <c r="F128" s="5">
        <f aca="true" t="shared" si="6" ref="F128:F133">ROUND(C128*E128,2)</f>
        <v>444530.06</v>
      </c>
    </row>
    <row r="129" spans="1:6" ht="12.75">
      <c r="A129">
        <v>3.2</v>
      </c>
      <c r="B129" s="2" t="s">
        <v>21</v>
      </c>
      <c r="C129" s="1">
        <v>3724.08</v>
      </c>
      <c r="D129" s="13" t="s">
        <v>19</v>
      </c>
      <c r="E129" s="1">
        <v>99.79665350877193</v>
      </c>
      <c r="F129" s="5">
        <f t="shared" si="6"/>
        <v>371650.72</v>
      </c>
    </row>
    <row r="130" spans="1:6" ht="25.5">
      <c r="A130" s="4">
        <v>3.3</v>
      </c>
      <c r="B130" s="3" t="s">
        <v>22</v>
      </c>
      <c r="C130" s="5">
        <v>2074.84</v>
      </c>
      <c r="D130" s="13" t="s">
        <v>19</v>
      </c>
      <c r="E130" s="5">
        <v>665.7625333333333</v>
      </c>
      <c r="F130" s="5">
        <f t="shared" si="6"/>
        <v>1381350.73</v>
      </c>
    </row>
    <row r="131" spans="1:6" ht="12.75">
      <c r="A131" s="4">
        <v>3.4</v>
      </c>
      <c r="B131" s="3" t="s">
        <v>23</v>
      </c>
      <c r="C131" s="5">
        <v>4528.24</v>
      </c>
      <c r="D131" s="13" t="s">
        <v>19</v>
      </c>
      <c r="E131" s="5">
        <v>110.37619999999998</v>
      </c>
      <c r="F131" s="5">
        <f t="shared" si="6"/>
        <v>499809.92</v>
      </c>
    </row>
    <row r="132" spans="1:6" ht="12.75">
      <c r="A132" s="4">
        <v>3.5</v>
      </c>
      <c r="B132" s="3" t="s">
        <v>24</v>
      </c>
      <c r="C132" s="5">
        <v>496.38</v>
      </c>
      <c r="D132" s="13" t="s">
        <v>19</v>
      </c>
      <c r="E132" s="5">
        <v>990.9731999999999</v>
      </c>
      <c r="F132" s="5">
        <f t="shared" si="6"/>
        <v>491899.28</v>
      </c>
    </row>
    <row r="133" spans="1:6" ht="25.5">
      <c r="A133" s="4">
        <v>3.6</v>
      </c>
      <c r="B133" s="3" t="s">
        <v>25</v>
      </c>
      <c r="C133" s="5">
        <v>3143.86</v>
      </c>
      <c r="D133" s="13" t="s">
        <v>19</v>
      </c>
      <c r="E133" s="5">
        <v>102.9422956349207</v>
      </c>
      <c r="F133" s="5">
        <f t="shared" si="6"/>
        <v>323636.17</v>
      </c>
    </row>
    <row r="134" spans="3:6" ht="12.75">
      <c r="C134" s="1"/>
      <c r="D134" s="14"/>
      <c r="E134" s="1"/>
      <c r="F134" s="4"/>
    </row>
    <row r="135" spans="1:6" ht="12.75">
      <c r="A135" s="7">
        <v>4</v>
      </c>
      <c r="B135" s="17" t="s">
        <v>26</v>
      </c>
      <c r="C135" s="1"/>
      <c r="D135" s="14"/>
      <c r="E135" s="1"/>
      <c r="F135" s="4"/>
    </row>
    <row r="136" spans="1:6" ht="12.75">
      <c r="A136">
        <v>4.1</v>
      </c>
      <c r="B136" s="3" t="s">
        <v>121</v>
      </c>
      <c r="C136" s="5">
        <v>1112.49</v>
      </c>
      <c r="D136" s="13" t="s">
        <v>13</v>
      </c>
      <c r="E136" s="5">
        <v>259.5153333333333</v>
      </c>
      <c r="F136" s="5">
        <f>ROUND(C136*E136,2)</f>
        <v>288708.21</v>
      </c>
    </row>
    <row r="137" spans="1:6" ht="12.75">
      <c r="A137">
        <v>4.2</v>
      </c>
      <c r="B137" s="3" t="s">
        <v>122</v>
      </c>
      <c r="C137" s="5">
        <v>3079.29</v>
      </c>
      <c r="D137" s="13" t="s">
        <v>13</v>
      </c>
      <c r="E137" s="5">
        <v>139.62133333333327</v>
      </c>
      <c r="F137" s="5">
        <f>ROUND(C137*E137,2)</f>
        <v>429934.58</v>
      </c>
    </row>
    <row r="138" spans="1:6" ht="12.75">
      <c r="A138">
        <v>4.3</v>
      </c>
      <c r="B138" s="3" t="s">
        <v>123</v>
      </c>
      <c r="C138" s="5">
        <v>2894.62</v>
      </c>
      <c r="D138" s="13" t="s">
        <v>13</v>
      </c>
      <c r="E138" s="5">
        <v>246.1613333333334</v>
      </c>
      <c r="F138" s="5">
        <f>ROUND(C138*E138,2)</f>
        <v>712543.52</v>
      </c>
    </row>
    <row r="139" spans="3:6" ht="12.75">
      <c r="C139" s="5"/>
      <c r="D139" s="15"/>
      <c r="E139" s="5"/>
      <c r="F139" s="4"/>
    </row>
    <row r="140" spans="1:6" ht="12.75">
      <c r="A140" s="7">
        <v>5</v>
      </c>
      <c r="B140" s="17" t="s">
        <v>30</v>
      </c>
      <c r="C140" s="5"/>
      <c r="D140" s="15"/>
      <c r="E140" s="5"/>
      <c r="F140" s="4"/>
    </row>
    <row r="141" spans="1:6" ht="12.75">
      <c r="A141" s="4">
        <v>5.1</v>
      </c>
      <c r="B141" s="18" t="s">
        <v>121</v>
      </c>
      <c r="C141" s="5">
        <v>1080.09</v>
      </c>
      <c r="D141" s="13" t="s">
        <v>13</v>
      </c>
      <c r="E141" s="5">
        <v>8.68285185185185</v>
      </c>
      <c r="F141" s="5">
        <f>ROUND(C141*E141,2)</f>
        <v>9378.26</v>
      </c>
    </row>
    <row r="142" spans="1:6" ht="12.75">
      <c r="A142" s="4">
        <v>5.2</v>
      </c>
      <c r="B142" s="18" t="s">
        <v>122</v>
      </c>
      <c r="C142" s="5">
        <v>3018.91</v>
      </c>
      <c r="D142" s="13" t="s">
        <v>13</v>
      </c>
      <c r="E142" s="5">
        <v>1.2777412587412513</v>
      </c>
      <c r="F142" s="5">
        <f>ROUND(C142*E142,2)</f>
        <v>3857.39</v>
      </c>
    </row>
    <row r="143" spans="1:6" ht="12.75">
      <c r="A143" s="4">
        <v>5.3</v>
      </c>
      <c r="B143" s="18" t="s">
        <v>123</v>
      </c>
      <c r="C143" s="5">
        <v>2837.86</v>
      </c>
      <c r="D143" s="13" t="s">
        <v>13</v>
      </c>
      <c r="E143" s="5">
        <v>2.618999999999996</v>
      </c>
      <c r="F143" s="5">
        <f>ROUND(C143*E143,2)</f>
        <v>7432.36</v>
      </c>
    </row>
    <row r="144" spans="3:6" ht="12.75">
      <c r="C144" s="1"/>
      <c r="D144" s="14"/>
      <c r="E144" s="1"/>
      <c r="F144" s="4"/>
    </row>
    <row r="145" spans="1:6" ht="12.75">
      <c r="A145" s="19">
        <v>6</v>
      </c>
      <c r="B145" s="20" t="s">
        <v>31</v>
      </c>
      <c r="C145" s="1"/>
      <c r="D145" s="14"/>
      <c r="E145" s="1"/>
      <c r="F145" s="4"/>
    </row>
    <row r="146" spans="1:6" ht="12.75">
      <c r="A146">
        <v>6.1</v>
      </c>
      <c r="B146" s="3" t="s">
        <v>32</v>
      </c>
      <c r="C146" s="1">
        <v>4</v>
      </c>
      <c r="D146" s="13" t="s">
        <v>33</v>
      </c>
      <c r="E146" s="1">
        <v>70.36239999999998</v>
      </c>
      <c r="F146" s="5">
        <f aca="true" t="shared" si="7" ref="F146:F166">ROUND(C146*E146,2)</f>
        <v>281.45</v>
      </c>
    </row>
    <row r="147" spans="1:6" ht="12.75">
      <c r="A147">
        <v>6.2</v>
      </c>
      <c r="B147" s="3" t="s">
        <v>34</v>
      </c>
      <c r="C147" s="1">
        <v>19</v>
      </c>
      <c r="D147" s="13" t="s">
        <v>33</v>
      </c>
      <c r="E147" s="1">
        <v>71.39240000000007</v>
      </c>
      <c r="F147" s="5">
        <f t="shared" si="7"/>
        <v>1356.46</v>
      </c>
    </row>
    <row r="148" spans="1:6" ht="12.75">
      <c r="A148" s="4">
        <v>6.3</v>
      </c>
      <c r="B148" s="18" t="s">
        <v>35</v>
      </c>
      <c r="C148" s="5">
        <v>7</v>
      </c>
      <c r="D148" s="13" t="s">
        <v>33</v>
      </c>
      <c r="E148" s="5">
        <v>1934.4643999999994</v>
      </c>
      <c r="F148" s="5">
        <f t="shared" si="7"/>
        <v>13541.25</v>
      </c>
    </row>
    <row r="149" spans="1:6" ht="12.75">
      <c r="A149" s="4">
        <v>6.4</v>
      </c>
      <c r="B149" s="18" t="s">
        <v>36</v>
      </c>
      <c r="C149" s="5">
        <v>5</v>
      </c>
      <c r="D149" s="13" t="s">
        <v>33</v>
      </c>
      <c r="E149" s="5">
        <v>2824.357899999999</v>
      </c>
      <c r="F149" s="5">
        <f t="shared" si="7"/>
        <v>14121.79</v>
      </c>
    </row>
    <row r="150" spans="1:6" ht="12.75">
      <c r="A150" s="4">
        <v>6.5</v>
      </c>
      <c r="B150" s="18" t="s">
        <v>37</v>
      </c>
      <c r="C150" s="5">
        <v>3</v>
      </c>
      <c r="D150" s="13" t="s">
        <v>33</v>
      </c>
      <c r="E150" s="5">
        <v>1934.4643999999994</v>
      </c>
      <c r="F150" s="5">
        <f t="shared" si="7"/>
        <v>5803.39</v>
      </c>
    </row>
    <row r="151" spans="1:6" ht="12.75">
      <c r="A151" s="4">
        <v>6.6</v>
      </c>
      <c r="B151" s="3" t="s">
        <v>38</v>
      </c>
      <c r="C151" s="5">
        <v>1</v>
      </c>
      <c r="D151" s="13" t="s">
        <v>33</v>
      </c>
      <c r="E151" s="5">
        <v>1414.4043999999994</v>
      </c>
      <c r="F151" s="5">
        <f t="shared" si="7"/>
        <v>1414.4</v>
      </c>
    </row>
    <row r="152" spans="1:6" ht="12.75">
      <c r="A152">
        <v>6.7</v>
      </c>
      <c r="B152" s="3" t="s">
        <v>39</v>
      </c>
      <c r="C152" s="1">
        <v>4</v>
      </c>
      <c r="D152" s="13" t="s">
        <v>33</v>
      </c>
      <c r="E152" s="1">
        <v>26.13239999999999</v>
      </c>
      <c r="F152" s="5">
        <f t="shared" si="7"/>
        <v>104.53</v>
      </c>
    </row>
    <row r="153" spans="1:6" ht="12.75">
      <c r="A153">
        <v>6.8</v>
      </c>
      <c r="B153" s="3" t="s">
        <v>40</v>
      </c>
      <c r="C153" s="1">
        <v>3</v>
      </c>
      <c r="D153" s="13" t="s">
        <v>33</v>
      </c>
      <c r="E153" s="1">
        <v>6.1223999999999705</v>
      </c>
      <c r="F153" s="5">
        <f t="shared" si="7"/>
        <v>18.37</v>
      </c>
    </row>
    <row r="154" spans="1:6" ht="12.75">
      <c r="A154">
        <v>6.9</v>
      </c>
      <c r="B154" s="3" t="s">
        <v>41</v>
      </c>
      <c r="C154" s="1">
        <v>2</v>
      </c>
      <c r="D154" s="13" t="s">
        <v>33</v>
      </c>
      <c r="E154" s="1">
        <v>11.12239999999997</v>
      </c>
      <c r="F154" s="5">
        <f t="shared" si="7"/>
        <v>22.24</v>
      </c>
    </row>
    <row r="155" spans="1:6" ht="12.75">
      <c r="A155" s="12">
        <v>6.1</v>
      </c>
      <c r="B155" s="18" t="s">
        <v>42</v>
      </c>
      <c r="C155" s="5">
        <v>2</v>
      </c>
      <c r="D155" s="13" t="s">
        <v>33</v>
      </c>
      <c r="E155" s="5">
        <v>1177.8524000000007</v>
      </c>
      <c r="F155" s="5">
        <f t="shared" si="7"/>
        <v>2355.7</v>
      </c>
    </row>
    <row r="156" spans="1:6" ht="12.75">
      <c r="A156">
        <v>6.11</v>
      </c>
      <c r="B156" s="3" t="s">
        <v>43</v>
      </c>
      <c r="C156" s="1">
        <v>20</v>
      </c>
      <c r="D156" s="13" t="s">
        <v>33</v>
      </c>
      <c r="E156" s="1">
        <v>48.8424</v>
      </c>
      <c r="F156" s="5">
        <f t="shared" si="7"/>
        <v>976.85</v>
      </c>
    </row>
    <row r="157" spans="1:6" ht="12.75">
      <c r="A157">
        <v>6.12</v>
      </c>
      <c r="B157" s="3" t="s">
        <v>44</v>
      </c>
      <c r="C157" s="1">
        <v>15</v>
      </c>
      <c r="D157" s="13" t="s">
        <v>33</v>
      </c>
      <c r="E157" s="1">
        <v>7.117599999999925</v>
      </c>
      <c r="F157" s="5">
        <f t="shared" si="7"/>
        <v>106.76</v>
      </c>
    </row>
    <row r="158" spans="1:6" ht="12.75">
      <c r="A158" s="4">
        <v>6.13</v>
      </c>
      <c r="B158" s="3" t="s">
        <v>45</v>
      </c>
      <c r="C158" s="5">
        <v>1</v>
      </c>
      <c r="D158" s="13" t="s">
        <v>33</v>
      </c>
      <c r="E158" s="5">
        <v>1174.9324000000001</v>
      </c>
      <c r="F158" s="5">
        <f t="shared" si="7"/>
        <v>1174.93</v>
      </c>
    </row>
    <row r="159" spans="1:6" ht="12.75">
      <c r="A159">
        <v>6.14</v>
      </c>
      <c r="B159" s="3" t="s">
        <v>46</v>
      </c>
      <c r="C159" s="1">
        <v>27</v>
      </c>
      <c r="D159" s="13" t="s">
        <v>33</v>
      </c>
      <c r="E159" s="1">
        <v>2.7024000000000115</v>
      </c>
      <c r="F159" s="5">
        <f t="shared" si="7"/>
        <v>72.96</v>
      </c>
    </row>
    <row r="160" spans="1:6" ht="12.75">
      <c r="A160">
        <v>6.15</v>
      </c>
      <c r="B160" s="3" t="s">
        <v>47</v>
      </c>
      <c r="C160" s="1">
        <v>8</v>
      </c>
      <c r="D160" s="13" t="s">
        <v>33</v>
      </c>
      <c r="E160" s="1">
        <v>235.57439999999997</v>
      </c>
      <c r="F160" s="5">
        <f t="shared" si="7"/>
        <v>1884.6</v>
      </c>
    </row>
    <row r="161" spans="1:6" ht="12.75">
      <c r="A161">
        <v>6.16</v>
      </c>
      <c r="B161" s="3" t="s">
        <v>48</v>
      </c>
      <c r="C161" s="1">
        <v>5</v>
      </c>
      <c r="D161" s="13" t="s">
        <v>33</v>
      </c>
      <c r="E161" s="1">
        <v>321.06140000000005</v>
      </c>
      <c r="F161" s="5">
        <f t="shared" si="7"/>
        <v>1605.31</v>
      </c>
    </row>
    <row r="162" spans="1:6" ht="12.75">
      <c r="A162">
        <v>6.17</v>
      </c>
      <c r="B162" s="3" t="s">
        <v>49</v>
      </c>
      <c r="C162" s="1">
        <v>42</v>
      </c>
      <c r="D162" s="13" t="s">
        <v>33</v>
      </c>
      <c r="E162" s="1">
        <v>448.81539999999995</v>
      </c>
      <c r="F162" s="5">
        <f t="shared" si="7"/>
        <v>18850.25</v>
      </c>
    </row>
    <row r="163" spans="1:6" ht="12.75">
      <c r="A163">
        <v>6.18</v>
      </c>
      <c r="B163" s="3" t="s">
        <v>50</v>
      </c>
      <c r="C163" s="1">
        <v>2</v>
      </c>
      <c r="D163" s="13" t="s">
        <v>33</v>
      </c>
      <c r="E163" s="1">
        <v>279.3770666666669</v>
      </c>
      <c r="F163" s="5">
        <f t="shared" si="7"/>
        <v>558.75</v>
      </c>
    </row>
    <row r="164" spans="1:6" ht="12.75">
      <c r="A164">
        <v>6.19</v>
      </c>
      <c r="B164" s="3" t="s">
        <v>51</v>
      </c>
      <c r="C164" s="1">
        <v>6</v>
      </c>
      <c r="D164" s="13" t="s">
        <v>33</v>
      </c>
      <c r="E164" s="1">
        <v>112.48439999999998</v>
      </c>
      <c r="F164" s="5">
        <f t="shared" si="7"/>
        <v>674.91</v>
      </c>
    </row>
    <row r="165" spans="1:6" ht="12.75">
      <c r="A165" s="6">
        <v>6.2</v>
      </c>
      <c r="B165" s="3" t="s">
        <v>52</v>
      </c>
      <c r="C165" s="1">
        <v>1</v>
      </c>
      <c r="D165" s="13" t="s">
        <v>33</v>
      </c>
      <c r="E165" s="1">
        <v>77.02439999999999</v>
      </c>
      <c r="F165" s="5">
        <f t="shared" si="7"/>
        <v>77.02</v>
      </c>
    </row>
    <row r="166" spans="1:6" ht="12.75">
      <c r="A166">
        <v>6.21</v>
      </c>
      <c r="B166" s="3" t="s">
        <v>124</v>
      </c>
      <c r="C166" s="1">
        <v>1</v>
      </c>
      <c r="D166" s="13" t="s">
        <v>33</v>
      </c>
      <c r="E166" s="1">
        <v>2088.5844</v>
      </c>
      <c r="F166" s="5">
        <f t="shared" si="7"/>
        <v>2088.58</v>
      </c>
    </row>
    <row r="167" spans="1:6" ht="12.75">
      <c r="A167">
        <v>6.22</v>
      </c>
      <c r="B167" s="3" t="s">
        <v>53</v>
      </c>
      <c r="C167" s="1">
        <v>178</v>
      </c>
      <c r="D167" s="13" t="s">
        <v>33</v>
      </c>
      <c r="E167" s="1"/>
      <c r="F167" s="5"/>
    </row>
    <row r="168" spans="3:6" ht="12.75">
      <c r="C168" s="1"/>
      <c r="D168" s="14"/>
      <c r="E168" s="1"/>
      <c r="F168" s="4"/>
    </row>
    <row r="169" spans="1:6" ht="12.75">
      <c r="A169" s="19">
        <v>7</v>
      </c>
      <c r="B169" s="17" t="s">
        <v>54</v>
      </c>
      <c r="C169" s="1"/>
      <c r="D169" s="14"/>
      <c r="E169" s="1"/>
      <c r="F169" s="4"/>
    </row>
    <row r="170" spans="1:6" ht="38.25">
      <c r="A170" s="4">
        <v>7.1</v>
      </c>
      <c r="B170" s="3" t="s">
        <v>55</v>
      </c>
      <c r="C170" s="5">
        <v>4</v>
      </c>
      <c r="D170" s="13" t="s">
        <v>33</v>
      </c>
      <c r="E170" s="5">
        <v>11843.532300705512</v>
      </c>
      <c r="F170" s="5">
        <f>ROUND(C170*E170,2)</f>
        <v>47374.13</v>
      </c>
    </row>
    <row r="171" spans="1:6" ht="38.25">
      <c r="A171" s="4">
        <v>7.2</v>
      </c>
      <c r="B171" s="3" t="s">
        <v>56</v>
      </c>
      <c r="C171" s="5">
        <v>2</v>
      </c>
      <c r="D171" s="13" t="s">
        <v>33</v>
      </c>
      <c r="E171" s="5">
        <v>16920.17463403885</v>
      </c>
      <c r="F171" s="5">
        <f>ROUND(C171*E171,2)</f>
        <v>33840.35</v>
      </c>
    </row>
    <row r="172" spans="1:6" ht="12.75">
      <c r="A172" s="4">
        <v>7.3</v>
      </c>
      <c r="B172" s="3" t="s">
        <v>57</v>
      </c>
      <c r="C172" s="5">
        <v>6</v>
      </c>
      <c r="D172" s="13" t="s">
        <v>33</v>
      </c>
      <c r="E172" s="5"/>
      <c r="F172" s="5"/>
    </row>
    <row r="173" spans="3:6" ht="12.75">
      <c r="C173" s="1"/>
      <c r="D173" s="14"/>
      <c r="E173" s="1"/>
      <c r="F173" s="4"/>
    </row>
    <row r="174" spans="1:6" ht="12.75">
      <c r="A174" s="7">
        <v>8</v>
      </c>
      <c r="B174" s="17" t="s">
        <v>58</v>
      </c>
      <c r="C174" s="1"/>
      <c r="D174" s="14"/>
      <c r="E174" s="1"/>
      <c r="F174" s="4"/>
    </row>
    <row r="175" spans="1:6" ht="12.75">
      <c r="A175">
        <v>8.1</v>
      </c>
      <c r="B175" s="3" t="s">
        <v>59</v>
      </c>
      <c r="C175" s="1">
        <v>2837.86</v>
      </c>
      <c r="D175" s="13" t="s">
        <v>13</v>
      </c>
      <c r="E175" s="1"/>
      <c r="F175" s="5"/>
    </row>
    <row r="176" spans="1:6" ht="12.75">
      <c r="A176">
        <v>8.2</v>
      </c>
      <c r="B176" s="3" t="s">
        <v>60</v>
      </c>
      <c r="C176" s="1">
        <v>3018.91</v>
      </c>
      <c r="D176" s="13" t="s">
        <v>13</v>
      </c>
      <c r="E176" s="1"/>
      <c r="F176" s="5"/>
    </row>
    <row r="177" spans="1:6" ht="12.75">
      <c r="A177">
        <v>8.3</v>
      </c>
      <c r="B177" s="3" t="s">
        <v>61</v>
      </c>
      <c r="C177" s="1">
        <v>1080.09</v>
      </c>
      <c r="D177" s="13" t="s">
        <v>13</v>
      </c>
      <c r="E177" s="1"/>
      <c r="F177" s="5"/>
    </row>
    <row r="178" spans="3:6" ht="12.75">
      <c r="C178" s="1"/>
      <c r="D178" s="14"/>
      <c r="E178" s="1"/>
      <c r="F178" s="4"/>
    </row>
    <row r="179" spans="1:6" ht="25.5">
      <c r="A179" s="19">
        <v>9</v>
      </c>
      <c r="B179" s="17" t="s">
        <v>62</v>
      </c>
      <c r="C179" s="1"/>
      <c r="D179" s="14"/>
      <c r="E179" s="1"/>
      <c r="F179" s="4"/>
    </row>
    <row r="180" spans="1:6" ht="12.75">
      <c r="A180">
        <v>9.1</v>
      </c>
      <c r="B180" s="3" t="s">
        <v>63</v>
      </c>
      <c r="C180" s="1">
        <v>6</v>
      </c>
      <c r="D180" s="13" t="s">
        <v>13</v>
      </c>
      <c r="E180" s="1">
        <v>2949.1953333333336</v>
      </c>
      <c r="F180" s="5">
        <f aca="true" t="shared" si="8" ref="F180:F186">ROUND(C180*E180,2)</f>
        <v>17695.17</v>
      </c>
    </row>
    <row r="181" spans="1:6" ht="12.75">
      <c r="A181" s="4">
        <v>9.2</v>
      </c>
      <c r="B181" s="18" t="s">
        <v>64</v>
      </c>
      <c r="C181" s="1">
        <v>4</v>
      </c>
      <c r="D181" s="13" t="s">
        <v>33</v>
      </c>
      <c r="E181" s="1">
        <v>1252.0124</v>
      </c>
      <c r="F181" s="5">
        <f t="shared" si="8"/>
        <v>5008.05</v>
      </c>
    </row>
    <row r="182" spans="1:6" ht="12.75">
      <c r="A182">
        <v>9.3</v>
      </c>
      <c r="B182" s="3" t="s">
        <v>65</v>
      </c>
      <c r="C182" s="1">
        <v>2</v>
      </c>
      <c r="D182" s="13" t="s">
        <v>33</v>
      </c>
      <c r="E182" s="1">
        <v>448.81539999999995</v>
      </c>
      <c r="F182" s="5">
        <f t="shared" si="8"/>
        <v>897.63</v>
      </c>
    </row>
    <row r="183" spans="1:6" ht="12.75">
      <c r="A183">
        <v>9.4</v>
      </c>
      <c r="B183" s="3" t="s">
        <v>66</v>
      </c>
      <c r="C183" s="1">
        <v>2</v>
      </c>
      <c r="D183" s="13" t="s">
        <v>33</v>
      </c>
      <c r="E183" s="1"/>
      <c r="F183" s="5"/>
    </row>
    <row r="184" spans="1:6" ht="12.75">
      <c r="A184">
        <v>9.5</v>
      </c>
      <c r="B184" s="3" t="s">
        <v>67</v>
      </c>
      <c r="C184" s="1">
        <v>4.86</v>
      </c>
      <c r="D184" s="13" t="s">
        <v>19</v>
      </c>
      <c r="E184" s="1">
        <v>476.6042000000001</v>
      </c>
      <c r="F184" s="5">
        <f t="shared" si="8"/>
        <v>2316.3</v>
      </c>
    </row>
    <row r="185" spans="1:6" ht="12.75">
      <c r="A185">
        <v>9.6</v>
      </c>
      <c r="B185" s="3" t="s">
        <v>68</v>
      </c>
      <c r="C185" s="1">
        <v>4.62</v>
      </c>
      <c r="D185" s="13" t="s">
        <v>19</v>
      </c>
      <c r="E185" s="1">
        <v>88.41</v>
      </c>
      <c r="F185" s="5">
        <f t="shared" si="8"/>
        <v>408.45</v>
      </c>
    </row>
    <row r="186" spans="1:6" ht="12.75">
      <c r="A186">
        <v>9.7</v>
      </c>
      <c r="B186" s="3" t="s">
        <v>69</v>
      </c>
      <c r="C186" s="1">
        <v>0.29</v>
      </c>
      <c r="D186" s="13" t="s">
        <v>33</v>
      </c>
      <c r="E186" s="1">
        <v>193.28249999999997</v>
      </c>
      <c r="F186" s="5">
        <f t="shared" si="8"/>
        <v>56.05</v>
      </c>
    </row>
    <row r="187" spans="1:6" ht="12.75">
      <c r="A187">
        <v>9.8</v>
      </c>
      <c r="B187" s="3" t="s">
        <v>70</v>
      </c>
      <c r="C187" s="1">
        <v>1</v>
      </c>
      <c r="D187" s="13" t="s">
        <v>33</v>
      </c>
      <c r="E187" s="1"/>
      <c r="F187" s="5"/>
    </row>
    <row r="188" spans="3:6" ht="12.75">
      <c r="C188" s="1"/>
      <c r="D188" s="14"/>
      <c r="E188" s="1"/>
      <c r="F188" s="4"/>
    </row>
    <row r="189" spans="1:6" ht="12.75">
      <c r="A189" s="7">
        <v>10</v>
      </c>
      <c r="B189" s="17" t="s">
        <v>71</v>
      </c>
      <c r="C189" s="1"/>
      <c r="D189" s="14"/>
      <c r="E189" s="1"/>
      <c r="F189" s="4"/>
    </row>
    <row r="190" spans="1:6" ht="12.75">
      <c r="A190" s="4">
        <v>10.1</v>
      </c>
      <c r="B190" s="3" t="s">
        <v>72</v>
      </c>
      <c r="C190" s="5">
        <v>6</v>
      </c>
      <c r="D190" s="13" t="s">
        <v>13</v>
      </c>
      <c r="E190" s="5">
        <v>985.0253333333335</v>
      </c>
      <c r="F190" s="5">
        <f aca="true" t="shared" si="9" ref="F190:F196">ROUND(C190*E190,2)</f>
        <v>5910.15</v>
      </c>
    </row>
    <row r="191" spans="1:6" ht="12.75">
      <c r="A191">
        <v>10.2</v>
      </c>
      <c r="B191" s="3" t="s">
        <v>73</v>
      </c>
      <c r="C191" s="5">
        <v>4</v>
      </c>
      <c r="D191" s="13" t="s">
        <v>33</v>
      </c>
      <c r="E191" s="5">
        <v>313.5623999999998</v>
      </c>
      <c r="F191" s="5">
        <f t="shared" si="9"/>
        <v>1254.25</v>
      </c>
    </row>
    <row r="192" spans="1:6" ht="12.75">
      <c r="A192">
        <v>10.3</v>
      </c>
      <c r="B192" s="3" t="s">
        <v>74</v>
      </c>
      <c r="C192" s="1">
        <v>2</v>
      </c>
      <c r="D192" s="13" t="s">
        <v>33</v>
      </c>
      <c r="E192" s="1">
        <v>321.06140000000005</v>
      </c>
      <c r="F192" s="5">
        <f t="shared" si="9"/>
        <v>642.12</v>
      </c>
    </row>
    <row r="193" spans="1:6" ht="12.75">
      <c r="A193">
        <v>10.4</v>
      </c>
      <c r="B193" s="3" t="s">
        <v>66</v>
      </c>
      <c r="C193" s="1">
        <v>2</v>
      </c>
      <c r="D193" s="13" t="s">
        <v>33</v>
      </c>
      <c r="E193" s="1"/>
      <c r="F193" s="5"/>
    </row>
    <row r="194" spans="1:6" ht="12.75">
      <c r="A194">
        <v>10.5</v>
      </c>
      <c r="B194" s="3" t="s">
        <v>75</v>
      </c>
      <c r="C194" s="1">
        <v>3.96</v>
      </c>
      <c r="D194" s="13" t="s">
        <v>19</v>
      </c>
      <c r="E194" s="1">
        <v>476.6042000000001</v>
      </c>
      <c r="F194" s="5">
        <f t="shared" si="9"/>
        <v>1887.35</v>
      </c>
    </row>
    <row r="195" spans="1:6" ht="12.75">
      <c r="A195">
        <v>10.6</v>
      </c>
      <c r="B195" s="3" t="s">
        <v>76</v>
      </c>
      <c r="C195" s="1">
        <v>3.76</v>
      </c>
      <c r="D195" s="13" t="s">
        <v>19</v>
      </c>
      <c r="E195" s="1">
        <v>88.41</v>
      </c>
      <c r="F195" s="5">
        <f t="shared" si="9"/>
        <v>332.42</v>
      </c>
    </row>
    <row r="196" spans="1:6" ht="12.75">
      <c r="A196">
        <v>10.7</v>
      </c>
      <c r="B196" s="3" t="s">
        <v>77</v>
      </c>
      <c r="C196" s="1">
        <v>0.24</v>
      </c>
      <c r="D196" s="13" t="s">
        <v>19</v>
      </c>
      <c r="E196" s="1">
        <v>193.28249999999997</v>
      </c>
      <c r="F196" s="5">
        <f t="shared" si="9"/>
        <v>46.39</v>
      </c>
    </row>
    <row r="197" spans="1:6" ht="12.75">
      <c r="A197">
        <v>10.8</v>
      </c>
      <c r="B197" s="3" t="s">
        <v>70</v>
      </c>
      <c r="C197" s="1">
        <v>1</v>
      </c>
      <c r="D197" s="14"/>
      <c r="E197" s="1"/>
      <c r="F197" s="5"/>
    </row>
    <row r="198" spans="3:6" ht="12.75">
      <c r="C198" s="1"/>
      <c r="D198" s="14"/>
      <c r="E198" s="1"/>
      <c r="F198" s="4"/>
    </row>
    <row r="199" spans="1:6" ht="12.75">
      <c r="A199" s="7">
        <v>11</v>
      </c>
      <c r="B199" s="17" t="s">
        <v>78</v>
      </c>
      <c r="C199" s="1"/>
      <c r="D199" s="14"/>
      <c r="E199" s="1"/>
      <c r="F199" s="4"/>
    </row>
    <row r="200" spans="1:6" ht="12.75">
      <c r="A200" s="4">
        <v>11.1</v>
      </c>
      <c r="B200" s="3" t="s">
        <v>79</v>
      </c>
      <c r="C200" s="5">
        <v>12</v>
      </c>
      <c r="D200" s="13" t="s">
        <v>13</v>
      </c>
      <c r="E200" s="5">
        <v>985.0253333333335</v>
      </c>
      <c r="F200" s="5">
        <f aca="true" t="shared" si="10" ref="F200:F206">ROUND(C200*E200,2)</f>
        <v>11820.3</v>
      </c>
    </row>
    <row r="201" spans="1:6" ht="12.75">
      <c r="A201">
        <v>11.2</v>
      </c>
      <c r="B201" s="3" t="s">
        <v>73</v>
      </c>
      <c r="C201" s="5">
        <v>8</v>
      </c>
      <c r="D201" s="13" t="s">
        <v>33</v>
      </c>
      <c r="E201" s="5">
        <v>313.5623999999998</v>
      </c>
      <c r="F201" s="5">
        <f t="shared" si="10"/>
        <v>2508.5</v>
      </c>
    </row>
    <row r="202" spans="1:6" ht="12.75">
      <c r="A202">
        <v>11.3</v>
      </c>
      <c r="B202" s="3" t="s">
        <v>74</v>
      </c>
      <c r="C202" s="1">
        <v>4</v>
      </c>
      <c r="D202" s="11" t="s">
        <v>33</v>
      </c>
      <c r="E202" s="1">
        <v>321.06140000000005</v>
      </c>
      <c r="F202" s="5">
        <f t="shared" si="10"/>
        <v>1284.25</v>
      </c>
    </row>
    <row r="203" spans="1:6" ht="12.75">
      <c r="A203">
        <v>11.4</v>
      </c>
      <c r="B203" s="3" t="s">
        <v>66</v>
      </c>
      <c r="C203" s="1">
        <v>4</v>
      </c>
      <c r="D203" s="11" t="s">
        <v>33</v>
      </c>
      <c r="E203" s="1"/>
      <c r="F203" s="5"/>
    </row>
    <row r="204" spans="1:6" ht="12.75">
      <c r="A204">
        <v>11.5</v>
      </c>
      <c r="B204" s="3" t="s">
        <v>80</v>
      </c>
      <c r="C204" s="1">
        <v>7.52</v>
      </c>
      <c r="D204" s="13" t="s">
        <v>19</v>
      </c>
      <c r="E204" s="1">
        <v>88.41</v>
      </c>
      <c r="F204" s="5">
        <f t="shared" si="10"/>
        <v>664.84</v>
      </c>
    </row>
    <row r="205" spans="1:6" ht="12.75">
      <c r="A205">
        <v>11.6</v>
      </c>
      <c r="B205" s="3" t="s">
        <v>81</v>
      </c>
      <c r="C205" s="1">
        <v>0.51</v>
      </c>
      <c r="D205" s="11" t="s">
        <v>33</v>
      </c>
      <c r="E205" s="1">
        <v>193.28249999999997</v>
      </c>
      <c r="F205" s="5">
        <f t="shared" si="10"/>
        <v>98.57</v>
      </c>
    </row>
    <row r="206" spans="1:6" ht="25.5">
      <c r="A206" s="4">
        <v>11.7</v>
      </c>
      <c r="B206" s="3" t="s">
        <v>82</v>
      </c>
      <c r="C206" s="5">
        <v>8</v>
      </c>
      <c r="D206" s="13" t="s">
        <v>2</v>
      </c>
      <c r="E206" s="5">
        <v>1305.2800000000002</v>
      </c>
      <c r="F206" s="5">
        <f t="shared" si="10"/>
        <v>10442.24</v>
      </c>
    </row>
    <row r="207" spans="1:6" ht="12.75">
      <c r="A207">
        <v>11.8</v>
      </c>
      <c r="B207" s="3" t="s">
        <v>83</v>
      </c>
      <c r="C207" s="1">
        <v>2</v>
      </c>
      <c r="D207" s="11" t="s">
        <v>33</v>
      </c>
      <c r="E207" s="1"/>
      <c r="F207" s="5"/>
    </row>
    <row r="208" spans="3:6" ht="12.75">
      <c r="C208" s="1"/>
      <c r="D208" s="14"/>
      <c r="E208" s="1"/>
      <c r="F208" s="4"/>
    </row>
    <row r="209" spans="1:6" ht="12.75">
      <c r="A209" s="7">
        <v>13</v>
      </c>
      <c r="B209" s="17" t="s">
        <v>84</v>
      </c>
      <c r="C209" s="1"/>
      <c r="D209" s="14"/>
      <c r="E209" s="1"/>
      <c r="F209" s="4"/>
    </row>
    <row r="210" spans="1:6" ht="25.5">
      <c r="A210" s="4">
        <v>13.1</v>
      </c>
      <c r="B210" s="3" t="s">
        <v>85</v>
      </c>
      <c r="C210" s="5">
        <v>403</v>
      </c>
      <c r="D210" s="13" t="s">
        <v>33</v>
      </c>
      <c r="E210" s="5">
        <v>5179.9299999999985</v>
      </c>
      <c r="F210" s="5">
        <f>ROUND(C210*E210,2)</f>
        <v>2087511.79</v>
      </c>
    </row>
    <row r="211" spans="3:6" ht="12.75">
      <c r="C211" s="1"/>
      <c r="D211" s="14"/>
      <c r="E211" s="1"/>
      <c r="F211" s="4"/>
    </row>
    <row r="212" spans="1:6" ht="51">
      <c r="A212" s="4">
        <v>14</v>
      </c>
      <c r="B212" s="3" t="s">
        <v>116</v>
      </c>
      <c r="C212" s="5">
        <v>6936.86</v>
      </c>
      <c r="D212" s="13" t="s">
        <v>13</v>
      </c>
      <c r="E212" s="5"/>
      <c r="F212" s="5"/>
    </row>
    <row r="213" spans="3:6" ht="12.75">
      <c r="C213" s="1"/>
      <c r="D213" s="14"/>
      <c r="E213" s="1"/>
      <c r="F213" s="4"/>
    </row>
    <row r="214" spans="1:6" ht="12.75">
      <c r="A214" s="7">
        <v>15</v>
      </c>
      <c r="B214" s="17" t="s">
        <v>86</v>
      </c>
      <c r="C214" s="1"/>
      <c r="D214" s="14"/>
      <c r="E214" s="1"/>
      <c r="F214" s="4"/>
    </row>
    <row r="215" spans="1:6" ht="12.75">
      <c r="A215">
        <v>15.1</v>
      </c>
      <c r="B215" s="2" t="s">
        <v>87</v>
      </c>
      <c r="C215" s="1">
        <v>24</v>
      </c>
      <c r="D215" s="13" t="s">
        <v>19</v>
      </c>
      <c r="E215" s="1">
        <v>99.79665350877193</v>
      </c>
      <c r="F215" s="5">
        <f aca="true" t="shared" si="11" ref="F215:F222">ROUND(C215*E215,2)</f>
        <v>2395.12</v>
      </c>
    </row>
    <row r="216" spans="1:6" ht="12.75">
      <c r="A216">
        <v>15.2</v>
      </c>
      <c r="B216" s="3" t="s">
        <v>88</v>
      </c>
      <c r="C216" s="1">
        <v>33.6</v>
      </c>
      <c r="D216" s="13" t="s">
        <v>19</v>
      </c>
      <c r="E216" s="1">
        <v>280.03023809523813</v>
      </c>
      <c r="F216" s="5">
        <f t="shared" si="11"/>
        <v>9409.02</v>
      </c>
    </row>
    <row r="217" spans="1:6" ht="12.75">
      <c r="A217">
        <v>15.2</v>
      </c>
      <c r="B217" s="2" t="s">
        <v>89</v>
      </c>
      <c r="C217" s="1">
        <v>33.6</v>
      </c>
      <c r="D217" s="13" t="s">
        <v>19</v>
      </c>
      <c r="E217" s="1">
        <v>308.56253333333325</v>
      </c>
      <c r="F217" s="5">
        <f t="shared" si="11"/>
        <v>10367.7</v>
      </c>
    </row>
    <row r="218" spans="1:6" ht="12.75">
      <c r="A218">
        <v>15.3</v>
      </c>
      <c r="B218" s="3" t="s">
        <v>90</v>
      </c>
      <c r="C218" s="1">
        <v>31.92</v>
      </c>
      <c r="D218" s="13" t="s">
        <v>19</v>
      </c>
      <c r="E218" s="1">
        <v>110.37619999999998</v>
      </c>
      <c r="F218" s="5">
        <f t="shared" si="11"/>
        <v>3523.21</v>
      </c>
    </row>
    <row r="219" spans="1:6" ht="12.75">
      <c r="A219">
        <v>15.3</v>
      </c>
      <c r="B219" s="2" t="s">
        <v>91</v>
      </c>
      <c r="C219" s="1">
        <v>120</v>
      </c>
      <c r="D219" s="13" t="s">
        <v>17</v>
      </c>
      <c r="E219" s="1"/>
      <c r="F219" s="5"/>
    </row>
    <row r="220" spans="1:6" ht="12.75">
      <c r="A220">
        <v>15.4</v>
      </c>
      <c r="B220" s="3" t="s">
        <v>92</v>
      </c>
      <c r="C220" s="1">
        <v>120</v>
      </c>
      <c r="D220" s="13" t="s">
        <v>17</v>
      </c>
      <c r="E220" s="1">
        <v>5.633623333333389</v>
      </c>
      <c r="F220" s="5">
        <f t="shared" si="11"/>
        <v>676.03</v>
      </c>
    </row>
    <row r="221" spans="1:6" ht="12.75">
      <c r="A221">
        <v>15.4</v>
      </c>
      <c r="B221" s="2" t="s">
        <v>93</v>
      </c>
      <c r="C221" s="1">
        <v>120</v>
      </c>
      <c r="D221" s="13" t="s">
        <v>17</v>
      </c>
      <c r="E221" s="1">
        <v>432.0787500000001</v>
      </c>
      <c r="F221" s="5">
        <f t="shared" si="11"/>
        <v>51849.45</v>
      </c>
    </row>
    <row r="222" spans="1:6" ht="12.75">
      <c r="A222">
        <v>15.5</v>
      </c>
      <c r="B222" s="3" t="s">
        <v>94</v>
      </c>
      <c r="C222" s="1">
        <v>294</v>
      </c>
      <c r="D222" s="13" t="s">
        <v>95</v>
      </c>
      <c r="E222" s="1">
        <v>10.149999999999999</v>
      </c>
      <c r="F222" s="5">
        <f t="shared" si="11"/>
        <v>2984.1</v>
      </c>
    </row>
    <row r="223" spans="3:6" ht="12.75">
      <c r="C223" s="1"/>
      <c r="E223" s="1"/>
      <c r="F223" s="4"/>
    </row>
    <row r="224" spans="1:6" ht="25.5">
      <c r="A224" s="7">
        <v>16</v>
      </c>
      <c r="B224" s="3" t="s">
        <v>117</v>
      </c>
      <c r="C224" s="5">
        <v>150</v>
      </c>
      <c r="D224" s="13" t="s">
        <v>13</v>
      </c>
      <c r="E224" s="5"/>
      <c r="F224" s="5"/>
    </row>
    <row r="225" spans="2:6" ht="12.75">
      <c r="B225" s="7" t="s">
        <v>96</v>
      </c>
      <c r="F225" s="25">
        <f>SUM(F121:F224)</f>
        <v>7406895.419999998</v>
      </c>
    </row>
    <row r="227" spans="1:2" ht="12.75">
      <c r="A227" s="7" t="s">
        <v>97</v>
      </c>
      <c r="B227" s="7" t="s">
        <v>98</v>
      </c>
    </row>
    <row r="228" spans="1:6" ht="38.25">
      <c r="A228" s="7">
        <v>1</v>
      </c>
      <c r="B228" s="3" t="s">
        <v>118</v>
      </c>
      <c r="C228" s="12">
        <v>1</v>
      </c>
      <c r="D228" s="13" t="s">
        <v>33</v>
      </c>
      <c r="E228" s="5"/>
      <c r="F228" s="5"/>
    </row>
    <row r="229" ht="12.75">
      <c r="A229" s="7"/>
    </row>
    <row r="230" spans="1:6" ht="25.5">
      <c r="A230" s="7">
        <v>2</v>
      </c>
      <c r="B230" s="3" t="s">
        <v>119</v>
      </c>
      <c r="C230" s="12">
        <v>8</v>
      </c>
      <c r="D230" s="13" t="s">
        <v>99</v>
      </c>
      <c r="E230" s="5"/>
      <c r="F230" s="5"/>
    </row>
    <row r="231" spans="1:6" ht="12.75">
      <c r="A231" s="21"/>
      <c r="B231" s="16" t="s">
        <v>100</v>
      </c>
      <c r="C231" s="21"/>
      <c r="D231" s="21"/>
      <c r="E231" s="21"/>
      <c r="F231" s="22">
        <f>SUM(F228:F230)</f>
        <v>0</v>
      </c>
    </row>
    <row r="233" spans="1:6" ht="12.75">
      <c r="A233" s="21"/>
      <c r="B233" s="16" t="s">
        <v>128</v>
      </c>
      <c r="C233" s="21"/>
      <c r="D233" s="21"/>
      <c r="E233" s="21"/>
      <c r="F233" s="22">
        <f>SUM(F225+F231)</f>
        <v>7406895.419999998</v>
      </c>
    </row>
    <row r="235" spans="1:6" ht="12.75">
      <c r="A235" s="21"/>
      <c r="B235" s="16" t="s">
        <v>125</v>
      </c>
      <c r="C235" s="21"/>
      <c r="D235" s="21"/>
      <c r="E235" s="21"/>
      <c r="F235" s="22">
        <f>19885611.34+7406895.42</f>
        <v>27292506.759999998</v>
      </c>
    </row>
    <row r="238" ht="12.75">
      <c r="B238" s="9" t="s">
        <v>101</v>
      </c>
    </row>
    <row r="239" spans="2:6" ht="12.75">
      <c r="B239" s="9" t="s">
        <v>102</v>
      </c>
      <c r="C239" s="8">
        <v>0.1</v>
      </c>
      <c r="F239" s="1">
        <f>ROUND(C239*F235,2)</f>
        <v>2729250.68</v>
      </c>
    </row>
    <row r="240" spans="2:6" ht="12.75">
      <c r="B240" s="9" t="s">
        <v>103</v>
      </c>
      <c r="C240" s="8">
        <v>0.05</v>
      </c>
      <c r="F240" s="1">
        <f>ROUND(C240*F235,2)</f>
        <v>1364625.34</v>
      </c>
    </row>
    <row r="241" spans="2:6" ht="12.75">
      <c r="B241" s="9" t="s">
        <v>104</v>
      </c>
      <c r="C241" s="8">
        <v>0.03</v>
      </c>
      <c r="F241" s="1">
        <f>ROUND(C241*F235,2)</f>
        <v>818775.2</v>
      </c>
    </row>
    <row r="242" spans="2:6" ht="12.75">
      <c r="B242" s="9" t="s">
        <v>105</v>
      </c>
      <c r="C242" s="8">
        <v>0.04</v>
      </c>
      <c r="F242" s="1">
        <f>ROUND(C242*F235,2)</f>
        <v>1091700.27</v>
      </c>
    </row>
    <row r="243" spans="2:6" ht="12.75">
      <c r="B243" s="9" t="s">
        <v>106</v>
      </c>
      <c r="C243" s="8">
        <v>0.03</v>
      </c>
      <c r="F243" s="1">
        <f>ROUND(C243*F235,2)</f>
        <v>818775.2</v>
      </c>
    </row>
    <row r="244" spans="2:6" ht="12.75">
      <c r="B244" s="9" t="s">
        <v>107</v>
      </c>
      <c r="C244" s="8">
        <v>0.01</v>
      </c>
      <c r="F244" s="1">
        <f>ROUND(C244*F235,2)</f>
        <v>272925.07</v>
      </c>
    </row>
    <row r="245" spans="2:6" ht="12.75">
      <c r="B245" s="9" t="s">
        <v>108</v>
      </c>
      <c r="C245" s="8">
        <v>0.18</v>
      </c>
      <c r="F245" s="1">
        <f>ROUND(C245*F239,2)</f>
        <v>491265.12</v>
      </c>
    </row>
    <row r="246" spans="2:6" ht="12.75">
      <c r="B246" s="9" t="s">
        <v>109</v>
      </c>
      <c r="C246" s="8">
        <v>0.001</v>
      </c>
      <c r="F246" s="1">
        <f>ROUND(C246*F235,2)</f>
        <v>27292.51</v>
      </c>
    </row>
    <row r="247" spans="2:6" ht="12.75">
      <c r="B247" s="9" t="s">
        <v>110</v>
      </c>
      <c r="C247" s="8">
        <v>0.05</v>
      </c>
      <c r="F247" s="1">
        <f>ROUND(C247*F235,2)</f>
        <v>1364625.34</v>
      </c>
    </row>
    <row r="248" spans="2:6" ht="12.75">
      <c r="B248" s="9" t="s">
        <v>111</v>
      </c>
      <c r="C248" s="8">
        <v>0.015</v>
      </c>
      <c r="F248" s="1">
        <f>ROUND(C248*F235,2)</f>
        <v>409387.6</v>
      </c>
    </row>
    <row r="249" spans="2:6" ht="12.75">
      <c r="B249" s="23" t="s">
        <v>112</v>
      </c>
      <c r="C249" s="21"/>
      <c r="D249" s="21"/>
      <c r="E249" s="21"/>
      <c r="F249" s="22">
        <f>SUM(F239:F248)</f>
        <v>9388622.33</v>
      </c>
    </row>
    <row r="250" ht="12.75">
      <c r="B250" s="10"/>
    </row>
    <row r="251" spans="2:6" ht="12.75">
      <c r="B251" s="23" t="s">
        <v>113</v>
      </c>
      <c r="C251" s="21"/>
      <c r="D251" s="21"/>
      <c r="E251" s="21"/>
      <c r="F251" s="22">
        <f>SUM(F235+F249)</f>
        <v>36681129.089999996</v>
      </c>
    </row>
    <row r="252" ht="12.75">
      <c r="B252" s="10"/>
    </row>
    <row r="253" spans="2:6" ht="12.75">
      <c r="B253" s="23" t="s">
        <v>114</v>
      </c>
      <c r="C253" s="21"/>
      <c r="D253" s="21"/>
      <c r="E253" s="21"/>
      <c r="F253" s="22">
        <f>F235+F249</f>
        <v>36681129.089999996</v>
      </c>
    </row>
    <row r="256" ht="12.75">
      <c r="F256" s="1"/>
    </row>
  </sheetData>
  <sheetProtection password="89B2" sheet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Franklin Xavier Morillo Duluc</cp:lastModifiedBy>
  <cp:lastPrinted>2022-10-17T19:03:43Z</cp:lastPrinted>
  <dcterms:created xsi:type="dcterms:W3CDTF">1997-10-10T10:07:02Z</dcterms:created>
  <dcterms:modified xsi:type="dcterms:W3CDTF">2024-04-02T15:31:40Z</dcterms:modified>
  <cp:category/>
  <cp:version/>
  <cp:contentType/>
  <cp:contentStatus/>
</cp:coreProperties>
</file>