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0115" windowHeight="7380"/>
  </bookViews>
  <sheets>
    <sheet name="Mayo" sheetId="1" r:id="rId1"/>
  </sheets>
  <calcPr calcId="145621"/>
</workbook>
</file>

<file path=xl/calcChain.xml><?xml version="1.0" encoding="utf-8"?>
<calcChain xmlns="http://schemas.openxmlformats.org/spreadsheetml/2006/main">
  <c r="D127" i="1" l="1"/>
  <c r="C164" i="1" l="1"/>
  <c r="C162" i="1"/>
  <c r="C161" i="1"/>
  <c r="D165" i="1" s="1"/>
  <c r="D157" i="1"/>
  <c r="C156" i="1"/>
  <c r="C151" i="1"/>
  <c r="D152" i="1" s="1"/>
  <c r="D131" i="1"/>
  <c r="D119" i="1"/>
  <c r="D85" i="1"/>
  <c r="C84" i="1"/>
  <c r="C43" i="1"/>
  <c r="C41" i="1"/>
  <c r="G37" i="1"/>
  <c r="D30" i="1"/>
  <c r="D26" i="1"/>
  <c r="D14" i="1"/>
  <c r="D48" i="1" l="1"/>
  <c r="E32" i="1"/>
  <c r="E168" i="1" l="1"/>
  <c r="E173" i="1" l="1"/>
</calcChain>
</file>

<file path=xl/sharedStrings.xml><?xml version="1.0" encoding="utf-8"?>
<sst xmlns="http://schemas.openxmlformats.org/spreadsheetml/2006/main" count="241" uniqueCount="240">
  <si>
    <t xml:space="preserve">INSTITUTO NACIONAL DE AGUAS POTABLES Y ALCANTARILLADOS </t>
  </si>
  <si>
    <t>INAPA</t>
  </si>
  <si>
    <t xml:space="preserve">DIRECCIÓN ADMINISTRATIVA Y FINANCIERA </t>
  </si>
  <si>
    <t>DIVISIÓN DE PRESUPUESTO</t>
  </si>
  <si>
    <t>EXPRESADO EN RD$</t>
  </si>
  <si>
    <t xml:space="preserve">BALANCE INICIAL DEL PERIODO </t>
  </si>
  <si>
    <t>INGRESOS DEVENGADOS</t>
  </si>
  <si>
    <t xml:space="preserve">Ingresos por Ventas de Servicios </t>
  </si>
  <si>
    <t>Otros Ingresos</t>
  </si>
  <si>
    <t xml:space="preserve">Total de Ingresos Propios </t>
  </si>
  <si>
    <t xml:space="preserve">Ingresos por Transferencias </t>
  </si>
  <si>
    <t>Transferencias Corrientes (Sueldos y Regalia)</t>
  </si>
  <si>
    <t>Transferencias Corrientes (Elect. No Cortable)</t>
  </si>
  <si>
    <t>Transferencias Corrientes (Sustancias Quimicas)</t>
  </si>
  <si>
    <t>Transferencias Corrientes (Disminución CxP)</t>
  </si>
  <si>
    <t>Transferencias Corrientes (Emergencias por lluvias)</t>
  </si>
  <si>
    <t>Transferencias de Capital (Aportes del Tesoro)</t>
  </si>
  <si>
    <t>Transferencias de Capital (Presidencia)</t>
  </si>
  <si>
    <t>Transferencias de Capital (Crédito Externo)</t>
  </si>
  <si>
    <t>Total de Ingresos por Transferencias</t>
  </si>
  <si>
    <t>Fuentes de Financiamiento</t>
  </si>
  <si>
    <t>Obtención de préstamos internos de corto plazo</t>
  </si>
  <si>
    <t>Total Fuentes de Financiamiento</t>
  </si>
  <si>
    <t>TOTAL DISPONIBLE</t>
  </si>
  <si>
    <t>DESEMBOLSOS</t>
  </si>
  <si>
    <t>Objetal</t>
  </si>
  <si>
    <t>Servicios Personales</t>
  </si>
  <si>
    <t>2111</t>
  </si>
  <si>
    <t>Sueldos Fijos</t>
  </si>
  <si>
    <t>2112</t>
  </si>
  <si>
    <t>Sueldo Personal Contratado y/o igualado</t>
  </si>
  <si>
    <t>2113</t>
  </si>
  <si>
    <t>Sueldos al personal fijo en tramite de pensiones</t>
  </si>
  <si>
    <t>2114</t>
  </si>
  <si>
    <t>Sueldo Anual No. 13</t>
  </si>
  <si>
    <t>2115</t>
  </si>
  <si>
    <t>Prestaciones laborales</t>
  </si>
  <si>
    <t>2116</t>
  </si>
  <si>
    <t>Vacaciones</t>
  </si>
  <si>
    <t>2122</t>
  </si>
  <si>
    <t xml:space="preserve">Compensación </t>
  </si>
  <si>
    <t>2131</t>
  </si>
  <si>
    <t xml:space="preserve">Dietas </t>
  </si>
  <si>
    <t>2142</t>
  </si>
  <si>
    <t>Gratificaciones</t>
  </si>
  <si>
    <t>2151</t>
  </si>
  <si>
    <t>Contribuciones al Seguro de Salud</t>
  </si>
  <si>
    <t>2152</t>
  </si>
  <si>
    <t>Contribuciones al Seguro de Pensiones</t>
  </si>
  <si>
    <t>2153</t>
  </si>
  <si>
    <t>Contribuciones al Seguro de riesgo laboral</t>
  </si>
  <si>
    <t xml:space="preserve">Total de Servicios Personales </t>
  </si>
  <si>
    <t xml:space="preserve">Servicios No Personales </t>
  </si>
  <si>
    <t>2213</t>
  </si>
  <si>
    <t>Teléfono local</t>
  </si>
  <si>
    <t>2214</t>
  </si>
  <si>
    <t>Telefax y correos</t>
  </si>
  <si>
    <t>2215</t>
  </si>
  <si>
    <t xml:space="preserve">Servicios de Internet y televisión por cable </t>
  </si>
  <si>
    <t>2216</t>
  </si>
  <si>
    <t>Energía eléctrica</t>
  </si>
  <si>
    <t>2217</t>
  </si>
  <si>
    <t>Agua</t>
  </si>
  <si>
    <t>2218</t>
  </si>
  <si>
    <t xml:space="preserve">Recolección de residuos sólidos </t>
  </si>
  <si>
    <t>2221</t>
  </si>
  <si>
    <t>Publicidad y Propaganda</t>
  </si>
  <si>
    <t>2222</t>
  </si>
  <si>
    <t xml:space="preserve">Impresión y encuadernación </t>
  </si>
  <si>
    <t>2231</t>
  </si>
  <si>
    <t xml:space="preserve">Viáticos dentro del país </t>
  </si>
  <si>
    <t>2232</t>
  </si>
  <si>
    <t xml:space="preserve">Viáticos fuera del país </t>
  </si>
  <si>
    <t>2241</t>
  </si>
  <si>
    <t xml:space="preserve">Pasajes </t>
  </si>
  <si>
    <t>2242</t>
  </si>
  <si>
    <t>Fletes</t>
  </si>
  <si>
    <t>2243</t>
  </si>
  <si>
    <t>Almacenaje</t>
  </si>
  <si>
    <t>2244</t>
  </si>
  <si>
    <t>Peaje</t>
  </si>
  <si>
    <t>2251</t>
  </si>
  <si>
    <t xml:space="preserve">Alquileres y rentas de edificios y locales </t>
  </si>
  <si>
    <t>Alquileres de equipos de producción</t>
  </si>
  <si>
    <t>Alquileres de equipos de computación</t>
  </si>
  <si>
    <t>2254</t>
  </si>
  <si>
    <t>Alquileres de equipos de transp. tracción y Elev.</t>
  </si>
  <si>
    <t>2257</t>
  </si>
  <si>
    <t>2258</t>
  </si>
  <si>
    <t xml:space="preserve">Otros alquileres </t>
  </si>
  <si>
    <t>2262</t>
  </si>
  <si>
    <t>Seguros de bienes muebles</t>
  </si>
  <si>
    <t>2263</t>
  </si>
  <si>
    <t>Seguros de personas</t>
  </si>
  <si>
    <t>2271</t>
  </si>
  <si>
    <t>Obras menores en edificaciones</t>
  </si>
  <si>
    <t>2272</t>
  </si>
  <si>
    <t xml:space="preserve">Mantenimiento y Reparación de Equipos </t>
  </si>
  <si>
    <t xml:space="preserve"> Instalaciones temporales</t>
  </si>
  <si>
    <t>2281</t>
  </si>
  <si>
    <t>Gastos judiciales</t>
  </si>
  <si>
    <t>2282</t>
  </si>
  <si>
    <t xml:space="preserve">Comisiones y gastos bancarios </t>
  </si>
  <si>
    <t>Servicios funerarios y gastos conexos</t>
  </si>
  <si>
    <t>2285</t>
  </si>
  <si>
    <t>Fumigación</t>
  </si>
  <si>
    <t>2286</t>
  </si>
  <si>
    <t xml:space="preserve">Eventos y festividades </t>
  </si>
  <si>
    <t>2287</t>
  </si>
  <si>
    <t>Servicios Técnicos y Profesionales</t>
  </si>
  <si>
    <t>2288</t>
  </si>
  <si>
    <t>Impuestos, Derechos y tasas</t>
  </si>
  <si>
    <t>2289</t>
  </si>
  <si>
    <t xml:space="preserve">Otros gastos operativos </t>
  </si>
  <si>
    <t xml:space="preserve">Total de Servicios No Personales </t>
  </si>
  <si>
    <t>Materiales Y Suministro</t>
  </si>
  <si>
    <t>2311</t>
  </si>
  <si>
    <t>Alimentos y bebidas para personas</t>
  </si>
  <si>
    <t>2313</t>
  </si>
  <si>
    <t xml:space="preserve">Productos forestales </t>
  </si>
  <si>
    <t>2314</t>
  </si>
  <si>
    <t>Madera, corcho y sus manufacturas</t>
  </si>
  <si>
    <t>2321</t>
  </si>
  <si>
    <t>Hilados y telas</t>
  </si>
  <si>
    <t>2322</t>
  </si>
  <si>
    <t xml:space="preserve">Acabados textiles </t>
  </si>
  <si>
    <t>2323</t>
  </si>
  <si>
    <t>Prendas de vestir</t>
  </si>
  <si>
    <t>2324</t>
  </si>
  <si>
    <t xml:space="preserve">Calzados </t>
  </si>
  <si>
    <t>2331</t>
  </si>
  <si>
    <t>Papel de escritorio</t>
  </si>
  <si>
    <t>2332</t>
  </si>
  <si>
    <t xml:space="preserve">Productos de papel y cartón </t>
  </si>
  <si>
    <t>2333</t>
  </si>
  <si>
    <t>Productos de artes gráficas</t>
  </si>
  <si>
    <t>2334</t>
  </si>
  <si>
    <t xml:space="preserve">Libros, revistas y periódicos </t>
  </si>
  <si>
    <t>2341</t>
  </si>
  <si>
    <t>Productos medicinales para uso humano</t>
  </si>
  <si>
    <t>2351</t>
  </si>
  <si>
    <t>Cueros y pieles</t>
  </si>
  <si>
    <t>2352</t>
  </si>
  <si>
    <t>Artículos de cuero</t>
  </si>
  <si>
    <t>2353</t>
  </si>
  <si>
    <t xml:space="preserve">Llantas y neumáticos </t>
  </si>
  <si>
    <t>2354</t>
  </si>
  <si>
    <t>Artículos de caucho</t>
  </si>
  <si>
    <t>2355</t>
  </si>
  <si>
    <t>Artículos de plástico</t>
  </si>
  <si>
    <t>2361</t>
  </si>
  <si>
    <t>Productos de cemento</t>
  </si>
  <si>
    <t>2363</t>
  </si>
  <si>
    <t xml:space="preserve">Productos metálicos y sus derivados </t>
  </si>
  <si>
    <t>2364</t>
  </si>
  <si>
    <t xml:space="preserve">Minerales </t>
  </si>
  <si>
    <t>2371</t>
  </si>
  <si>
    <t>Combustibles</t>
  </si>
  <si>
    <t>2372</t>
  </si>
  <si>
    <t xml:space="preserve">Productos químicos y conexos </t>
  </si>
  <si>
    <t>2391</t>
  </si>
  <si>
    <t>Material de limpieza</t>
  </si>
  <si>
    <t>2392</t>
  </si>
  <si>
    <t>Útiles de escritorio, oficina y enseñanza</t>
  </si>
  <si>
    <t>2393</t>
  </si>
  <si>
    <t xml:space="preserve">Útiles menores médico-quirúrgicos </t>
  </si>
  <si>
    <t>Utiles destinados a actividades deportivas y recreativas</t>
  </si>
  <si>
    <t>2395</t>
  </si>
  <si>
    <t>Útiles de cocina y comedor</t>
  </si>
  <si>
    <t>2396</t>
  </si>
  <si>
    <t>Productos eléctricos y afines</t>
  </si>
  <si>
    <t>2398</t>
  </si>
  <si>
    <t>Otros repuestos y accesorios menores</t>
  </si>
  <si>
    <t>2399</t>
  </si>
  <si>
    <t>Útiles diversos N.I.P</t>
  </si>
  <si>
    <t>Total De Materiales Y Suministro</t>
  </si>
  <si>
    <t>Transferencias Corrientes</t>
  </si>
  <si>
    <t>Ayudas y donaciones ocas. a hogares y personas</t>
  </si>
  <si>
    <t>2416</t>
  </si>
  <si>
    <t xml:space="preserve">Transf. corrientes a asociaciones sin fines de lucro </t>
  </si>
  <si>
    <t>Transf. Cts.a  gob .cent .mun. para serv. Pers.</t>
  </si>
  <si>
    <t>2472</t>
  </si>
  <si>
    <t>Transf. corrientes a organizaciones internacionales</t>
  </si>
  <si>
    <t>Total Transferencias  Corrientes</t>
  </si>
  <si>
    <t xml:space="preserve">TRANSFERENCIAS DE CAPITAL </t>
  </si>
  <si>
    <t>Transferencias de capital a Organismos Internacionales</t>
  </si>
  <si>
    <t>Bienes, Muebles, Inmuebles E Intangibles</t>
  </si>
  <si>
    <t>Muebles de oficina y estantería</t>
  </si>
  <si>
    <t>2613</t>
  </si>
  <si>
    <t>Equipos de computo</t>
  </si>
  <si>
    <t>Electrodomesticos</t>
  </si>
  <si>
    <t>Cámaras fotográficas y de video</t>
  </si>
  <si>
    <t>2631</t>
  </si>
  <si>
    <t>Equipo médico y de laboratorio</t>
  </si>
  <si>
    <t>2632</t>
  </si>
  <si>
    <t>Instrumental médico y de laboratorio</t>
  </si>
  <si>
    <t>Automóviles y camiones</t>
  </si>
  <si>
    <t>Equipo Aeronáutico</t>
  </si>
  <si>
    <t>2652</t>
  </si>
  <si>
    <t>Maquinaria y equipo industrial</t>
  </si>
  <si>
    <t>Sist. de aire acond.,calef. y refrig. Indust. y com.</t>
  </si>
  <si>
    <t>2655</t>
  </si>
  <si>
    <t>Equipo de comunicación, telecom. y señalam.</t>
  </si>
  <si>
    <t>2656</t>
  </si>
  <si>
    <t>Equipo de generación eléct. aparatos y acces. elect.</t>
  </si>
  <si>
    <t>2657</t>
  </si>
  <si>
    <t>Herramientas y Maquinas</t>
  </si>
  <si>
    <t>Otros equipos</t>
  </si>
  <si>
    <t>2688</t>
  </si>
  <si>
    <t>Licencias informáticas e intelectuales, industriales y comerciales</t>
  </si>
  <si>
    <t>2693</t>
  </si>
  <si>
    <t xml:space="preserve">Terrenos </t>
  </si>
  <si>
    <t>2695</t>
  </si>
  <si>
    <t xml:space="preserve">Antigüedades  bienes artísticos y otros objetos </t>
  </si>
  <si>
    <t>Total Bienes, Muebles, Inmuebles E Intangibles</t>
  </si>
  <si>
    <t>Obras</t>
  </si>
  <si>
    <t>2721</t>
  </si>
  <si>
    <t xml:space="preserve">Obras hidráulicas y sanitarias </t>
  </si>
  <si>
    <t>Superv. de infraest. terrestre y obras anexas</t>
  </si>
  <si>
    <t>Total De Obras</t>
  </si>
  <si>
    <t xml:space="preserve">DISMINUCION PASIVOS </t>
  </si>
  <si>
    <t>4211</t>
  </si>
  <si>
    <t>Disminución de CxP Administrativas (Salud Pública)</t>
  </si>
  <si>
    <t>Disminución de CxP de corto plazo corrientes internas</t>
  </si>
  <si>
    <t>4213</t>
  </si>
  <si>
    <t xml:space="preserve">Disminución de préstamos internos de corto plazo </t>
  </si>
  <si>
    <t>Disminución de cuentas por pagar internas de largo plazo</t>
  </si>
  <si>
    <t xml:space="preserve">TOTAL DISMINUCION PASIVOS </t>
  </si>
  <si>
    <t>TOTAL DE DESEMBOLSOS</t>
  </si>
  <si>
    <t>BALANCE FINAL DEL PERIODO</t>
  </si>
  <si>
    <t>Becas Nacionales</t>
  </si>
  <si>
    <t>Total Transferencias de capital</t>
  </si>
  <si>
    <t>2256</t>
  </si>
  <si>
    <t>Alquileres de Terrenos</t>
  </si>
  <si>
    <t>Alquileres de Equipo de Const. y Mov. Tierras</t>
  </si>
  <si>
    <t>2362</t>
  </si>
  <si>
    <t>Productos de vidrio, loza y porcelana</t>
  </si>
  <si>
    <t>EJECUCIÓN MAYO 2018</t>
  </si>
  <si>
    <t>Transferencias de Capital (Apoyo Probreza extrema)</t>
  </si>
  <si>
    <t>Adquisición de mejoras para la ejecución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</si>
</sst>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\ _€_-;\-* #,##0.0\ _€_-;_-* &quot;-&quot;??\ _€_-;_-@_-"/>
    <numFmt numFmtId="165" formatCode="_(* #,##0_);_(* \(#,##0\);_(* &quot;-&quot;??_);_(@_)"/>
    <numFmt numFmtId="166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43" fontId="3" fillId="3" borderId="0" xfId="1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 applyBorder="1"/>
    <xf numFmtId="4" fontId="4" fillId="3" borderId="0" xfId="0" applyNumberFormat="1" applyFont="1" applyFill="1" applyBorder="1"/>
    <xf numFmtId="43" fontId="4" fillId="3" borderId="0" xfId="2" applyFont="1" applyFill="1" applyBorder="1"/>
    <xf numFmtId="0" fontId="3" fillId="3" borderId="0" xfId="0" applyFont="1" applyFill="1" applyBorder="1"/>
    <xf numFmtId="4" fontId="3" fillId="3" borderId="0" xfId="0" applyNumberFormat="1" applyFont="1" applyFill="1" applyBorder="1"/>
    <xf numFmtId="4" fontId="7" fillId="3" borderId="0" xfId="0" applyNumberFormat="1" applyFont="1" applyFill="1" applyBorder="1"/>
    <xf numFmtId="4" fontId="3" fillId="3" borderId="0" xfId="0" applyNumberFormat="1" applyFont="1" applyFill="1"/>
    <xf numFmtId="4" fontId="4" fillId="3" borderId="0" xfId="0" applyNumberFormat="1" applyFont="1" applyFill="1"/>
    <xf numFmtId="0" fontId="3" fillId="3" borderId="0" xfId="0" applyFont="1" applyFill="1"/>
    <xf numFmtId="164" fontId="4" fillId="3" borderId="0" xfId="0" applyNumberFormat="1" applyFont="1" applyFill="1"/>
    <xf numFmtId="164" fontId="8" fillId="3" borderId="0" xfId="2" applyNumberFormat="1" applyFont="1" applyFill="1"/>
    <xf numFmtId="0" fontId="0" fillId="3" borderId="0" xfId="0" applyFill="1"/>
    <xf numFmtId="43" fontId="9" fillId="0" borderId="2" xfId="1" applyFont="1" applyFill="1" applyBorder="1"/>
    <xf numFmtId="0" fontId="4" fillId="3" borderId="0" xfId="0" quotePrefix="1" applyFont="1" applyFill="1"/>
    <xf numFmtId="165" fontId="9" fillId="0" borderId="0" xfId="0" applyNumberFormat="1" applyFont="1" applyFill="1" applyBorder="1" applyAlignment="1">
      <alignment horizontal="right"/>
    </xf>
    <xf numFmtId="43" fontId="9" fillId="0" borderId="0" xfId="1" applyFont="1" applyFill="1" applyBorder="1"/>
    <xf numFmtId="43" fontId="4" fillId="3" borderId="0" xfId="0" applyNumberFormat="1" applyFont="1" applyFill="1"/>
    <xf numFmtId="43" fontId="0" fillId="0" borderId="0" xfId="0" applyNumberFormat="1"/>
    <xf numFmtId="4" fontId="7" fillId="3" borderId="0" xfId="0" applyNumberFormat="1" applyFont="1" applyFill="1"/>
    <xf numFmtId="0" fontId="4" fillId="0" borderId="0" xfId="0" applyFont="1" applyFill="1"/>
    <xf numFmtId="4" fontId="7" fillId="0" borderId="0" xfId="0" applyNumberFormat="1" applyFont="1" applyFill="1"/>
    <xf numFmtId="0" fontId="4" fillId="3" borderId="0" xfId="0" quotePrefix="1" applyFont="1" applyFill="1" applyAlignment="1">
      <alignment horizontal="left"/>
    </xf>
    <xf numFmtId="43" fontId="10" fillId="0" borderId="0" xfId="1" applyFont="1" applyFill="1" applyBorder="1"/>
    <xf numFmtId="4" fontId="11" fillId="3" borderId="0" xfId="0" applyNumberFormat="1" applyFont="1" applyFill="1"/>
    <xf numFmtId="43" fontId="4" fillId="3" borderId="0" xfId="2" applyFont="1" applyFill="1"/>
    <xf numFmtId="166" fontId="4" fillId="3" borderId="0" xfId="0" applyNumberFormat="1" applyFont="1" applyFill="1"/>
    <xf numFmtId="43" fontId="10" fillId="0" borderId="0" xfId="1" applyFont="1" applyBorder="1"/>
    <xf numFmtId="43" fontId="0" fillId="0" borderId="0" xfId="1" applyFont="1"/>
    <xf numFmtId="0" fontId="4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0" fontId="12" fillId="3" borderId="0" xfId="0" applyFont="1" applyFill="1"/>
    <xf numFmtId="4" fontId="0" fillId="0" borderId="0" xfId="0" applyNumberFormat="1"/>
    <xf numFmtId="0" fontId="4" fillId="0" borderId="0" xfId="0" applyFont="1"/>
    <xf numFmtId="0" fontId="13" fillId="3" borderId="0" xfId="0" applyFont="1" applyFill="1"/>
    <xf numFmtId="0" fontId="14" fillId="0" borderId="0" xfId="0" applyFont="1"/>
    <xf numFmtId="4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8">
    <cellStyle name="Millares" xfId="1" builtinId="3"/>
    <cellStyle name="Millares 2" xfId="3"/>
    <cellStyle name="Millares 3" xfId="4"/>
    <cellStyle name="Millares 4" xfId="2"/>
    <cellStyle name="Normal" xfId="0" builtinId="0"/>
    <cellStyle name="Normal 2" xfId="5"/>
    <cellStyle name="Notas 2" xfId="6"/>
    <cellStyle name="Título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47625</xdr:rowOff>
    </xdr:from>
    <xdr:to>
      <xdr:col>1</xdr:col>
      <xdr:colOff>581025</xdr:colOff>
      <xdr:row>5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view="pageBreakPreview" topLeftCell="A127" zoomScaleNormal="120" zoomScaleSheetLayoutView="100" workbookViewId="0">
      <selection activeCell="K172" sqref="K172"/>
    </sheetView>
  </sheetViews>
  <sheetFormatPr baseColWidth="10" defaultRowHeight="12.75" x14ac:dyDescent="0.2"/>
  <cols>
    <col min="1" max="1" width="8.42578125" customWidth="1"/>
    <col min="2" max="2" width="42.140625" customWidth="1"/>
    <col min="3" max="4" width="13.28515625" bestFit="1" customWidth="1"/>
    <col min="5" max="5" width="14.7109375" bestFit="1" customWidth="1"/>
    <col min="6" max="6" width="17.85546875" hidden="1" customWidth="1"/>
    <col min="7" max="8" width="0" hidden="1" customWidth="1"/>
  </cols>
  <sheetData>
    <row r="1" spans="1:5" x14ac:dyDescent="0.2">
      <c r="A1" s="43" t="s">
        <v>0</v>
      </c>
      <c r="B1" s="43"/>
      <c r="C1" s="43"/>
      <c r="D1" s="43"/>
      <c r="E1" s="43"/>
    </row>
    <row r="2" spans="1:5" x14ac:dyDescent="0.2">
      <c r="A2" s="43" t="s">
        <v>1</v>
      </c>
      <c r="B2" s="43"/>
      <c r="C2" s="43"/>
      <c r="D2" s="43"/>
      <c r="E2" s="43"/>
    </row>
    <row r="3" spans="1:5" x14ac:dyDescent="0.2">
      <c r="A3" s="43" t="s">
        <v>2</v>
      </c>
      <c r="B3" s="43"/>
      <c r="C3" s="43"/>
      <c r="D3" s="43"/>
      <c r="E3" s="43"/>
    </row>
    <row r="4" spans="1:5" x14ac:dyDescent="0.2">
      <c r="A4" s="43" t="s">
        <v>3</v>
      </c>
      <c r="B4" s="43"/>
      <c r="C4" s="43"/>
      <c r="D4" s="43"/>
      <c r="E4" s="43"/>
    </row>
    <row r="5" spans="1:5" x14ac:dyDescent="0.2">
      <c r="A5" s="42" t="s">
        <v>237</v>
      </c>
      <c r="B5" s="42"/>
      <c r="C5" s="42"/>
      <c r="D5" s="42"/>
      <c r="E5" s="42"/>
    </row>
    <row r="6" spans="1:5" x14ac:dyDescent="0.2">
      <c r="A6" s="42" t="s">
        <v>4</v>
      </c>
      <c r="B6" s="42"/>
      <c r="C6" s="42"/>
      <c r="D6" s="42"/>
      <c r="E6" s="42"/>
    </row>
    <row r="7" spans="1:5" ht="8.1" customHeight="1" x14ac:dyDescent="0.2">
      <c r="A7" s="1"/>
      <c r="B7" s="1"/>
      <c r="C7" s="1"/>
      <c r="D7" s="1"/>
      <c r="E7" s="1"/>
    </row>
    <row r="8" spans="1:5" ht="13.5" customHeight="1" x14ac:dyDescent="0.2">
      <c r="A8" s="1"/>
      <c r="B8" s="1"/>
      <c r="C8" s="1"/>
      <c r="D8" s="1"/>
      <c r="E8" s="1"/>
    </row>
    <row r="9" spans="1:5" ht="19.5" customHeight="1" x14ac:dyDescent="0.2">
      <c r="A9" s="1"/>
      <c r="B9" s="2" t="s">
        <v>5</v>
      </c>
      <c r="C9" s="1"/>
      <c r="D9" s="1"/>
      <c r="E9" s="3">
        <v>816436291.28999996</v>
      </c>
    </row>
    <row r="10" spans="1:5" ht="9.75" customHeight="1" x14ac:dyDescent="0.2">
      <c r="A10" s="1"/>
      <c r="B10" s="1"/>
      <c r="C10" s="1"/>
      <c r="D10" s="1"/>
      <c r="E10" s="1"/>
    </row>
    <row r="11" spans="1:5" x14ac:dyDescent="0.2">
      <c r="A11" s="4"/>
      <c r="B11" s="5" t="s">
        <v>6</v>
      </c>
      <c r="C11" s="4"/>
      <c r="D11" s="4"/>
      <c r="E11" s="4"/>
    </row>
    <row r="12" spans="1:5" x14ac:dyDescent="0.2">
      <c r="A12" s="4"/>
      <c r="B12" s="6" t="s">
        <v>7</v>
      </c>
      <c r="C12" s="7">
        <v>60176297.609999999</v>
      </c>
      <c r="D12" s="7"/>
      <c r="E12" s="8"/>
    </row>
    <row r="13" spans="1:5" hidden="1" x14ac:dyDescent="0.2">
      <c r="A13" s="4"/>
      <c r="B13" s="6" t="s">
        <v>8</v>
      </c>
      <c r="C13" s="7"/>
      <c r="D13" s="7"/>
      <c r="E13" s="8"/>
    </row>
    <row r="14" spans="1:5" x14ac:dyDescent="0.2">
      <c r="A14" s="4"/>
      <c r="B14" s="9" t="s">
        <v>9</v>
      </c>
      <c r="C14" s="4"/>
      <c r="D14" s="10">
        <f>SUM(C12+C13)</f>
        <v>60176297.609999999</v>
      </c>
      <c r="E14" s="6"/>
    </row>
    <row r="15" spans="1:5" ht="8.1" customHeight="1" x14ac:dyDescent="0.2">
      <c r="A15" s="4"/>
      <c r="B15" s="9"/>
      <c r="C15" s="4"/>
      <c r="D15" s="10"/>
      <c r="E15" s="6"/>
    </row>
    <row r="16" spans="1:5" x14ac:dyDescent="0.2">
      <c r="A16" s="4"/>
      <c r="B16" s="9" t="s">
        <v>10</v>
      </c>
      <c r="C16" s="6"/>
      <c r="D16" s="6"/>
      <c r="E16" s="6"/>
    </row>
    <row r="17" spans="1:5" x14ac:dyDescent="0.2">
      <c r="A17" s="4"/>
      <c r="B17" s="6" t="s">
        <v>11</v>
      </c>
      <c r="C17" s="7">
        <v>55534118</v>
      </c>
      <c r="D17" s="6"/>
      <c r="E17" s="6"/>
    </row>
    <row r="18" spans="1:5" x14ac:dyDescent="0.2">
      <c r="A18" s="4"/>
      <c r="B18" s="6" t="s">
        <v>12</v>
      </c>
      <c r="C18" s="11">
        <v>86103041.510000005</v>
      </c>
      <c r="D18" s="6"/>
      <c r="E18" s="6"/>
    </row>
    <row r="19" spans="1:5" x14ac:dyDescent="0.2">
      <c r="A19" s="4"/>
      <c r="B19" s="6" t="s">
        <v>13</v>
      </c>
      <c r="C19" s="11">
        <v>8333333.3300000001</v>
      </c>
      <c r="D19" s="6"/>
      <c r="E19" s="6"/>
    </row>
    <row r="20" spans="1:5" hidden="1" x14ac:dyDescent="0.2">
      <c r="A20" s="4"/>
      <c r="B20" s="6" t="s">
        <v>14</v>
      </c>
      <c r="C20" s="7"/>
      <c r="D20" s="6"/>
      <c r="E20" s="6"/>
    </row>
    <row r="21" spans="1:5" hidden="1" x14ac:dyDescent="0.2">
      <c r="A21" s="4"/>
      <c r="B21" s="6" t="s">
        <v>15</v>
      </c>
      <c r="C21" s="11"/>
      <c r="D21" s="6"/>
      <c r="E21" s="6"/>
    </row>
    <row r="22" spans="1:5" x14ac:dyDescent="0.2">
      <c r="A22" s="4"/>
      <c r="B22" s="6" t="s">
        <v>16</v>
      </c>
      <c r="C22" s="7">
        <v>569499999.34000003</v>
      </c>
      <c r="D22" s="6"/>
      <c r="E22" s="6"/>
    </row>
    <row r="23" spans="1:5" x14ac:dyDescent="0.2">
      <c r="A23" s="4"/>
      <c r="B23" s="6" t="s">
        <v>238</v>
      </c>
      <c r="C23" s="7">
        <v>4677104.66</v>
      </c>
      <c r="D23" s="6"/>
      <c r="E23" s="6"/>
    </row>
    <row r="24" spans="1:5" x14ac:dyDescent="0.2">
      <c r="A24" s="4"/>
      <c r="B24" s="6" t="s">
        <v>17</v>
      </c>
      <c r="C24" s="11"/>
      <c r="D24" s="6"/>
      <c r="E24" s="6"/>
    </row>
    <row r="25" spans="1:5" x14ac:dyDescent="0.2">
      <c r="A25" s="4"/>
      <c r="B25" s="6" t="s">
        <v>18</v>
      </c>
      <c r="C25" s="7"/>
      <c r="D25" s="4"/>
      <c r="E25" s="4"/>
    </row>
    <row r="26" spans="1:5" x14ac:dyDescent="0.2">
      <c r="A26" s="4"/>
      <c r="B26" s="9" t="s">
        <v>19</v>
      </c>
      <c r="C26" s="4"/>
      <c r="D26" s="12">
        <f>SUM(C17:C25)</f>
        <v>724147596.84000003</v>
      </c>
      <c r="E26" s="13"/>
    </row>
    <row r="27" spans="1:5" ht="8.1" customHeight="1" x14ac:dyDescent="0.2">
      <c r="A27" s="4"/>
      <c r="B27" s="9"/>
      <c r="C27" s="4"/>
      <c r="D27" s="12"/>
      <c r="E27" s="13"/>
    </row>
    <row r="28" spans="1:5" hidden="1" x14ac:dyDescent="0.2">
      <c r="A28" s="4"/>
      <c r="B28" s="9" t="s">
        <v>20</v>
      </c>
      <c r="C28" s="4"/>
      <c r="D28" s="12"/>
      <c r="E28" s="13"/>
    </row>
    <row r="29" spans="1:5" hidden="1" x14ac:dyDescent="0.2">
      <c r="A29" s="4"/>
      <c r="B29" s="6" t="s">
        <v>21</v>
      </c>
      <c r="C29" s="11"/>
      <c r="D29" s="12"/>
      <c r="E29" s="13"/>
    </row>
    <row r="30" spans="1:5" hidden="1" x14ac:dyDescent="0.2">
      <c r="A30" s="4"/>
      <c r="B30" s="9" t="s">
        <v>22</v>
      </c>
      <c r="C30" s="11"/>
      <c r="D30" s="12">
        <f>SUM(C29:C29)</f>
        <v>0</v>
      </c>
      <c r="E30" s="13"/>
    </row>
    <row r="31" spans="1:5" ht="9.9499999999999993" customHeight="1" x14ac:dyDescent="0.2">
      <c r="A31" s="4"/>
      <c r="B31" s="9"/>
      <c r="C31" s="4"/>
      <c r="D31" s="12"/>
      <c r="E31" s="13"/>
    </row>
    <row r="32" spans="1:5" x14ac:dyDescent="0.2">
      <c r="A32" s="4"/>
      <c r="B32" s="14" t="s">
        <v>23</v>
      </c>
      <c r="C32" s="13"/>
      <c r="D32" s="4"/>
      <c r="E32" s="12">
        <f>SUM(E9+D14+D26+D30)</f>
        <v>1600760185.74</v>
      </c>
    </row>
    <row r="33" spans="1:7" ht="8.1" customHeight="1" x14ac:dyDescent="0.2">
      <c r="A33" s="4"/>
      <c r="B33" s="4"/>
      <c r="C33" s="15"/>
      <c r="D33" s="16"/>
      <c r="E33" s="13"/>
    </row>
    <row r="34" spans="1:7" x14ac:dyDescent="0.2">
      <c r="A34" s="17"/>
      <c r="B34" s="14" t="s">
        <v>24</v>
      </c>
      <c r="C34" s="4"/>
      <c r="D34" s="4"/>
      <c r="E34" s="4"/>
    </row>
    <row r="35" spans="1:7" ht="14.25" x14ac:dyDescent="0.2">
      <c r="A35" s="4" t="s">
        <v>25</v>
      </c>
      <c r="B35" s="14" t="s">
        <v>26</v>
      </c>
      <c r="C35" s="4"/>
      <c r="D35" s="4"/>
      <c r="E35" s="4"/>
      <c r="F35" s="18"/>
      <c r="G35">
        <v>1212151.56</v>
      </c>
    </row>
    <row r="36" spans="1:7" ht="14.25" x14ac:dyDescent="0.2">
      <c r="A36" s="19" t="s">
        <v>27</v>
      </c>
      <c r="B36" s="4" t="s">
        <v>28</v>
      </c>
      <c r="C36" s="13">
        <v>79214252</v>
      </c>
      <c r="D36" s="4"/>
      <c r="E36" s="4"/>
      <c r="F36" s="20"/>
      <c r="G36">
        <v>1167439.33</v>
      </c>
    </row>
    <row r="37" spans="1:7" ht="14.25" x14ac:dyDescent="0.2">
      <c r="A37" s="19" t="s">
        <v>29</v>
      </c>
      <c r="B37" s="4" t="s">
        <v>30</v>
      </c>
      <c r="C37" s="13">
        <v>10862550</v>
      </c>
      <c r="D37" s="4"/>
      <c r="E37" s="4"/>
      <c r="F37" s="21"/>
      <c r="G37">
        <f>SUM(G35:G36)</f>
        <v>2379590.89</v>
      </c>
    </row>
    <row r="38" spans="1:7" ht="13.5" customHeight="1" x14ac:dyDescent="0.2">
      <c r="A38" s="19" t="s">
        <v>31</v>
      </c>
      <c r="B38" s="4" t="s">
        <v>32</v>
      </c>
      <c r="C38" s="13">
        <v>15352.5</v>
      </c>
      <c r="D38" s="4"/>
      <c r="E38" s="4"/>
      <c r="F38" s="21"/>
    </row>
    <row r="39" spans="1:7" ht="14.25" hidden="1" customHeight="1" x14ac:dyDescent="0.2">
      <c r="A39" s="19" t="s">
        <v>33</v>
      </c>
      <c r="B39" s="4" t="s">
        <v>34</v>
      </c>
      <c r="C39" s="13"/>
      <c r="D39" s="4"/>
      <c r="E39" s="4"/>
      <c r="F39" s="21"/>
    </row>
    <row r="40" spans="1:7" ht="14.25" x14ac:dyDescent="0.2">
      <c r="A40" s="19" t="s">
        <v>35</v>
      </c>
      <c r="B40" s="4" t="s">
        <v>36</v>
      </c>
      <c r="C40" s="13">
        <v>13728.66</v>
      </c>
      <c r="D40" s="22"/>
      <c r="E40" s="4"/>
      <c r="F40" s="21"/>
    </row>
    <row r="41" spans="1:7" ht="14.25" hidden="1" x14ac:dyDescent="0.2">
      <c r="A41" s="19" t="s">
        <v>37</v>
      </c>
      <c r="B41" s="4" t="s">
        <v>38</v>
      </c>
      <c r="C41" s="13">
        <f>SUM(F41:F41)</f>
        <v>0</v>
      </c>
      <c r="D41" s="4"/>
      <c r="E41" s="4"/>
      <c r="F41" s="21"/>
    </row>
    <row r="42" spans="1:7" ht="14.25" x14ac:dyDescent="0.2">
      <c r="A42" s="19" t="s">
        <v>39</v>
      </c>
      <c r="B42" s="4" t="s">
        <v>40</v>
      </c>
      <c r="C42" s="13">
        <v>3318763</v>
      </c>
      <c r="D42" s="4"/>
      <c r="E42" s="4"/>
      <c r="F42" s="21"/>
    </row>
    <row r="43" spans="1:7" ht="14.25" hidden="1" x14ac:dyDescent="0.2">
      <c r="A43" s="19" t="s">
        <v>41</v>
      </c>
      <c r="B43" s="4" t="s">
        <v>42</v>
      </c>
      <c r="C43" s="13">
        <f>SUM(F43:F43)</f>
        <v>0</v>
      </c>
      <c r="D43" s="4"/>
      <c r="E43" s="4"/>
      <c r="F43" s="21"/>
    </row>
    <row r="44" spans="1:7" x14ac:dyDescent="0.2">
      <c r="A44" s="19" t="s">
        <v>43</v>
      </c>
      <c r="B44" s="4" t="s">
        <v>44</v>
      </c>
      <c r="C44" s="13">
        <v>1961000</v>
      </c>
      <c r="D44" s="4"/>
      <c r="E44" s="4"/>
    </row>
    <row r="45" spans="1:7" x14ac:dyDescent="0.2">
      <c r="A45" s="19" t="s">
        <v>45</v>
      </c>
      <c r="B45" s="4" t="s">
        <v>46</v>
      </c>
      <c r="C45" s="13">
        <v>22583.040000000001</v>
      </c>
      <c r="D45" s="4"/>
      <c r="E45" s="4"/>
      <c r="F45" s="23"/>
    </row>
    <row r="46" spans="1:7" x14ac:dyDescent="0.2">
      <c r="A46" s="19" t="s">
        <v>47</v>
      </c>
      <c r="B46" s="4" t="s">
        <v>48</v>
      </c>
      <c r="C46" s="13">
        <v>25153.89</v>
      </c>
      <c r="D46" s="4"/>
      <c r="E46" s="4"/>
      <c r="F46" s="23"/>
    </row>
    <row r="47" spans="1:7" x14ac:dyDescent="0.2">
      <c r="A47" s="19" t="s">
        <v>49</v>
      </c>
      <c r="B47" s="4" t="s">
        <v>50</v>
      </c>
      <c r="C47" s="13">
        <v>76003.839999999997</v>
      </c>
      <c r="D47" s="4"/>
      <c r="E47" s="4"/>
      <c r="F47" s="23"/>
    </row>
    <row r="48" spans="1:7" x14ac:dyDescent="0.2">
      <c r="A48" s="4"/>
      <c r="B48" s="14" t="s">
        <v>51</v>
      </c>
      <c r="C48" s="4"/>
      <c r="D48" s="12">
        <f>SUM(C36:C47)</f>
        <v>95509386.930000007</v>
      </c>
      <c r="E48" s="4"/>
    </row>
    <row r="49" spans="1:6" ht="8.1" customHeight="1" x14ac:dyDescent="0.2">
      <c r="A49" s="4"/>
      <c r="B49" s="14"/>
      <c r="C49" s="4"/>
      <c r="D49" s="12"/>
      <c r="E49" s="4"/>
    </row>
    <row r="50" spans="1:6" x14ac:dyDescent="0.2">
      <c r="A50" s="4"/>
      <c r="B50" s="14" t="s">
        <v>52</v>
      </c>
      <c r="C50" s="4"/>
      <c r="D50" s="4"/>
      <c r="E50" s="4"/>
    </row>
    <row r="51" spans="1:6" ht="14.25" x14ac:dyDescent="0.2">
      <c r="A51" s="19" t="s">
        <v>53</v>
      </c>
      <c r="B51" s="4" t="s">
        <v>54</v>
      </c>
      <c r="C51" s="24">
        <v>1284834</v>
      </c>
      <c r="D51" s="4"/>
      <c r="E51" s="4"/>
      <c r="F51" s="21"/>
    </row>
    <row r="52" spans="1:6" ht="14.25" hidden="1" x14ac:dyDescent="0.2">
      <c r="A52" s="19" t="s">
        <v>55</v>
      </c>
      <c r="B52" s="4" t="s">
        <v>56</v>
      </c>
      <c r="C52" s="24"/>
      <c r="D52" s="4"/>
      <c r="E52" s="4"/>
      <c r="F52" s="21"/>
    </row>
    <row r="53" spans="1:6" ht="14.25" x14ac:dyDescent="0.2">
      <c r="A53" s="19" t="s">
        <v>57</v>
      </c>
      <c r="B53" s="4" t="s">
        <v>58</v>
      </c>
      <c r="C53" s="24">
        <v>143349</v>
      </c>
      <c r="D53" s="4"/>
      <c r="E53" s="4"/>
      <c r="F53" s="21"/>
    </row>
    <row r="54" spans="1:6" ht="14.25" x14ac:dyDescent="0.2">
      <c r="A54" s="19" t="s">
        <v>59</v>
      </c>
      <c r="B54" s="4" t="s">
        <v>60</v>
      </c>
      <c r="C54" s="24">
        <v>86532873</v>
      </c>
      <c r="D54" s="4"/>
      <c r="E54" s="4"/>
      <c r="F54" s="21"/>
    </row>
    <row r="55" spans="1:6" ht="14.25" x14ac:dyDescent="0.2">
      <c r="A55" s="19" t="s">
        <v>61</v>
      </c>
      <c r="B55" s="4" t="s">
        <v>62</v>
      </c>
      <c r="C55" s="24">
        <v>19348</v>
      </c>
      <c r="D55" s="4"/>
      <c r="E55" s="4"/>
      <c r="F55" s="21"/>
    </row>
    <row r="56" spans="1:6" ht="14.25" hidden="1" x14ac:dyDescent="0.2">
      <c r="A56" s="19" t="s">
        <v>63</v>
      </c>
      <c r="B56" s="4" t="s">
        <v>64</v>
      </c>
      <c r="C56" s="24"/>
      <c r="D56" s="4"/>
      <c r="E56" s="4"/>
      <c r="F56" s="21"/>
    </row>
    <row r="57" spans="1:6" x14ac:dyDescent="0.2">
      <c r="A57" s="19" t="s">
        <v>65</v>
      </c>
      <c r="B57" s="4" t="s">
        <v>66</v>
      </c>
      <c r="C57" s="24">
        <v>118000</v>
      </c>
      <c r="D57" s="4"/>
      <c r="E57" s="4"/>
      <c r="F57" s="23"/>
    </row>
    <row r="58" spans="1:6" x14ac:dyDescent="0.2">
      <c r="A58" s="19" t="s">
        <v>67</v>
      </c>
      <c r="B58" s="4" t="s">
        <v>68</v>
      </c>
      <c r="C58" s="24">
        <v>46922</v>
      </c>
      <c r="D58" s="4"/>
      <c r="E58" s="4"/>
    </row>
    <row r="59" spans="1:6" x14ac:dyDescent="0.2">
      <c r="A59" s="19" t="s">
        <v>69</v>
      </c>
      <c r="B59" s="4" t="s">
        <v>70</v>
      </c>
      <c r="C59" s="24">
        <v>4111517</v>
      </c>
      <c r="D59" s="4"/>
      <c r="E59" s="4"/>
    </row>
    <row r="60" spans="1:6" hidden="1" x14ac:dyDescent="0.2">
      <c r="A60" s="19" t="s">
        <v>71</v>
      </c>
      <c r="B60" s="25" t="s">
        <v>72</v>
      </c>
      <c r="C60" s="26"/>
      <c r="D60" s="4"/>
      <c r="E60" s="4"/>
    </row>
    <row r="61" spans="1:6" hidden="1" x14ac:dyDescent="0.2">
      <c r="A61" s="19" t="s">
        <v>73</v>
      </c>
      <c r="B61" s="4" t="s">
        <v>74</v>
      </c>
      <c r="C61" s="24"/>
      <c r="D61" s="4"/>
      <c r="E61" s="4"/>
    </row>
    <row r="62" spans="1:6" x14ac:dyDescent="0.2">
      <c r="A62" s="19" t="s">
        <v>75</v>
      </c>
      <c r="B62" s="4" t="s">
        <v>76</v>
      </c>
      <c r="C62" s="24">
        <v>150</v>
      </c>
      <c r="D62" s="4"/>
      <c r="E62" s="4"/>
      <c r="F62" s="23"/>
    </row>
    <row r="63" spans="1:6" hidden="1" x14ac:dyDescent="0.2">
      <c r="A63" s="19" t="s">
        <v>77</v>
      </c>
      <c r="B63" s="4" t="s">
        <v>78</v>
      </c>
      <c r="C63" s="24">
        <v>0</v>
      </c>
      <c r="D63" s="4"/>
      <c r="E63" s="4"/>
    </row>
    <row r="64" spans="1:6" x14ac:dyDescent="0.2">
      <c r="A64" s="19" t="s">
        <v>79</v>
      </c>
      <c r="B64" s="4" t="s">
        <v>80</v>
      </c>
      <c r="C64" s="24">
        <v>15858</v>
      </c>
      <c r="D64" s="4"/>
      <c r="E64" s="4"/>
    </row>
    <row r="65" spans="1:6" x14ac:dyDescent="0.2">
      <c r="A65" s="19" t="s">
        <v>81</v>
      </c>
      <c r="B65" s="4" t="s">
        <v>82</v>
      </c>
      <c r="C65" s="24">
        <v>530584.06000000006</v>
      </c>
      <c r="D65" s="4"/>
      <c r="E65" s="4"/>
    </row>
    <row r="66" spans="1:6" x14ac:dyDescent="0.2">
      <c r="A66" s="27">
        <v>2252</v>
      </c>
      <c r="B66" s="4" t="s">
        <v>83</v>
      </c>
      <c r="C66" s="24">
        <v>4500</v>
      </c>
      <c r="D66" s="4"/>
      <c r="E66" s="4"/>
    </row>
    <row r="67" spans="1:6" x14ac:dyDescent="0.2">
      <c r="A67" s="27">
        <v>2253</v>
      </c>
      <c r="B67" s="4" t="s">
        <v>84</v>
      </c>
      <c r="C67" s="24">
        <v>4720</v>
      </c>
      <c r="D67" s="4"/>
      <c r="E67" s="4"/>
    </row>
    <row r="68" spans="1:6" ht="14.25" x14ac:dyDescent="0.2">
      <c r="A68" s="19" t="s">
        <v>85</v>
      </c>
      <c r="B68" s="4" t="s">
        <v>86</v>
      </c>
      <c r="C68" s="24">
        <v>1220433</v>
      </c>
      <c r="D68" s="4"/>
      <c r="E68" s="4"/>
      <c r="F68" s="21"/>
    </row>
    <row r="69" spans="1:6" ht="14.25" hidden="1" x14ac:dyDescent="0.2">
      <c r="A69" s="19" t="s">
        <v>232</v>
      </c>
      <c r="B69" s="4" t="s">
        <v>233</v>
      </c>
      <c r="C69" s="24">
        <v>0</v>
      </c>
      <c r="D69" s="4"/>
      <c r="E69" s="4"/>
      <c r="F69" s="21"/>
    </row>
    <row r="70" spans="1:6" ht="14.25" x14ac:dyDescent="0.2">
      <c r="A70" s="19" t="s">
        <v>87</v>
      </c>
      <c r="B70" s="4" t="s">
        <v>234</v>
      </c>
      <c r="C70" s="24">
        <v>14800</v>
      </c>
      <c r="D70" s="4"/>
      <c r="E70" s="4"/>
      <c r="F70" s="21"/>
    </row>
    <row r="71" spans="1:6" ht="14.25" x14ac:dyDescent="0.2">
      <c r="A71" s="19" t="s">
        <v>88</v>
      </c>
      <c r="B71" s="4" t="s">
        <v>89</v>
      </c>
      <c r="C71" s="24">
        <v>43925</v>
      </c>
      <c r="D71" s="4"/>
      <c r="E71" s="4"/>
      <c r="F71" s="21"/>
    </row>
    <row r="72" spans="1:6" ht="14.25" x14ac:dyDescent="0.2">
      <c r="A72" s="19" t="s">
        <v>90</v>
      </c>
      <c r="B72" s="4" t="s">
        <v>91</v>
      </c>
      <c r="C72" s="24">
        <v>2711337.56</v>
      </c>
      <c r="D72" s="4"/>
      <c r="E72" s="4"/>
      <c r="F72" s="21"/>
    </row>
    <row r="73" spans="1:6" ht="14.25" x14ac:dyDescent="0.2">
      <c r="A73" s="19" t="s">
        <v>92</v>
      </c>
      <c r="B73" s="4" t="s">
        <v>93</v>
      </c>
      <c r="C73" s="24">
        <v>2926822.31</v>
      </c>
      <c r="D73" s="4"/>
      <c r="E73" s="4"/>
      <c r="F73" s="21"/>
    </row>
    <row r="74" spans="1:6" ht="14.25" x14ac:dyDescent="0.2">
      <c r="A74" s="19" t="s">
        <v>94</v>
      </c>
      <c r="B74" s="4" t="s">
        <v>95</v>
      </c>
      <c r="C74" s="24">
        <v>4031029</v>
      </c>
      <c r="D74" s="4"/>
      <c r="E74" s="4"/>
      <c r="F74" s="21"/>
    </row>
    <row r="75" spans="1:6" ht="14.25" x14ac:dyDescent="0.2">
      <c r="A75" s="19" t="s">
        <v>96</v>
      </c>
      <c r="B75" s="4" t="s">
        <v>97</v>
      </c>
      <c r="C75" s="24">
        <v>5106755</v>
      </c>
      <c r="D75" s="4"/>
      <c r="E75" s="4"/>
      <c r="F75" s="28"/>
    </row>
    <row r="76" spans="1:6" ht="14.25" hidden="1" x14ac:dyDescent="0.2">
      <c r="A76" s="27">
        <v>2273</v>
      </c>
      <c r="B76" s="4" t="s">
        <v>98</v>
      </c>
      <c r="C76" s="24"/>
      <c r="D76" s="4"/>
      <c r="E76" s="4"/>
      <c r="F76" s="28"/>
    </row>
    <row r="77" spans="1:6" ht="14.25" hidden="1" x14ac:dyDescent="0.2">
      <c r="A77" s="19" t="s">
        <v>99</v>
      </c>
      <c r="B77" s="4" t="s">
        <v>100</v>
      </c>
      <c r="C77" s="24"/>
      <c r="D77" s="4"/>
      <c r="E77" s="4"/>
      <c r="F77" s="28"/>
    </row>
    <row r="78" spans="1:6" ht="14.25" x14ac:dyDescent="0.2">
      <c r="A78" s="19" t="s">
        <v>101</v>
      </c>
      <c r="B78" s="4" t="s">
        <v>102</v>
      </c>
      <c r="C78" s="24">
        <v>1176</v>
      </c>
      <c r="D78" s="4"/>
      <c r="E78" s="4"/>
      <c r="F78" s="21"/>
    </row>
    <row r="79" spans="1:6" ht="14.25" x14ac:dyDescent="0.2">
      <c r="A79" s="27">
        <v>2284</v>
      </c>
      <c r="B79" s="4" t="s">
        <v>103</v>
      </c>
      <c r="C79" s="24">
        <v>44840</v>
      </c>
      <c r="D79" s="4"/>
      <c r="E79" s="4"/>
      <c r="F79" s="21"/>
    </row>
    <row r="80" spans="1:6" ht="14.25" hidden="1" x14ac:dyDescent="0.2">
      <c r="A80" s="19" t="s">
        <v>104</v>
      </c>
      <c r="B80" s="4" t="s">
        <v>105</v>
      </c>
      <c r="C80" s="24">
        <v>0</v>
      </c>
      <c r="D80" s="4"/>
      <c r="E80" s="4"/>
      <c r="F80" s="21"/>
    </row>
    <row r="81" spans="1:6" ht="14.25" x14ac:dyDescent="0.2">
      <c r="A81" s="19" t="s">
        <v>106</v>
      </c>
      <c r="B81" s="4" t="s">
        <v>107</v>
      </c>
      <c r="C81" s="24">
        <v>60488</v>
      </c>
      <c r="D81" s="4"/>
      <c r="E81" s="4"/>
      <c r="F81" s="21"/>
    </row>
    <row r="82" spans="1:6" ht="14.25" x14ac:dyDescent="0.2">
      <c r="A82" s="19" t="s">
        <v>108</v>
      </c>
      <c r="B82" s="4" t="s">
        <v>109</v>
      </c>
      <c r="C82" s="24">
        <v>1939047</v>
      </c>
      <c r="D82" s="4"/>
      <c r="E82" s="4"/>
      <c r="F82" s="21"/>
    </row>
    <row r="83" spans="1:6" ht="14.25" x14ac:dyDescent="0.2">
      <c r="A83" s="19" t="s">
        <v>110</v>
      </c>
      <c r="B83" s="4" t="s">
        <v>111</v>
      </c>
      <c r="C83" s="24">
        <v>4416624</v>
      </c>
      <c r="D83" s="4"/>
      <c r="E83" s="4"/>
      <c r="F83" s="21"/>
    </row>
    <row r="84" spans="1:6" ht="14.25" hidden="1" x14ac:dyDescent="0.2">
      <c r="A84" s="19" t="s">
        <v>112</v>
      </c>
      <c r="B84" s="4" t="s">
        <v>113</v>
      </c>
      <c r="C84" s="13">
        <f>SUM(F84:F84)</f>
        <v>0</v>
      </c>
      <c r="D84" s="4"/>
      <c r="E84" s="4"/>
      <c r="F84" s="21"/>
    </row>
    <row r="85" spans="1:6" ht="14.25" x14ac:dyDescent="0.2">
      <c r="A85" s="4"/>
      <c r="B85" s="14" t="s">
        <v>114</v>
      </c>
      <c r="C85" s="4"/>
      <c r="D85" s="29">
        <f>SUM(C51:C84)</f>
        <v>115329931.93000001</v>
      </c>
      <c r="E85" s="30"/>
      <c r="F85" s="21"/>
    </row>
    <row r="86" spans="1:6" ht="8.1" customHeight="1" x14ac:dyDescent="0.2">
      <c r="A86" s="4"/>
      <c r="B86" s="4"/>
      <c r="C86" s="4"/>
      <c r="D86" s="4"/>
      <c r="E86" s="31"/>
      <c r="F86" s="21"/>
    </row>
    <row r="87" spans="1:6" x14ac:dyDescent="0.2">
      <c r="A87" s="4"/>
      <c r="B87" s="14" t="s">
        <v>115</v>
      </c>
      <c r="C87" s="4"/>
      <c r="D87" s="4"/>
      <c r="E87" s="4"/>
      <c r="F87" s="23"/>
    </row>
    <row r="88" spans="1:6" ht="14.25" x14ac:dyDescent="0.2">
      <c r="A88" s="19" t="s">
        <v>116</v>
      </c>
      <c r="B88" s="4" t="s">
        <v>117</v>
      </c>
      <c r="C88" s="13">
        <v>273901</v>
      </c>
      <c r="D88" s="4"/>
      <c r="E88" s="4"/>
      <c r="F88" s="21"/>
    </row>
    <row r="89" spans="1:6" ht="14.25" x14ac:dyDescent="0.2">
      <c r="A89" s="19" t="s">
        <v>118</v>
      </c>
      <c r="B89" s="4" t="s">
        <v>119</v>
      </c>
      <c r="C89" s="13">
        <v>679.95</v>
      </c>
      <c r="D89" s="4"/>
      <c r="E89" s="4"/>
      <c r="F89" s="21"/>
    </row>
    <row r="90" spans="1:6" ht="14.25" x14ac:dyDescent="0.2">
      <c r="A90" s="19" t="s">
        <v>120</v>
      </c>
      <c r="B90" s="4" t="s">
        <v>121</v>
      </c>
      <c r="C90" s="41">
        <v>1136.8399999999999</v>
      </c>
      <c r="D90" s="4"/>
      <c r="E90" s="4"/>
      <c r="F90" s="21"/>
    </row>
    <row r="91" spans="1:6" ht="14.25" hidden="1" x14ac:dyDescent="0.2">
      <c r="A91" s="19" t="s">
        <v>122</v>
      </c>
      <c r="B91" s="4" t="s">
        <v>123</v>
      </c>
      <c r="C91" s="13"/>
      <c r="D91" s="4"/>
      <c r="E91" s="4"/>
      <c r="F91" s="21"/>
    </row>
    <row r="92" spans="1:6" ht="14.25" x14ac:dyDescent="0.2">
      <c r="A92" s="19" t="s">
        <v>124</v>
      </c>
      <c r="B92" s="4" t="s">
        <v>125</v>
      </c>
      <c r="C92" s="13">
        <v>10649</v>
      </c>
      <c r="D92" s="4"/>
      <c r="E92" s="4"/>
      <c r="F92" s="21"/>
    </row>
    <row r="93" spans="1:6" ht="14.25" x14ac:dyDescent="0.2">
      <c r="A93" s="19" t="s">
        <v>126</v>
      </c>
      <c r="B93" s="4" t="s">
        <v>127</v>
      </c>
      <c r="C93" s="13">
        <v>450</v>
      </c>
      <c r="D93" s="4"/>
      <c r="E93" s="4"/>
      <c r="F93" s="32"/>
    </row>
    <row r="94" spans="1:6" hidden="1" x14ac:dyDescent="0.2">
      <c r="A94" s="19" t="s">
        <v>128</v>
      </c>
      <c r="B94" s="4" t="s">
        <v>129</v>
      </c>
      <c r="C94" s="13"/>
      <c r="D94" s="4"/>
      <c r="E94" s="4"/>
    </row>
    <row r="95" spans="1:6" hidden="1" x14ac:dyDescent="0.2">
      <c r="A95" s="19" t="s">
        <v>130</v>
      </c>
      <c r="B95" s="4" t="s">
        <v>131</v>
      </c>
      <c r="C95" s="13"/>
      <c r="D95" s="4"/>
      <c r="E95" s="4"/>
    </row>
    <row r="96" spans="1:6" x14ac:dyDescent="0.2">
      <c r="A96" s="19" t="s">
        <v>132</v>
      </c>
      <c r="B96" s="4" t="s">
        <v>133</v>
      </c>
      <c r="C96" s="13">
        <v>48494</v>
      </c>
      <c r="D96" s="4"/>
      <c r="E96" s="4"/>
      <c r="F96" s="23"/>
    </row>
    <row r="97" spans="1:5" x14ac:dyDescent="0.2">
      <c r="A97" s="19" t="s">
        <v>134</v>
      </c>
      <c r="B97" s="4" t="s">
        <v>135</v>
      </c>
      <c r="C97" s="13">
        <v>47766.400000000001</v>
      </c>
      <c r="D97" s="4"/>
      <c r="E97" s="4"/>
    </row>
    <row r="98" spans="1:5" hidden="1" x14ac:dyDescent="0.2">
      <c r="A98" s="19" t="s">
        <v>136</v>
      </c>
      <c r="B98" s="4" t="s">
        <v>137</v>
      </c>
      <c r="C98" s="13"/>
      <c r="D98" s="4"/>
      <c r="E98" s="4"/>
    </row>
    <row r="99" spans="1:5" hidden="1" x14ac:dyDescent="0.2">
      <c r="A99" s="19" t="s">
        <v>138</v>
      </c>
      <c r="B99" s="4" t="s">
        <v>139</v>
      </c>
      <c r="C99" s="13"/>
      <c r="D99" s="4"/>
      <c r="E99" s="4"/>
    </row>
    <row r="100" spans="1:5" hidden="1" x14ac:dyDescent="0.2">
      <c r="A100" s="19" t="s">
        <v>140</v>
      </c>
      <c r="B100" s="4" t="s">
        <v>141</v>
      </c>
      <c r="C100" s="13"/>
      <c r="D100" s="4"/>
      <c r="E100" s="4"/>
    </row>
    <row r="101" spans="1:5" hidden="1" x14ac:dyDescent="0.2">
      <c r="A101" s="19" t="s">
        <v>142</v>
      </c>
      <c r="B101" s="4" t="s">
        <v>143</v>
      </c>
      <c r="C101" s="13"/>
      <c r="D101" s="4"/>
      <c r="E101" s="4"/>
    </row>
    <row r="102" spans="1:5" x14ac:dyDescent="0.2">
      <c r="A102" s="19" t="s">
        <v>144</v>
      </c>
      <c r="B102" s="4" t="s">
        <v>145</v>
      </c>
      <c r="C102" s="13">
        <v>226.05</v>
      </c>
      <c r="D102" s="4"/>
      <c r="E102" s="4"/>
    </row>
    <row r="103" spans="1:5" x14ac:dyDescent="0.2">
      <c r="A103" s="19" t="s">
        <v>146</v>
      </c>
      <c r="B103" s="4" t="s">
        <v>147</v>
      </c>
      <c r="C103" s="13">
        <v>10035</v>
      </c>
      <c r="D103" s="4"/>
      <c r="E103" s="4"/>
    </row>
    <row r="104" spans="1:5" x14ac:dyDescent="0.2">
      <c r="A104" s="19" t="s">
        <v>148</v>
      </c>
      <c r="B104" s="4" t="s">
        <v>149</v>
      </c>
      <c r="C104" s="13">
        <v>4711391</v>
      </c>
      <c r="D104" s="4"/>
      <c r="E104" s="4"/>
    </row>
    <row r="105" spans="1:5" x14ac:dyDescent="0.2">
      <c r="A105" s="19" t="s">
        <v>150</v>
      </c>
      <c r="B105" s="4" t="s">
        <v>151</v>
      </c>
      <c r="C105" s="13">
        <v>50540.11</v>
      </c>
      <c r="D105" s="4"/>
      <c r="E105" s="4"/>
    </row>
    <row r="106" spans="1:5" x14ac:dyDescent="0.2">
      <c r="A106" s="19" t="s">
        <v>235</v>
      </c>
      <c r="B106" s="4" t="s">
        <v>236</v>
      </c>
      <c r="C106" s="13">
        <v>435874</v>
      </c>
      <c r="D106" s="4"/>
      <c r="E106" s="4"/>
    </row>
    <row r="107" spans="1:5" x14ac:dyDescent="0.2">
      <c r="A107" s="19" t="s">
        <v>152</v>
      </c>
      <c r="B107" s="4" t="s">
        <v>153</v>
      </c>
      <c r="C107" s="13">
        <v>1778702</v>
      </c>
      <c r="D107" s="4"/>
      <c r="E107" s="4"/>
    </row>
    <row r="108" spans="1:5" x14ac:dyDescent="0.2">
      <c r="A108" s="19" t="s">
        <v>154</v>
      </c>
      <c r="B108" s="4" t="s">
        <v>155</v>
      </c>
      <c r="C108" s="13">
        <v>3520</v>
      </c>
      <c r="D108" s="4"/>
      <c r="E108" s="4"/>
    </row>
    <row r="109" spans="1:5" x14ac:dyDescent="0.2">
      <c r="A109" s="19" t="s">
        <v>156</v>
      </c>
      <c r="B109" s="4" t="s">
        <v>157</v>
      </c>
      <c r="C109" s="13">
        <v>11179677</v>
      </c>
      <c r="D109" s="4"/>
      <c r="E109" s="4"/>
    </row>
    <row r="110" spans="1:5" x14ac:dyDescent="0.2">
      <c r="A110" s="19" t="s">
        <v>158</v>
      </c>
      <c r="B110" s="4" t="s">
        <v>159</v>
      </c>
      <c r="C110" s="13">
        <v>26653893</v>
      </c>
      <c r="D110" s="4"/>
      <c r="E110" s="4"/>
    </row>
    <row r="111" spans="1:5" x14ac:dyDescent="0.2">
      <c r="A111" s="19" t="s">
        <v>160</v>
      </c>
      <c r="B111" s="4" t="s">
        <v>161</v>
      </c>
      <c r="C111" s="13">
        <v>63036</v>
      </c>
      <c r="D111" s="4"/>
      <c r="E111" s="4"/>
    </row>
    <row r="112" spans="1:5" x14ac:dyDescent="0.2">
      <c r="A112" s="19" t="s">
        <v>162</v>
      </c>
      <c r="B112" s="4" t="s">
        <v>163</v>
      </c>
      <c r="C112" s="13">
        <v>24265</v>
      </c>
      <c r="D112" s="4"/>
      <c r="E112" s="4"/>
    </row>
    <row r="113" spans="1:6" hidden="1" x14ac:dyDescent="0.2">
      <c r="A113" s="19" t="s">
        <v>164</v>
      </c>
      <c r="B113" s="4" t="s">
        <v>165</v>
      </c>
      <c r="C113" s="13"/>
      <c r="D113" s="4"/>
      <c r="E113" s="4"/>
    </row>
    <row r="114" spans="1:6" hidden="1" x14ac:dyDescent="0.2">
      <c r="A114" s="27">
        <v>2394</v>
      </c>
      <c r="B114" s="4" t="s">
        <v>166</v>
      </c>
      <c r="C114" s="13"/>
      <c r="D114" s="4"/>
      <c r="E114" s="4"/>
    </row>
    <row r="115" spans="1:6" x14ac:dyDescent="0.2">
      <c r="A115" s="19" t="s">
        <v>167</v>
      </c>
      <c r="B115" s="4" t="s">
        <v>168</v>
      </c>
      <c r="C115" s="13">
        <v>2511</v>
      </c>
      <c r="D115" s="4"/>
      <c r="E115" s="4"/>
    </row>
    <row r="116" spans="1:6" x14ac:dyDescent="0.2">
      <c r="A116" s="19" t="s">
        <v>169</v>
      </c>
      <c r="B116" s="4" t="s">
        <v>170</v>
      </c>
      <c r="C116" s="13">
        <v>1115875</v>
      </c>
      <c r="D116" s="4"/>
      <c r="E116" s="4"/>
    </row>
    <row r="117" spans="1:6" x14ac:dyDescent="0.2">
      <c r="A117" s="19" t="s">
        <v>171</v>
      </c>
      <c r="B117" s="4" t="s">
        <v>172</v>
      </c>
      <c r="C117" s="13">
        <v>606524.65</v>
      </c>
      <c r="D117" s="4"/>
      <c r="E117" s="4"/>
    </row>
    <row r="118" spans="1:6" x14ac:dyDescent="0.2">
      <c r="A118" s="19" t="s">
        <v>173</v>
      </c>
      <c r="B118" s="4" t="s">
        <v>174</v>
      </c>
      <c r="C118" s="13">
        <v>855000</v>
      </c>
      <c r="D118" s="4"/>
      <c r="E118" s="4"/>
    </row>
    <row r="119" spans="1:6" x14ac:dyDescent="0.2">
      <c r="A119" s="4"/>
      <c r="B119" s="5" t="s">
        <v>175</v>
      </c>
      <c r="C119" s="4"/>
      <c r="D119" s="12">
        <f>SUM(C88:C118)</f>
        <v>47874147</v>
      </c>
      <c r="E119" s="4"/>
      <c r="F119" s="33"/>
    </row>
    <row r="120" spans="1:6" ht="8.1" customHeight="1" x14ac:dyDescent="0.2">
      <c r="A120" s="4"/>
      <c r="B120" s="4"/>
      <c r="C120" s="4"/>
      <c r="D120" s="4"/>
      <c r="E120" s="4"/>
    </row>
    <row r="121" spans="1:6" x14ac:dyDescent="0.2">
      <c r="A121" s="4"/>
      <c r="B121" s="14" t="s">
        <v>176</v>
      </c>
      <c r="C121" s="4"/>
      <c r="D121" s="4"/>
      <c r="E121" s="4"/>
      <c r="F121" s="23"/>
    </row>
    <row r="122" spans="1:6" hidden="1" x14ac:dyDescent="0.2">
      <c r="A122" s="34">
        <v>2412</v>
      </c>
      <c r="B122" s="4" t="s">
        <v>177</v>
      </c>
      <c r="C122" s="13"/>
      <c r="D122" s="4"/>
      <c r="E122" s="4"/>
    </row>
    <row r="123" spans="1:6" hidden="1" x14ac:dyDescent="0.2">
      <c r="A123" s="34">
        <v>2414</v>
      </c>
      <c r="B123" s="4" t="s">
        <v>230</v>
      </c>
      <c r="C123" s="13"/>
      <c r="D123" s="4"/>
      <c r="E123" s="4"/>
    </row>
    <row r="124" spans="1:6" x14ac:dyDescent="0.2">
      <c r="A124" s="19" t="s">
        <v>178</v>
      </c>
      <c r="B124" s="4" t="s">
        <v>179</v>
      </c>
      <c r="C124" s="13">
        <v>550000</v>
      </c>
      <c r="D124" s="4"/>
      <c r="E124" s="4"/>
    </row>
    <row r="125" spans="1:6" x14ac:dyDescent="0.2">
      <c r="A125" s="27">
        <v>2431</v>
      </c>
      <c r="B125" s="4" t="s">
        <v>180</v>
      </c>
      <c r="C125" s="13">
        <v>4870</v>
      </c>
      <c r="D125" s="4"/>
      <c r="E125" s="4"/>
    </row>
    <row r="126" spans="1:6" hidden="1" x14ac:dyDescent="0.2">
      <c r="A126" s="19" t="s">
        <v>181</v>
      </c>
      <c r="B126" s="4" t="s">
        <v>182</v>
      </c>
      <c r="C126" s="13"/>
      <c r="D126" s="4"/>
      <c r="E126" s="4"/>
    </row>
    <row r="127" spans="1:6" x14ac:dyDescent="0.2">
      <c r="A127" s="4"/>
      <c r="B127" s="14" t="s">
        <v>183</v>
      </c>
      <c r="C127" s="4"/>
      <c r="D127" s="12">
        <f>SUM(C122:C126)</f>
        <v>554870</v>
      </c>
      <c r="E127" s="4"/>
    </row>
    <row r="128" spans="1:6" hidden="1" x14ac:dyDescent="0.2">
      <c r="A128" s="4"/>
      <c r="B128" s="14"/>
      <c r="C128" s="4"/>
      <c r="D128" s="12"/>
      <c r="E128" s="4"/>
    </row>
    <row r="129" spans="1:5" hidden="1" x14ac:dyDescent="0.2">
      <c r="A129" s="4"/>
      <c r="B129" s="14" t="s">
        <v>184</v>
      </c>
      <c r="C129" s="4"/>
      <c r="D129" s="12"/>
      <c r="E129" s="4"/>
    </row>
    <row r="130" spans="1:5" hidden="1" x14ac:dyDescent="0.2">
      <c r="A130" s="34">
        <v>2562</v>
      </c>
      <c r="B130" s="4" t="s">
        <v>185</v>
      </c>
      <c r="C130" s="13"/>
      <c r="D130" s="12"/>
      <c r="E130" s="4"/>
    </row>
    <row r="131" spans="1:5" s="40" customFormat="1" hidden="1" x14ac:dyDescent="0.2">
      <c r="A131" s="39"/>
      <c r="B131" s="14" t="s">
        <v>231</v>
      </c>
      <c r="C131" s="39"/>
      <c r="D131" s="12">
        <f>SUM(C130:C130)</f>
        <v>0</v>
      </c>
      <c r="E131" s="39"/>
    </row>
    <row r="132" spans="1:5" ht="8.1" customHeight="1" x14ac:dyDescent="0.2">
      <c r="A132" s="4"/>
      <c r="B132" s="4"/>
      <c r="C132" s="4"/>
      <c r="D132" s="4"/>
      <c r="E132" s="4"/>
    </row>
    <row r="133" spans="1:5" x14ac:dyDescent="0.2">
      <c r="A133" s="4"/>
      <c r="B133" s="14" t="s">
        <v>186</v>
      </c>
      <c r="C133" s="4"/>
      <c r="D133" s="4"/>
      <c r="E133" s="4"/>
    </row>
    <row r="134" spans="1:5" x14ac:dyDescent="0.2">
      <c r="A134" s="34">
        <v>2611</v>
      </c>
      <c r="B134" s="4" t="s">
        <v>187</v>
      </c>
      <c r="C134" s="13">
        <v>410133.5</v>
      </c>
      <c r="D134" s="4"/>
      <c r="E134" s="4"/>
    </row>
    <row r="135" spans="1:5" x14ac:dyDescent="0.2">
      <c r="A135" s="19" t="s">
        <v>188</v>
      </c>
      <c r="B135" s="4" t="s">
        <v>189</v>
      </c>
      <c r="C135" s="13">
        <v>574847.1</v>
      </c>
      <c r="D135" s="4"/>
      <c r="E135" s="4"/>
    </row>
    <row r="136" spans="1:5" hidden="1" x14ac:dyDescent="0.2">
      <c r="A136" s="27">
        <v>2614</v>
      </c>
      <c r="B136" s="4" t="s">
        <v>190</v>
      </c>
      <c r="C136" s="13"/>
      <c r="D136" s="4"/>
      <c r="E136" s="4"/>
    </row>
    <row r="137" spans="1:5" hidden="1" x14ac:dyDescent="0.2">
      <c r="A137" s="27">
        <v>2623</v>
      </c>
      <c r="B137" s="4" t="s">
        <v>191</v>
      </c>
      <c r="C137" s="13"/>
      <c r="D137" s="4"/>
      <c r="E137" s="4"/>
    </row>
    <row r="138" spans="1:5" hidden="1" x14ac:dyDescent="0.2">
      <c r="A138" s="19" t="s">
        <v>192</v>
      </c>
      <c r="B138" s="4" t="s">
        <v>193</v>
      </c>
      <c r="C138" s="13"/>
      <c r="D138" s="4"/>
      <c r="E138" s="4"/>
    </row>
    <row r="139" spans="1:5" hidden="1" x14ac:dyDescent="0.2">
      <c r="A139" s="19" t="s">
        <v>194</v>
      </c>
      <c r="B139" s="4" t="s">
        <v>195</v>
      </c>
      <c r="C139" s="13"/>
      <c r="D139" s="4"/>
      <c r="E139" s="4"/>
    </row>
    <row r="140" spans="1:5" x14ac:dyDescent="0.2">
      <c r="A140" s="27">
        <v>2641</v>
      </c>
      <c r="B140" s="4" t="s">
        <v>196</v>
      </c>
      <c r="C140" s="13">
        <v>11791971.9</v>
      </c>
      <c r="D140" s="4"/>
      <c r="E140" s="4"/>
    </row>
    <row r="141" spans="1:5" hidden="1" x14ac:dyDescent="0.2">
      <c r="A141" s="27">
        <v>2643</v>
      </c>
      <c r="B141" s="4" t="s">
        <v>197</v>
      </c>
      <c r="C141" s="13"/>
      <c r="D141" s="4"/>
      <c r="E141" s="4"/>
    </row>
    <row r="142" spans="1:5" x14ac:dyDescent="0.2">
      <c r="A142" s="19" t="s">
        <v>198</v>
      </c>
      <c r="B142" s="4" t="s">
        <v>199</v>
      </c>
      <c r="C142" s="13">
        <v>5728154.6100000003</v>
      </c>
      <c r="D142" s="4"/>
      <c r="E142" s="4"/>
    </row>
    <row r="143" spans="1:5" hidden="1" x14ac:dyDescent="0.2">
      <c r="A143" s="27">
        <v>2654</v>
      </c>
      <c r="B143" s="4" t="s">
        <v>200</v>
      </c>
      <c r="C143" s="13"/>
      <c r="D143" s="4"/>
      <c r="E143" s="4"/>
    </row>
    <row r="144" spans="1:5" x14ac:dyDescent="0.2">
      <c r="A144" s="19" t="s">
        <v>201</v>
      </c>
      <c r="B144" s="4" t="s">
        <v>202</v>
      </c>
      <c r="C144" s="13">
        <v>1995</v>
      </c>
      <c r="D144" s="4"/>
      <c r="E144" s="4"/>
    </row>
    <row r="145" spans="1:5" x14ac:dyDescent="0.2">
      <c r="A145" s="19" t="s">
        <v>203</v>
      </c>
      <c r="B145" s="4" t="s">
        <v>204</v>
      </c>
      <c r="C145" s="13">
        <v>4026202</v>
      </c>
      <c r="D145" s="4"/>
      <c r="E145" s="4"/>
    </row>
    <row r="146" spans="1:5" hidden="1" x14ac:dyDescent="0.2">
      <c r="A146" s="19" t="s">
        <v>205</v>
      </c>
      <c r="B146" s="4" t="s">
        <v>206</v>
      </c>
      <c r="C146" s="13"/>
      <c r="D146" s="4"/>
      <c r="E146" s="4"/>
    </row>
    <row r="147" spans="1:5" hidden="1" x14ac:dyDescent="0.2">
      <c r="A147" s="27">
        <v>2658</v>
      </c>
      <c r="B147" s="4" t="s">
        <v>207</v>
      </c>
      <c r="C147" s="13"/>
      <c r="D147" s="4"/>
      <c r="E147" s="4"/>
    </row>
    <row r="148" spans="1:5" x14ac:dyDescent="0.2">
      <c r="A148" s="19" t="s">
        <v>208</v>
      </c>
      <c r="B148" s="4" t="s">
        <v>209</v>
      </c>
      <c r="C148" s="13">
        <v>41642.480000000003</v>
      </c>
      <c r="D148" s="13"/>
      <c r="E148" s="4"/>
    </row>
    <row r="149" spans="1:5" x14ac:dyDescent="0.2">
      <c r="A149" s="27">
        <v>2691</v>
      </c>
      <c r="B149" s="4" t="s">
        <v>239</v>
      </c>
      <c r="C149" s="13">
        <v>55000</v>
      </c>
      <c r="D149" s="13"/>
      <c r="E149" s="4"/>
    </row>
    <row r="150" spans="1:5" x14ac:dyDescent="0.2">
      <c r="A150" s="19" t="s">
        <v>210</v>
      </c>
      <c r="B150" s="4" t="s">
        <v>211</v>
      </c>
      <c r="C150" s="13">
        <v>733946</v>
      </c>
      <c r="D150" s="4"/>
      <c r="E150" s="4"/>
    </row>
    <row r="151" spans="1:5" hidden="1" x14ac:dyDescent="0.2">
      <c r="A151" s="19" t="s">
        <v>212</v>
      </c>
      <c r="B151" s="4" t="s">
        <v>213</v>
      </c>
      <c r="C151" s="13">
        <f>SUM(F151:F151)</f>
        <v>0</v>
      </c>
      <c r="D151" s="4"/>
      <c r="E151" s="4"/>
    </row>
    <row r="152" spans="1:5" x14ac:dyDescent="0.2">
      <c r="A152" s="4"/>
      <c r="B152" s="14" t="s">
        <v>214</v>
      </c>
      <c r="C152" s="4"/>
      <c r="D152" s="35">
        <f>SUM(C134:C151)</f>
        <v>23363892.59</v>
      </c>
      <c r="E152" s="4"/>
    </row>
    <row r="153" spans="1:5" ht="8.1" customHeight="1" x14ac:dyDescent="0.2">
      <c r="A153" s="4"/>
      <c r="B153" s="4"/>
      <c r="C153" s="4"/>
      <c r="D153" s="4"/>
      <c r="E153" s="4"/>
    </row>
    <row r="154" spans="1:5" x14ac:dyDescent="0.2">
      <c r="A154" s="4"/>
      <c r="B154" s="14" t="s">
        <v>215</v>
      </c>
      <c r="C154" s="4"/>
      <c r="D154" s="4"/>
      <c r="E154" s="4"/>
    </row>
    <row r="155" spans="1:5" x14ac:dyDescent="0.2">
      <c r="A155" s="19" t="s">
        <v>216</v>
      </c>
      <c r="B155" s="4" t="s">
        <v>217</v>
      </c>
      <c r="C155" s="13">
        <v>33453858.239999998</v>
      </c>
      <c r="D155" s="4"/>
      <c r="E155" s="4"/>
    </row>
    <row r="156" spans="1:5" hidden="1" x14ac:dyDescent="0.2">
      <c r="A156" s="27">
        <v>2724</v>
      </c>
      <c r="B156" s="4" t="s">
        <v>218</v>
      </c>
      <c r="C156" s="13">
        <f>SUM(F156:F156)</f>
        <v>0</v>
      </c>
      <c r="D156" s="4"/>
      <c r="E156" s="4"/>
    </row>
    <row r="157" spans="1:5" x14ac:dyDescent="0.2">
      <c r="A157" s="4"/>
      <c r="B157" s="14" t="s">
        <v>219</v>
      </c>
      <c r="C157" s="4"/>
      <c r="D157" s="12">
        <f>SUM(C155)</f>
        <v>33453858.239999998</v>
      </c>
      <c r="E157" s="13"/>
    </row>
    <row r="158" spans="1:5" x14ac:dyDescent="0.2">
      <c r="A158" s="4"/>
      <c r="B158" s="14"/>
      <c r="C158" s="4"/>
      <c r="D158" s="4"/>
      <c r="E158" s="4"/>
    </row>
    <row r="159" spans="1:5" x14ac:dyDescent="0.2">
      <c r="A159" s="4"/>
      <c r="B159" s="14" t="s">
        <v>220</v>
      </c>
      <c r="C159" s="4"/>
      <c r="D159" s="4"/>
      <c r="E159" s="4"/>
    </row>
    <row r="160" spans="1:5" hidden="1" x14ac:dyDescent="0.2">
      <c r="A160" s="4"/>
      <c r="B160" s="4"/>
      <c r="C160" s="4"/>
      <c r="D160" s="4"/>
      <c r="E160" s="4"/>
    </row>
    <row r="161" spans="1:6" hidden="1" x14ac:dyDescent="0.2">
      <c r="A161" s="19" t="s">
        <v>221</v>
      </c>
      <c r="B161" s="4" t="s">
        <v>222</v>
      </c>
      <c r="C161" s="13">
        <f>SUM(F161:F161)</f>
        <v>0</v>
      </c>
      <c r="D161" s="4"/>
      <c r="E161" s="4"/>
    </row>
    <row r="162" spans="1:6" hidden="1" x14ac:dyDescent="0.2">
      <c r="A162" s="19" t="s">
        <v>221</v>
      </c>
      <c r="B162" s="4" t="s">
        <v>223</v>
      </c>
      <c r="C162" s="13">
        <f>SUM(F162:F162)</f>
        <v>0</v>
      </c>
      <c r="D162" s="4"/>
      <c r="E162" s="4"/>
    </row>
    <row r="163" spans="1:6" x14ac:dyDescent="0.2">
      <c r="A163" s="19" t="s">
        <v>224</v>
      </c>
      <c r="B163" s="4" t="s">
        <v>225</v>
      </c>
      <c r="C163" s="13">
        <v>6405932.2800000003</v>
      </c>
      <c r="D163" s="13"/>
      <c r="E163" s="4"/>
    </row>
    <row r="164" spans="1:6" hidden="1" x14ac:dyDescent="0.2">
      <c r="A164" s="27">
        <v>4221</v>
      </c>
      <c r="B164" s="6" t="s">
        <v>226</v>
      </c>
      <c r="C164" s="13">
        <f>SUM(F164:F164)</f>
        <v>0</v>
      </c>
      <c r="D164" s="4"/>
      <c r="E164" s="4"/>
    </row>
    <row r="165" spans="1:6" x14ac:dyDescent="0.2">
      <c r="A165" s="4"/>
      <c r="B165" s="14" t="s">
        <v>227</v>
      </c>
      <c r="C165" s="4"/>
      <c r="D165" s="12">
        <f>SUM(C161:C163)</f>
        <v>6405932.2800000003</v>
      </c>
      <c r="E165" s="4"/>
    </row>
    <row r="166" spans="1:6" hidden="1" x14ac:dyDescent="0.2">
      <c r="A166" s="4"/>
      <c r="B166" s="14"/>
      <c r="C166" s="4"/>
      <c r="D166" s="4"/>
      <c r="E166" s="4"/>
    </row>
    <row r="167" spans="1:6" ht="8.1" customHeight="1" x14ac:dyDescent="0.2">
      <c r="A167" s="4"/>
      <c r="B167" s="4"/>
      <c r="C167" s="4"/>
      <c r="D167" s="4"/>
      <c r="E167" s="4"/>
    </row>
    <row r="168" spans="1:6" x14ac:dyDescent="0.2">
      <c r="A168" s="4"/>
      <c r="B168" s="14" t="s">
        <v>228</v>
      </c>
      <c r="C168" s="4"/>
      <c r="E168" s="12">
        <f>SUM(D48+D85+D119+D127+D131+D152+D157+D165)</f>
        <v>322492018.96999997</v>
      </c>
      <c r="F168" s="33"/>
    </row>
    <row r="169" spans="1:6" ht="8.1" hidden="1" customHeight="1" x14ac:dyDescent="0.2">
      <c r="A169" s="4"/>
      <c r="B169" s="14"/>
      <c r="C169" s="4"/>
      <c r="D169" s="12"/>
      <c r="E169" s="17"/>
    </row>
    <row r="170" spans="1:6" ht="8.1" hidden="1" customHeight="1" x14ac:dyDescent="0.2">
      <c r="A170" s="4"/>
      <c r="B170" s="14"/>
      <c r="C170" s="4"/>
      <c r="D170" s="12"/>
      <c r="E170" s="17"/>
    </row>
    <row r="171" spans="1:6" ht="8.1" customHeight="1" x14ac:dyDescent="0.2">
      <c r="A171" s="4"/>
      <c r="B171" s="14"/>
      <c r="C171" s="4"/>
      <c r="D171" s="12"/>
      <c r="E171" s="17"/>
    </row>
    <row r="172" spans="1:6" ht="8.1" customHeight="1" x14ac:dyDescent="0.2">
      <c r="A172" s="19"/>
      <c r="B172" s="14"/>
      <c r="C172" s="12"/>
      <c r="D172" s="12"/>
      <c r="E172" s="36"/>
      <c r="F172" s="33"/>
    </row>
    <row r="173" spans="1:6" x14ac:dyDescent="0.2">
      <c r="A173" s="4"/>
      <c r="B173" s="14" t="s">
        <v>229</v>
      </c>
      <c r="C173" s="4"/>
      <c r="D173" s="4"/>
      <c r="E173" s="12">
        <f>SUM(E32-E168)</f>
        <v>1278268166.77</v>
      </c>
      <c r="F173" s="37"/>
    </row>
    <row r="174" spans="1:6" x14ac:dyDescent="0.2">
      <c r="A174" s="38"/>
      <c r="B174" s="38"/>
      <c r="C174" s="38"/>
      <c r="D174" s="38"/>
      <c r="E174" s="38"/>
    </row>
  </sheetData>
  <mergeCells count="6"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&amp;LDRR&amp;R&amp;D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2018-03-09T13:48:48Z</cp:lastPrinted>
  <dcterms:created xsi:type="dcterms:W3CDTF">2018-03-09T13:48:05Z</dcterms:created>
  <dcterms:modified xsi:type="dcterms:W3CDTF">2018-06-06T18:08:19Z</dcterms:modified>
</cp:coreProperties>
</file>